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comments4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5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EGES01\Desktop\METAS 2019\"/>
    </mc:Choice>
  </mc:AlternateContent>
  <bookViews>
    <workbookView xWindow="0" yWindow="0" windowWidth="20490" windowHeight="7650" tabRatio="696"/>
  </bookViews>
  <sheets>
    <sheet name="REPORTE DE CUMPLIMIENTO" sheetId="64" r:id="rId1"/>
    <sheet name="CATASTRO" sheetId="3" r:id="rId2"/>
    <sheet name="CE-MUJER" sheetId="10" r:id="rId3"/>
    <sheet name="COMUNICACIÓN SOCIAL" sheetId="9" r:id="rId4"/>
    <sheet name="COMUSIDA" sheetId="1" r:id="rId5"/>
    <sheet name="CONTRALORÍA" sheetId="2" r:id="rId6"/>
    <sheet name="CULTURA" sheetId="8" r:id="rId7"/>
    <sheet name="DEPORTES" sheetId="62" r:id="rId8"/>
    <sheet name="DLG. MTZ VALADEZ" sheetId="11" r:id="rId9"/>
    <sheet name="DLG. STA MARÍA" sheetId="12" r:id="rId10"/>
    <sheet name="DLG. SANTIAGUITO" sheetId="59" r:id="rId11"/>
    <sheet name="DESARROLLO HUMANO" sheetId="45" r:id="rId12"/>
    <sheet name="DESARROLLO RURAL" sheetId="51" r:id="rId13"/>
    <sheet name="ECOLOGÍA" sheetId="54" r:id="rId14"/>
    <sheet name="EDUCACIÓN" sheetId="53" r:id="rId15"/>
    <sheet name="GESTIÓN Y PLANEACIÓN" sheetId="52" r:id="rId16"/>
    <sheet name="HACIENDA MUNICIPAL" sheetId="46" r:id="rId17"/>
    <sheet name="IMJUVE" sheetId="44" r:id="rId18"/>
    <sheet name="INFORMÁTICA" sheetId="13" r:id="rId19"/>
    <sheet name="OBRAS PÚBLICAS" sheetId="60" r:id="rId20"/>
    <sheet name="OFICIALIA MAYOR" sheetId="57" r:id="rId21"/>
    <sheet name="PADRÓN Y LICENCIAS" sheetId="65" r:id="rId22"/>
    <sheet name="PREV. DE ACCIDENTES" sheetId="18" r:id="rId23"/>
    <sheet name="PROMOCIÓN ECONÓMICA" sheetId="19" r:id="rId24"/>
    <sheet name="PROTECCIÓN CIVIL" sheetId="20" r:id="rId25"/>
    <sheet name="REGIDORES" sheetId="21" r:id="rId26"/>
    <sheet name="REGISTRO CIVIL" sheetId="42" r:id="rId27"/>
    <sheet name="RELACIONES EXT." sheetId="23" r:id="rId28"/>
    <sheet name="SECRETARÍA GENERAL" sheetId="63" r:id="rId29"/>
    <sheet name="SECRETARÍA PARTICULAR" sheetId="41" r:id="rId30"/>
    <sheet name="SEGURIDAD  Y TRÁNSITO " sheetId="61" r:id="rId31"/>
    <sheet name="SERVICIOS MÉDICOS MPALES." sheetId="28" r:id="rId32"/>
    <sheet name="SERVICIOS PÚB. MPALES." sheetId="29" r:id="rId33"/>
    <sheet name="SIMAPAAJ" sheetId="30" r:id="rId34"/>
    <sheet name="SINDICATURA" sheetId="31" r:id="rId35"/>
    <sheet name="TALLER MPAL." sheetId="58" r:id="rId36"/>
    <sheet name="TRANSPARENCIA" sheetId="47" r:id="rId37"/>
    <sheet name="TURISMO" sheetId="34" r:id="rId38"/>
  </sheets>
  <definedNames>
    <definedName name="_xlnm.Print_Area" localSheetId="1">CATASTRO!$A$1:$Y$31</definedName>
    <definedName name="_xlnm.Print_Area" localSheetId="2">'CE-MUJER'!$A$1:$Y$40</definedName>
    <definedName name="_xlnm.Print_Area" localSheetId="3">'COMUNICACIÓN SOCIAL'!$A$1:$Y$43</definedName>
    <definedName name="_xlnm.Print_Area" localSheetId="4">COMUSIDA!$A$1:$Y$25</definedName>
    <definedName name="_xlnm.Print_Area" localSheetId="5">CONTRALORÍA!$A$1:$Y$52</definedName>
    <definedName name="_xlnm.Print_Area" localSheetId="6">CULTURA!$A$1:$Y$79</definedName>
    <definedName name="_xlnm.Print_Area" localSheetId="7">DEPORTES!$A$1:$Y$52</definedName>
    <definedName name="_xlnm.Print_Area" localSheetId="11">'DESARROLLO HUMANO'!$A$1:$Y$45</definedName>
    <definedName name="_xlnm.Print_Area" localSheetId="12">'DESARROLLO RURAL'!$A$1:$Y$40</definedName>
    <definedName name="_xlnm.Print_Area" localSheetId="8">'DLG. MTZ VALADEZ'!$A$1:$Y$55</definedName>
    <definedName name="_xlnm.Print_Area" localSheetId="10">'DLG. SANTIAGUITO'!$A$1:$Y$46</definedName>
    <definedName name="_xlnm.Print_Area" localSheetId="9">'DLG. STA MARÍA'!$A$1:$Y$43</definedName>
    <definedName name="_xlnm.Print_Area" localSheetId="13">ECOLOGÍA!$A$1:$Y$31</definedName>
    <definedName name="_xlnm.Print_Area" localSheetId="14">EDUCACIÓN!$A$1:$Y$43</definedName>
    <definedName name="_xlnm.Print_Area" localSheetId="15">'GESTIÓN Y PLANEACIÓN'!$A$1:$Y$40</definedName>
    <definedName name="_xlnm.Print_Area" localSheetId="16">'HACIENDA MUNICIPAL'!$A$1:$Y$70</definedName>
    <definedName name="_xlnm.Print_Area" localSheetId="17">IMJUVE!$A$1:$Y$28</definedName>
    <definedName name="_xlnm.Print_Area" localSheetId="18">INFORMÁTICA!$A$1:$Y$28</definedName>
    <definedName name="_xlnm.Print_Area" localSheetId="19">'OBRAS PÚBLICAS'!$A$1:$Y$53</definedName>
    <definedName name="_xlnm.Print_Area" localSheetId="20">'OFICIALIA MAYOR'!$A$1:$Y$28</definedName>
    <definedName name="_xlnm.Print_Area" localSheetId="21">'PADRÓN Y LICENCIAS'!$A$1:$Y$31</definedName>
    <definedName name="_xlnm.Print_Area" localSheetId="22">'PREV. DE ACCIDENTES'!$A$1:$Y$40</definedName>
    <definedName name="_xlnm.Print_Area" localSheetId="23">'PROMOCIÓN ECONÓMICA'!$A$1:$Y$31</definedName>
    <definedName name="_xlnm.Print_Area" localSheetId="24">'PROTECCIÓN CIVIL'!$A$1:$Y$31</definedName>
    <definedName name="_xlnm.Print_Area" localSheetId="25">REGIDORES!$A$1:$Y$23</definedName>
    <definedName name="_xlnm.Print_Area" localSheetId="26">'REGISTRO CIVIL'!$A$1:$Y$43</definedName>
    <definedName name="_xlnm.Print_Area" localSheetId="27">'RELACIONES EXT.'!$A$1:$Y$40</definedName>
    <definedName name="_xlnm.Print_Area" localSheetId="0">'REPORTE DE CUMPLIMIENTO'!$C$2:$Y$294</definedName>
    <definedName name="_xlnm.Print_Area" localSheetId="28">'SECRETARÍA GENERAL'!$A$1:$Y$59</definedName>
    <definedName name="_xlnm.Print_Area" localSheetId="29">'SECRETARÍA PARTICULAR'!$A$1:$Y$40</definedName>
    <definedName name="_xlnm.Print_Area" localSheetId="30">'SEGURIDAD  Y TRÁNSITO '!$A$1:$Y$66</definedName>
    <definedName name="_xlnm.Print_Area" localSheetId="32">'SERVICIOS PÚB. MPALES.'!$A$1:$Y$61</definedName>
    <definedName name="_xlnm.Print_Area" localSheetId="33">SIMAPAAJ!$A$1:$Y$47</definedName>
    <definedName name="_xlnm.Print_Area" localSheetId="34">SINDICATURA!$A$1:$Y$73</definedName>
    <definedName name="_xlnm.Print_Area" localSheetId="35">'TALLER MPAL.'!$A$1:$Y$58</definedName>
    <definedName name="_xlnm.Print_Area" localSheetId="36">TRANSPARENCIA!$A$1:$Y$19</definedName>
    <definedName name="_xlnm.Print_Area" localSheetId="37">TURISMO!$A$1:$Y$58</definedName>
  </definedNames>
  <calcPr calcId="162913"/>
</workbook>
</file>

<file path=xl/calcChain.xml><?xml version="1.0" encoding="utf-8"?>
<calcChain xmlns="http://schemas.openxmlformats.org/spreadsheetml/2006/main">
  <c r="N59" i="46" l="1"/>
  <c r="M29" i="46"/>
  <c r="S26" i="65" l="1"/>
  <c r="O26" i="65"/>
  <c r="K26" i="65"/>
  <c r="G26" i="65"/>
  <c r="S25" i="65"/>
  <c r="O25" i="65"/>
  <c r="K25" i="65"/>
  <c r="G25" i="65"/>
  <c r="S24" i="65"/>
  <c r="G24" i="65"/>
  <c r="S23" i="65"/>
  <c r="O23" i="65"/>
  <c r="K23" i="65"/>
  <c r="G23" i="65"/>
  <c r="S22" i="65"/>
  <c r="O22" i="65"/>
  <c r="K22" i="65"/>
  <c r="G22" i="65"/>
  <c r="S21" i="65"/>
  <c r="O21" i="65"/>
  <c r="S20" i="65"/>
  <c r="O20" i="65"/>
  <c r="O18" i="65" s="1"/>
  <c r="K20" i="65"/>
  <c r="K18" i="65" s="1"/>
  <c r="G20" i="65"/>
  <c r="S19" i="65"/>
  <c r="O19" i="65"/>
  <c r="K19" i="65"/>
  <c r="G19" i="65"/>
  <c r="S17" i="65"/>
  <c r="S15" i="65" s="1"/>
  <c r="O17" i="65"/>
  <c r="K17" i="65"/>
  <c r="G17" i="65"/>
  <c r="S16" i="65"/>
  <c r="O16" i="65"/>
  <c r="K16" i="65"/>
  <c r="G16" i="65"/>
  <c r="K15" i="65"/>
  <c r="S14" i="65"/>
  <c r="O14" i="65"/>
  <c r="K14" i="65"/>
  <c r="K12" i="65" s="1"/>
  <c r="G14" i="65"/>
  <c r="S13" i="65"/>
  <c r="O13" i="65"/>
  <c r="K13" i="65"/>
  <c r="G13" i="65"/>
  <c r="G12" i="65"/>
  <c r="S11" i="65"/>
  <c r="O11" i="65"/>
  <c r="K11" i="65"/>
  <c r="G11" i="65"/>
  <c r="S10" i="65"/>
  <c r="O10" i="65"/>
  <c r="K10" i="65"/>
  <c r="G10" i="65"/>
  <c r="S8" i="65"/>
  <c r="S6" i="65" s="1"/>
  <c r="O8" i="65"/>
  <c r="K8" i="65"/>
  <c r="G8" i="65"/>
  <c r="S7" i="65"/>
  <c r="O7" i="65"/>
  <c r="K7" i="65"/>
  <c r="K6" i="65" s="1"/>
  <c r="G7" i="65"/>
  <c r="T7" i="65" s="1"/>
  <c r="O6" i="65"/>
  <c r="O9" i="65" l="1"/>
  <c r="K24" i="65"/>
  <c r="T17" i="65"/>
  <c r="O24" i="65"/>
  <c r="G6" i="65"/>
  <c r="O12" i="65"/>
  <c r="T23" i="65"/>
  <c r="T10" i="65"/>
  <c r="S12" i="65"/>
  <c r="S18" i="65"/>
  <c r="K21" i="65"/>
  <c r="S9" i="65"/>
  <c r="T16" i="65"/>
  <c r="T22" i="65"/>
  <c r="K9" i="65"/>
  <c r="T13" i="65"/>
  <c r="G15" i="65"/>
  <c r="O15" i="65"/>
  <c r="T19" i="65"/>
  <c r="G18" i="65"/>
  <c r="T25" i="65"/>
  <c r="T24" i="65" s="1"/>
  <c r="T26" i="65"/>
  <c r="T14" i="65"/>
  <c r="T12" i="65" s="1"/>
  <c r="T11" i="65"/>
  <c r="T15" i="65"/>
  <c r="T21" i="65"/>
  <c r="T20" i="65"/>
  <c r="G9" i="65"/>
  <c r="G21" i="65"/>
  <c r="T8" i="65"/>
  <c r="T6" i="65" s="1"/>
  <c r="T9" i="65" l="1"/>
  <c r="T18" i="65"/>
  <c r="K49" i="31"/>
  <c r="O20" i="13" l="1"/>
  <c r="O19" i="13"/>
  <c r="O18" i="13"/>
  <c r="K20" i="13"/>
  <c r="K19" i="13"/>
  <c r="G20" i="13"/>
  <c r="G19" i="13"/>
  <c r="O17" i="13"/>
  <c r="O15" i="13" s="1"/>
  <c r="O16" i="13"/>
  <c r="K17" i="13"/>
  <c r="K16" i="13"/>
  <c r="K15" i="13" s="1"/>
  <c r="G17" i="13"/>
  <c r="G15" i="13" s="1"/>
  <c r="G16" i="13"/>
  <c r="S20" i="59"/>
  <c r="S19" i="59"/>
  <c r="S18" i="59"/>
  <c r="O20" i="59"/>
  <c r="O19" i="59"/>
  <c r="O18" i="59" s="1"/>
  <c r="K20" i="59"/>
  <c r="K19" i="59"/>
  <c r="G20" i="59"/>
  <c r="G19" i="59"/>
  <c r="S47" i="11"/>
  <c r="S46" i="11"/>
  <c r="O47" i="11"/>
  <c r="O46" i="11"/>
  <c r="K47" i="11"/>
  <c r="K46" i="11"/>
  <c r="G47" i="11"/>
  <c r="G46" i="11"/>
  <c r="S44" i="11"/>
  <c r="S43" i="11"/>
  <c r="O44" i="11"/>
  <c r="O43" i="11"/>
  <c r="K44" i="11"/>
  <c r="K43" i="11"/>
  <c r="G44" i="11"/>
  <c r="G43" i="11"/>
  <c r="G42" i="11"/>
  <c r="S41" i="11"/>
  <c r="S38" i="11"/>
  <c r="G31" i="11"/>
  <c r="K31" i="11"/>
  <c r="O31" i="11"/>
  <c r="S31" i="11"/>
  <c r="G32" i="11"/>
  <c r="G30" i="11" s="1"/>
  <c r="K32" i="11"/>
  <c r="O32" i="11"/>
  <c r="O30" i="11" s="1"/>
  <c r="S32" i="11"/>
  <c r="S30" i="11" s="1"/>
  <c r="S26" i="11"/>
  <c r="O26" i="11"/>
  <c r="K26" i="11"/>
  <c r="G26" i="11"/>
  <c r="K23" i="23"/>
  <c r="K42" i="11" l="1"/>
  <c r="T32" i="11"/>
  <c r="K45" i="11"/>
  <c r="S45" i="11"/>
  <c r="K18" i="59"/>
  <c r="T19" i="59"/>
  <c r="O42" i="11"/>
  <c r="G18" i="13"/>
  <c r="K18" i="13"/>
  <c r="T46" i="11"/>
  <c r="T31" i="11"/>
  <c r="T47" i="11"/>
  <c r="T43" i="11"/>
  <c r="S42" i="11"/>
  <c r="O45" i="11"/>
  <c r="T44" i="11"/>
  <c r="T42" i="11" s="1"/>
  <c r="G45" i="11"/>
  <c r="T20" i="59"/>
  <c r="T18" i="59" s="1"/>
  <c r="T26" i="11"/>
  <c r="K30" i="11"/>
  <c r="G18" i="59"/>
  <c r="T30" i="11"/>
  <c r="S35" i="10"/>
  <c r="S33" i="10" s="1"/>
  <c r="S34" i="10"/>
  <c r="O35" i="10"/>
  <c r="O34" i="10"/>
  <c r="K35" i="10"/>
  <c r="K33" i="10" s="1"/>
  <c r="K34" i="10"/>
  <c r="G35" i="10"/>
  <c r="G34" i="10"/>
  <c r="T34" i="10" l="1"/>
  <c r="T45" i="11"/>
  <c r="T35" i="10"/>
  <c r="T33" i="10" s="1"/>
  <c r="O33" i="10"/>
  <c r="G33" i="10"/>
  <c r="B10" i="64" l="1"/>
  <c r="S56" i="63" l="1"/>
  <c r="O56" i="63"/>
  <c r="K56" i="63"/>
  <c r="G56" i="63"/>
  <c r="S55" i="63"/>
  <c r="O55" i="63"/>
  <c r="O54" i="63" s="1"/>
  <c r="K55" i="63"/>
  <c r="G55" i="63"/>
  <c r="G54" i="63" s="1"/>
  <c r="S54" i="63"/>
  <c r="S53" i="63"/>
  <c r="O53" i="63"/>
  <c r="K53" i="63"/>
  <c r="G53" i="63"/>
  <c r="S52" i="63"/>
  <c r="S51" i="63" s="1"/>
  <c r="O52" i="63"/>
  <c r="K52" i="63"/>
  <c r="K51" i="63" s="1"/>
  <c r="G52" i="63"/>
  <c r="S50" i="63"/>
  <c r="O50" i="63"/>
  <c r="K50" i="63"/>
  <c r="G50" i="63"/>
  <c r="S49" i="63"/>
  <c r="O49" i="63"/>
  <c r="O48" i="63" s="1"/>
  <c r="K49" i="63"/>
  <c r="G49" i="63"/>
  <c r="G48" i="63" s="1"/>
  <c r="S48" i="63"/>
  <c r="S47" i="63"/>
  <c r="O47" i="63"/>
  <c r="K47" i="63"/>
  <c r="G47" i="63"/>
  <c r="S46" i="63"/>
  <c r="S45" i="63" s="1"/>
  <c r="O46" i="63"/>
  <c r="K46" i="63"/>
  <c r="K45" i="63" s="1"/>
  <c r="G46" i="63"/>
  <c r="S44" i="63"/>
  <c r="O44" i="63"/>
  <c r="K44" i="63"/>
  <c r="G44" i="63"/>
  <c r="S43" i="63"/>
  <c r="S42" i="63" s="1"/>
  <c r="O43" i="63"/>
  <c r="O42" i="63" s="1"/>
  <c r="K43" i="63"/>
  <c r="G43" i="63"/>
  <c r="S41" i="63"/>
  <c r="O41" i="63"/>
  <c r="K41" i="63"/>
  <c r="G41" i="63"/>
  <c r="S40" i="63"/>
  <c r="O40" i="63"/>
  <c r="K40" i="63"/>
  <c r="G40" i="63"/>
  <c r="S38" i="63"/>
  <c r="O38" i="63"/>
  <c r="K38" i="63"/>
  <c r="G38" i="63"/>
  <c r="S37" i="63"/>
  <c r="O37" i="63"/>
  <c r="K37" i="63"/>
  <c r="G37" i="63"/>
  <c r="G36" i="63" s="1"/>
  <c r="S35" i="63"/>
  <c r="O35" i="63"/>
  <c r="K35" i="63"/>
  <c r="G35" i="63"/>
  <c r="S34" i="63"/>
  <c r="S33" i="63" s="1"/>
  <c r="O34" i="63"/>
  <c r="K34" i="63"/>
  <c r="K33" i="63" s="1"/>
  <c r="G34" i="63"/>
  <c r="S32" i="63"/>
  <c r="O32" i="63"/>
  <c r="K32" i="63"/>
  <c r="G32" i="63"/>
  <c r="S31" i="63"/>
  <c r="S30" i="63" s="1"/>
  <c r="O31" i="63"/>
  <c r="O30" i="63" s="1"/>
  <c r="K31" i="63"/>
  <c r="G31" i="63"/>
  <c r="S29" i="63"/>
  <c r="O29" i="63"/>
  <c r="K29" i="63"/>
  <c r="G29" i="63"/>
  <c r="S28" i="63"/>
  <c r="S27" i="63" s="1"/>
  <c r="O28" i="63"/>
  <c r="K28" i="63"/>
  <c r="K27" i="63" s="1"/>
  <c r="G28" i="63"/>
  <c r="S26" i="63"/>
  <c r="O26" i="63"/>
  <c r="K26" i="63"/>
  <c r="G26" i="63"/>
  <c r="S25" i="63"/>
  <c r="O25" i="63"/>
  <c r="K25" i="63"/>
  <c r="G25" i="63"/>
  <c r="S24" i="63"/>
  <c r="S23" i="63"/>
  <c r="O23" i="63"/>
  <c r="K23" i="63"/>
  <c r="G23" i="63"/>
  <c r="S22" i="63"/>
  <c r="S21" i="63" s="1"/>
  <c r="O22" i="63"/>
  <c r="K22" i="63"/>
  <c r="G22" i="63"/>
  <c r="S20" i="63"/>
  <c r="O20" i="63"/>
  <c r="K20" i="63"/>
  <c r="G20" i="63"/>
  <c r="S19" i="63"/>
  <c r="S18" i="63" s="1"/>
  <c r="O19" i="63"/>
  <c r="O18" i="63" s="1"/>
  <c r="K19" i="63"/>
  <c r="G19" i="63"/>
  <c r="S17" i="63"/>
  <c r="O17" i="63"/>
  <c r="O15" i="63" s="1"/>
  <c r="K17" i="63"/>
  <c r="G17" i="63"/>
  <c r="S16" i="63"/>
  <c r="K16" i="63"/>
  <c r="G16" i="63"/>
  <c r="S14" i="63"/>
  <c r="O14" i="63"/>
  <c r="K14" i="63"/>
  <c r="G14" i="63"/>
  <c r="S13" i="63"/>
  <c r="S12" i="63" s="1"/>
  <c r="O13" i="63"/>
  <c r="K13" i="63"/>
  <c r="G13" i="63"/>
  <c r="S11" i="63"/>
  <c r="O11" i="63"/>
  <c r="K11" i="63"/>
  <c r="G11" i="63"/>
  <c r="S10" i="63"/>
  <c r="O10" i="63"/>
  <c r="K10" i="63"/>
  <c r="G10" i="63"/>
  <c r="S9" i="63"/>
  <c r="S8" i="63"/>
  <c r="O8" i="63"/>
  <c r="K8" i="63"/>
  <c r="G8" i="63"/>
  <c r="S7" i="63"/>
  <c r="S6" i="63" s="1"/>
  <c r="O7" i="63"/>
  <c r="K7" i="63"/>
  <c r="K6" i="63" s="1"/>
  <c r="G7" i="63"/>
  <c r="G42" i="63" l="1"/>
  <c r="K54" i="63"/>
  <c r="K15" i="63"/>
  <c r="T34" i="63"/>
  <c r="T32" i="63"/>
  <c r="G6" i="63"/>
  <c r="G15" i="63"/>
  <c r="G21" i="63"/>
  <c r="G39" i="63"/>
  <c r="O51" i="63"/>
  <c r="K30" i="63"/>
  <c r="K36" i="63"/>
  <c r="K39" i="63"/>
  <c r="K18" i="63"/>
  <c r="O36" i="63"/>
  <c r="O39" i="63"/>
  <c r="T52" i="63"/>
  <c r="T51" i="63" s="1"/>
  <c r="T53" i="63"/>
  <c r="S15" i="63"/>
  <c r="S36" i="63"/>
  <c r="S39" i="63"/>
  <c r="O24" i="63"/>
  <c r="T20" i="63"/>
  <c r="O9" i="63"/>
  <c r="O12" i="63"/>
  <c r="K42" i="63"/>
  <c r="K48" i="63"/>
  <c r="T28" i="63"/>
  <c r="T40" i="63"/>
  <c r="T41" i="63"/>
  <c r="T56" i="63"/>
  <c r="O6" i="63"/>
  <c r="K24" i="63"/>
  <c r="T35" i="63"/>
  <c r="T33" i="63" s="1"/>
  <c r="T29" i="63"/>
  <c r="K21" i="63"/>
  <c r="K12" i="63"/>
  <c r="G12" i="63"/>
  <c r="O27" i="63"/>
  <c r="O33" i="63"/>
  <c r="T38" i="63"/>
  <c r="K9" i="63"/>
  <c r="T22" i="63"/>
  <c r="T23" i="63"/>
  <c r="T21" i="63" s="1"/>
  <c r="O21" i="63"/>
  <c r="T26" i="63"/>
  <c r="G27" i="63"/>
  <c r="T44" i="63"/>
  <c r="T46" i="63"/>
  <c r="T47" i="63"/>
  <c r="O45" i="63"/>
  <c r="T50" i="63"/>
  <c r="G51" i="63"/>
  <c r="G45" i="63"/>
  <c r="G33" i="63"/>
  <c r="G30" i="63"/>
  <c r="G24" i="63"/>
  <c r="G18" i="63"/>
  <c r="G9" i="63"/>
  <c r="T7" i="63"/>
  <c r="T8" i="63"/>
  <c r="T11" i="63"/>
  <c r="T13" i="63"/>
  <c r="T14" i="63"/>
  <c r="T12" i="63" s="1"/>
  <c r="T16" i="63"/>
  <c r="T19" i="63"/>
  <c r="T18" i="63" s="1"/>
  <c r="T31" i="63"/>
  <c r="T37" i="63"/>
  <c r="T43" i="63"/>
  <c r="T49" i="63"/>
  <c r="T55" i="63"/>
  <c r="T54" i="63" s="1"/>
  <c r="T10" i="63"/>
  <c r="T17" i="63"/>
  <c r="T25" i="63"/>
  <c r="T39" i="63" l="1"/>
  <c r="T30" i="63"/>
  <c r="T48" i="63"/>
  <c r="T36" i="63"/>
  <c r="T24" i="63"/>
  <c r="T15" i="63"/>
  <c r="T45" i="63"/>
  <c r="T27" i="63"/>
  <c r="T42" i="63"/>
  <c r="T9" i="63"/>
  <c r="T6" i="63"/>
  <c r="G7" i="62"/>
  <c r="K7" i="62"/>
  <c r="O7" i="62"/>
  <c r="S7" i="62"/>
  <c r="G8" i="62"/>
  <c r="K8" i="62"/>
  <c r="K6" i="62" s="1"/>
  <c r="O8" i="62"/>
  <c r="S8" i="62"/>
  <c r="G10" i="62"/>
  <c r="K10" i="62"/>
  <c r="O10" i="62"/>
  <c r="S10" i="62"/>
  <c r="G11" i="62"/>
  <c r="K11" i="62"/>
  <c r="O11" i="62"/>
  <c r="S11" i="62"/>
  <c r="G13" i="62"/>
  <c r="K13" i="62"/>
  <c r="O13" i="62"/>
  <c r="S13" i="62"/>
  <c r="G14" i="62"/>
  <c r="G12" i="62" s="1"/>
  <c r="K14" i="62"/>
  <c r="O14" i="62"/>
  <c r="S14" i="62"/>
  <c r="G16" i="62"/>
  <c r="K16" i="62"/>
  <c r="O16" i="62"/>
  <c r="S16" i="62"/>
  <c r="G17" i="62"/>
  <c r="K17" i="62"/>
  <c r="O17" i="62"/>
  <c r="S17" i="62"/>
  <c r="G19" i="62"/>
  <c r="K19" i="62"/>
  <c r="O19" i="62"/>
  <c r="S19" i="62"/>
  <c r="G20" i="62"/>
  <c r="K20" i="62"/>
  <c r="O20" i="62"/>
  <c r="S20" i="62"/>
  <c r="S18" i="62" s="1"/>
  <c r="G22" i="62"/>
  <c r="K22" i="62"/>
  <c r="O22" i="62"/>
  <c r="S22" i="62"/>
  <c r="G23" i="62"/>
  <c r="K23" i="62"/>
  <c r="O23" i="62"/>
  <c r="S23" i="62"/>
  <c r="G25" i="62"/>
  <c r="K25" i="62"/>
  <c r="O25" i="62"/>
  <c r="S25" i="62"/>
  <c r="G26" i="62"/>
  <c r="K26" i="62"/>
  <c r="O26" i="62"/>
  <c r="S26" i="62"/>
  <c r="G28" i="62"/>
  <c r="K28" i="62"/>
  <c r="O28" i="62"/>
  <c r="S28" i="62"/>
  <c r="G29" i="62"/>
  <c r="K29" i="62"/>
  <c r="O29" i="62"/>
  <c r="S29" i="62"/>
  <c r="G31" i="62"/>
  <c r="K31" i="62"/>
  <c r="O31" i="62"/>
  <c r="S31" i="62"/>
  <c r="G32" i="62"/>
  <c r="K32" i="62"/>
  <c r="O32" i="62"/>
  <c r="S32" i="62"/>
  <c r="S30" i="62" s="1"/>
  <c r="G34" i="62"/>
  <c r="K34" i="62"/>
  <c r="O34" i="62"/>
  <c r="S34" i="62"/>
  <c r="G35" i="62"/>
  <c r="K35" i="62"/>
  <c r="O35" i="62"/>
  <c r="S35" i="62"/>
  <c r="G37" i="62"/>
  <c r="K37" i="62"/>
  <c r="O37" i="62"/>
  <c r="S37" i="62"/>
  <c r="G38" i="62"/>
  <c r="K38" i="62"/>
  <c r="O38" i="62"/>
  <c r="S38" i="62"/>
  <c r="G40" i="62"/>
  <c r="K40" i="62"/>
  <c r="O40" i="62"/>
  <c r="S40" i="62"/>
  <c r="G41" i="62"/>
  <c r="K41" i="62"/>
  <c r="O41" i="62"/>
  <c r="S41" i="62"/>
  <c r="G43" i="62"/>
  <c r="K43" i="62"/>
  <c r="O43" i="62"/>
  <c r="S43" i="62"/>
  <c r="G44" i="62"/>
  <c r="K44" i="62"/>
  <c r="K42" i="62" s="1"/>
  <c r="O44" i="62"/>
  <c r="S44" i="62"/>
  <c r="G46" i="62"/>
  <c r="K46" i="62"/>
  <c r="O46" i="62"/>
  <c r="S46" i="62"/>
  <c r="G47" i="62"/>
  <c r="K47" i="62"/>
  <c r="O47" i="62"/>
  <c r="S47" i="62"/>
  <c r="G49" i="62"/>
  <c r="K49" i="62"/>
  <c r="O49" i="62"/>
  <c r="S49" i="62"/>
  <c r="G50" i="62"/>
  <c r="K50" i="62"/>
  <c r="O50" i="62"/>
  <c r="S50" i="62"/>
  <c r="S63" i="61"/>
  <c r="O63" i="61"/>
  <c r="K63" i="61"/>
  <c r="G63" i="61"/>
  <c r="S62" i="61"/>
  <c r="O62" i="61"/>
  <c r="K62" i="61"/>
  <c r="G62" i="61"/>
  <c r="S61" i="61"/>
  <c r="O61" i="61"/>
  <c r="K61" i="61"/>
  <c r="G61" i="61"/>
  <c r="S60" i="61"/>
  <c r="O60" i="61"/>
  <c r="K60" i="61"/>
  <c r="G60" i="61"/>
  <c r="S59" i="61"/>
  <c r="O59" i="61"/>
  <c r="K59" i="61"/>
  <c r="G59" i="61"/>
  <c r="S58" i="61"/>
  <c r="O58" i="61"/>
  <c r="K58" i="61"/>
  <c r="G58" i="61"/>
  <c r="S57" i="61"/>
  <c r="O57" i="61"/>
  <c r="K57" i="61"/>
  <c r="G57" i="61"/>
  <c r="S56" i="61"/>
  <c r="O56" i="61"/>
  <c r="K56" i="61"/>
  <c r="G56" i="61"/>
  <c r="S55" i="61"/>
  <c r="O55" i="61"/>
  <c r="K55" i="61"/>
  <c r="G55" i="61"/>
  <c r="S54" i="61"/>
  <c r="O54" i="61"/>
  <c r="K54" i="61"/>
  <c r="G54" i="61"/>
  <c r="S53" i="61"/>
  <c r="O53" i="61"/>
  <c r="K53" i="61"/>
  <c r="G53" i="61"/>
  <c r="S52" i="61"/>
  <c r="O52" i="61"/>
  <c r="K52" i="61"/>
  <c r="G52" i="61"/>
  <c r="S51" i="61"/>
  <c r="O51" i="61"/>
  <c r="K51" i="61"/>
  <c r="G51" i="61"/>
  <c r="S50" i="61"/>
  <c r="O50" i="61"/>
  <c r="K50" i="61"/>
  <c r="G50" i="61"/>
  <c r="S49" i="61"/>
  <c r="O49" i="61"/>
  <c r="K49" i="61"/>
  <c r="G49" i="61"/>
  <c r="S48" i="61"/>
  <c r="O48" i="61"/>
  <c r="K48" i="61"/>
  <c r="G48" i="61"/>
  <c r="S47" i="61"/>
  <c r="O47" i="61"/>
  <c r="K47" i="61"/>
  <c r="G47" i="61"/>
  <c r="S46" i="61"/>
  <c r="O46" i="61"/>
  <c r="K46" i="61"/>
  <c r="G46" i="61"/>
  <c r="S45" i="61"/>
  <c r="O45" i="61"/>
  <c r="K45" i="61"/>
  <c r="G45" i="61"/>
  <c r="S44" i="61"/>
  <c r="O44" i="61"/>
  <c r="K44" i="61"/>
  <c r="G44" i="61"/>
  <c r="S43" i="61"/>
  <c r="O43" i="61"/>
  <c r="K43" i="61"/>
  <c r="G43" i="61"/>
  <c r="S41" i="61"/>
  <c r="O41" i="61"/>
  <c r="K41" i="61"/>
  <c r="G41" i="61"/>
  <c r="S40" i="61"/>
  <c r="O40" i="61"/>
  <c r="K40" i="61"/>
  <c r="G40" i="61"/>
  <c r="S39" i="61"/>
  <c r="O39" i="61"/>
  <c r="K39" i="61"/>
  <c r="G39" i="61"/>
  <c r="S38" i="61"/>
  <c r="O38" i="61"/>
  <c r="K38" i="61"/>
  <c r="G38" i="61"/>
  <c r="S37" i="61"/>
  <c r="O37" i="61"/>
  <c r="K37" i="61"/>
  <c r="G37" i="61"/>
  <c r="S36" i="61"/>
  <c r="O36" i="61"/>
  <c r="K36" i="61"/>
  <c r="G36" i="61"/>
  <c r="S35" i="61"/>
  <c r="O35" i="61"/>
  <c r="K35" i="61"/>
  <c r="G35" i="61"/>
  <c r="S34" i="61"/>
  <c r="O34" i="61"/>
  <c r="K34" i="61"/>
  <c r="G34" i="61"/>
  <c r="S33" i="61"/>
  <c r="O33" i="61"/>
  <c r="K33" i="61"/>
  <c r="G33" i="61"/>
  <c r="S32" i="61"/>
  <c r="S30" i="61" s="1"/>
  <c r="O32" i="61"/>
  <c r="K32" i="61"/>
  <c r="G32" i="61"/>
  <c r="S31" i="61"/>
  <c r="O31" i="61"/>
  <c r="K31" i="61"/>
  <c r="G31" i="61"/>
  <c r="O30" i="61"/>
  <c r="K30" i="61"/>
  <c r="G30" i="61"/>
  <c r="S29" i="61"/>
  <c r="O29" i="61"/>
  <c r="O27" i="61" s="1"/>
  <c r="K29" i="61"/>
  <c r="G29" i="61"/>
  <c r="S28" i="61"/>
  <c r="O28" i="61"/>
  <c r="K28" i="61"/>
  <c r="G28" i="61"/>
  <c r="S27" i="61"/>
  <c r="K27" i="61"/>
  <c r="G27" i="61"/>
  <c r="S26" i="61"/>
  <c r="O26" i="61"/>
  <c r="K26" i="61"/>
  <c r="G26" i="61"/>
  <c r="S25" i="61"/>
  <c r="O25" i="61"/>
  <c r="K25" i="61"/>
  <c r="G25" i="61"/>
  <c r="S24" i="61"/>
  <c r="O24" i="61"/>
  <c r="K24" i="61"/>
  <c r="G24" i="61"/>
  <c r="S23" i="61"/>
  <c r="O23" i="61"/>
  <c r="K23" i="61"/>
  <c r="G23" i="61"/>
  <c r="S22" i="61"/>
  <c r="O22" i="61"/>
  <c r="K22" i="61"/>
  <c r="G22" i="61"/>
  <c r="S21" i="61"/>
  <c r="O21" i="61"/>
  <c r="K21" i="61"/>
  <c r="G21" i="61"/>
  <c r="S20" i="61"/>
  <c r="O20" i="61"/>
  <c r="K20" i="61"/>
  <c r="K18" i="61" s="1"/>
  <c r="G20" i="61"/>
  <c r="S19" i="61"/>
  <c r="O19" i="61"/>
  <c r="K19" i="61"/>
  <c r="G19" i="61"/>
  <c r="S18" i="61"/>
  <c r="O18" i="61"/>
  <c r="G18" i="61"/>
  <c r="S17" i="61"/>
  <c r="O17" i="61"/>
  <c r="K17" i="61"/>
  <c r="G17" i="61"/>
  <c r="S16" i="61"/>
  <c r="O16" i="61"/>
  <c r="K16" i="61"/>
  <c r="G16" i="61"/>
  <c r="S15" i="61"/>
  <c r="O15" i="61"/>
  <c r="K15" i="61"/>
  <c r="G15" i="61"/>
  <c r="S14" i="61"/>
  <c r="O14" i="61"/>
  <c r="K14" i="61"/>
  <c r="G14" i="61"/>
  <c r="S13" i="61"/>
  <c r="O13" i="61"/>
  <c r="K13" i="61"/>
  <c r="G13" i="61"/>
  <c r="S12" i="61"/>
  <c r="O12" i="61"/>
  <c r="K12" i="61"/>
  <c r="G12" i="61"/>
  <c r="S11" i="61"/>
  <c r="O11" i="61"/>
  <c r="K11" i="61"/>
  <c r="G11" i="61"/>
  <c r="S10" i="61"/>
  <c r="O10" i="61"/>
  <c r="K10" i="61"/>
  <c r="G10" i="61"/>
  <c r="S9" i="61"/>
  <c r="O9" i="61"/>
  <c r="K9" i="61"/>
  <c r="G9" i="61"/>
  <c r="S8" i="61"/>
  <c r="O8" i="61"/>
  <c r="K8" i="61"/>
  <c r="G8" i="61"/>
  <c r="S7" i="61"/>
  <c r="O7" i="61"/>
  <c r="K7" i="61"/>
  <c r="G7" i="61"/>
  <c r="S6" i="61"/>
  <c r="O6" i="61"/>
  <c r="K6" i="61"/>
  <c r="G6" i="61"/>
  <c r="S47" i="60"/>
  <c r="O47" i="60"/>
  <c r="K47" i="60"/>
  <c r="G47" i="60"/>
  <c r="S46" i="60"/>
  <c r="O46" i="60"/>
  <c r="K46" i="60"/>
  <c r="G46" i="60"/>
  <c r="S45" i="60"/>
  <c r="O45" i="60"/>
  <c r="K45" i="60"/>
  <c r="G45" i="60"/>
  <c r="S44" i="60"/>
  <c r="O44" i="60"/>
  <c r="K44" i="60"/>
  <c r="G44" i="60"/>
  <c r="S43" i="60"/>
  <c r="O43" i="60"/>
  <c r="K43" i="60"/>
  <c r="G43" i="60"/>
  <c r="S42" i="60"/>
  <c r="O42" i="60"/>
  <c r="K42" i="60"/>
  <c r="G42" i="60"/>
  <c r="S41" i="60"/>
  <c r="O41" i="60"/>
  <c r="K41" i="60"/>
  <c r="G41" i="60"/>
  <c r="S40" i="60"/>
  <c r="O40" i="60"/>
  <c r="K40" i="60"/>
  <c r="G40" i="60"/>
  <c r="S39" i="60"/>
  <c r="O39" i="60"/>
  <c r="K39" i="60"/>
  <c r="G39" i="60"/>
  <c r="S38" i="60"/>
  <c r="O38" i="60"/>
  <c r="K38" i="60"/>
  <c r="G38" i="60"/>
  <c r="S37" i="60"/>
  <c r="O37" i="60"/>
  <c r="K37" i="60"/>
  <c r="G37" i="60"/>
  <c r="S36" i="60"/>
  <c r="O36" i="60"/>
  <c r="K36" i="60"/>
  <c r="G36" i="60"/>
  <c r="S35" i="60"/>
  <c r="O35" i="60"/>
  <c r="K35" i="60"/>
  <c r="G35" i="60"/>
  <c r="S34" i="60"/>
  <c r="O34" i="60"/>
  <c r="K34" i="60"/>
  <c r="G34" i="60"/>
  <c r="S33" i="60"/>
  <c r="O33" i="60"/>
  <c r="K33" i="60"/>
  <c r="G33" i="60"/>
  <c r="S32" i="60"/>
  <c r="O32" i="60"/>
  <c r="K32" i="60"/>
  <c r="G32" i="60"/>
  <c r="S31" i="60"/>
  <c r="O31" i="60"/>
  <c r="K31" i="60"/>
  <c r="G31" i="60"/>
  <c r="S30" i="60"/>
  <c r="O30" i="60"/>
  <c r="K30" i="60"/>
  <c r="G30" i="60"/>
  <c r="S29" i="60"/>
  <c r="O29" i="60"/>
  <c r="K29" i="60"/>
  <c r="G29" i="60"/>
  <c r="S28" i="60"/>
  <c r="O28" i="60"/>
  <c r="K28" i="60"/>
  <c r="G28" i="60"/>
  <c r="S27" i="60"/>
  <c r="O27" i="60"/>
  <c r="K27" i="60"/>
  <c r="G27" i="60"/>
  <c r="S26" i="60"/>
  <c r="O26" i="60"/>
  <c r="K26" i="60"/>
  <c r="G26" i="60"/>
  <c r="S25" i="60"/>
  <c r="O25" i="60"/>
  <c r="K25" i="60"/>
  <c r="G25" i="60"/>
  <c r="S24" i="60"/>
  <c r="O24" i="60"/>
  <c r="K24" i="60"/>
  <c r="G24" i="60"/>
  <c r="S23" i="60"/>
  <c r="O23" i="60"/>
  <c r="K23" i="60"/>
  <c r="G23" i="60"/>
  <c r="S22" i="60"/>
  <c r="O22" i="60"/>
  <c r="K22" i="60"/>
  <c r="G22" i="60"/>
  <c r="S21" i="60"/>
  <c r="O21" i="60"/>
  <c r="K21" i="60"/>
  <c r="G21" i="60"/>
  <c r="S20" i="60"/>
  <c r="O20" i="60"/>
  <c r="K20" i="60"/>
  <c r="G20" i="60"/>
  <c r="S19" i="60"/>
  <c r="O19" i="60"/>
  <c r="K19" i="60"/>
  <c r="G19" i="60"/>
  <c r="S18" i="60"/>
  <c r="O18" i="60"/>
  <c r="G18" i="60"/>
  <c r="S17" i="60"/>
  <c r="O17" i="60"/>
  <c r="K17" i="60"/>
  <c r="G17" i="60"/>
  <c r="S16" i="60"/>
  <c r="O16" i="60"/>
  <c r="K16" i="60"/>
  <c r="G16" i="60"/>
  <c r="G15" i="60" s="1"/>
  <c r="S15" i="60"/>
  <c r="O15" i="60"/>
  <c r="S14" i="60"/>
  <c r="O14" i="60"/>
  <c r="K14" i="60"/>
  <c r="G14" i="60"/>
  <c r="S13" i="60"/>
  <c r="O13" i="60"/>
  <c r="K13" i="60"/>
  <c r="G13" i="60"/>
  <c r="S12" i="60"/>
  <c r="O12" i="60"/>
  <c r="K12" i="60"/>
  <c r="G12" i="60"/>
  <c r="S11" i="60"/>
  <c r="O11" i="60"/>
  <c r="K11" i="60"/>
  <c r="G11" i="60"/>
  <c r="S10" i="60"/>
  <c r="O10" i="60"/>
  <c r="K10" i="60"/>
  <c r="G10" i="60"/>
  <c r="S9" i="60"/>
  <c r="O9" i="60"/>
  <c r="K9" i="60"/>
  <c r="G9" i="60"/>
  <c r="S8" i="60"/>
  <c r="O8" i="60"/>
  <c r="K8" i="60"/>
  <c r="G8" i="60"/>
  <c r="S7" i="60"/>
  <c r="O7" i="60"/>
  <c r="K7" i="60"/>
  <c r="G7" i="60"/>
  <c r="S6" i="60"/>
  <c r="O6" i="60"/>
  <c r="S41" i="59"/>
  <c r="O41" i="59"/>
  <c r="K41" i="59"/>
  <c r="G41" i="59"/>
  <c r="S40" i="59"/>
  <c r="O40" i="59"/>
  <c r="K40" i="59"/>
  <c r="G40" i="59"/>
  <c r="S39" i="59"/>
  <c r="O39" i="59"/>
  <c r="K39" i="59"/>
  <c r="G39" i="59"/>
  <c r="S38" i="59"/>
  <c r="O38" i="59"/>
  <c r="K38" i="59"/>
  <c r="G38" i="59"/>
  <c r="S37" i="59"/>
  <c r="O37" i="59"/>
  <c r="K37" i="59"/>
  <c r="G37" i="59"/>
  <c r="S36" i="59"/>
  <c r="O36" i="59"/>
  <c r="K36" i="59"/>
  <c r="G36" i="59"/>
  <c r="S35" i="59"/>
  <c r="O35" i="59"/>
  <c r="K35" i="59"/>
  <c r="G35" i="59"/>
  <c r="S34" i="59"/>
  <c r="O34" i="59"/>
  <c r="K34" i="59"/>
  <c r="G34" i="59"/>
  <c r="S33" i="59"/>
  <c r="O33" i="59"/>
  <c r="K33" i="59"/>
  <c r="G33" i="59"/>
  <c r="S32" i="59"/>
  <c r="O32" i="59"/>
  <c r="K32" i="59"/>
  <c r="G32" i="59"/>
  <c r="S31" i="59"/>
  <c r="O31" i="59"/>
  <c r="K31" i="59"/>
  <c r="G31" i="59"/>
  <c r="S30" i="59"/>
  <c r="O30" i="59"/>
  <c r="K30" i="59"/>
  <c r="G30" i="59"/>
  <c r="S29" i="59"/>
  <c r="O29" i="59"/>
  <c r="K29" i="59"/>
  <c r="G29" i="59"/>
  <c r="S28" i="59"/>
  <c r="O28" i="59"/>
  <c r="K28" i="59"/>
  <c r="G28" i="59"/>
  <c r="S27" i="59"/>
  <c r="O27" i="59"/>
  <c r="K27" i="59"/>
  <c r="G27" i="59"/>
  <c r="S26" i="59"/>
  <c r="O26" i="59"/>
  <c r="K26" i="59"/>
  <c r="G26" i="59"/>
  <c r="S25" i="59"/>
  <c r="O25" i="59"/>
  <c r="K25" i="59"/>
  <c r="G25" i="59"/>
  <c r="S24" i="59"/>
  <c r="O24" i="59"/>
  <c r="K24" i="59"/>
  <c r="G24" i="59"/>
  <c r="S23" i="59"/>
  <c r="O23" i="59"/>
  <c r="K23" i="59"/>
  <c r="G23" i="59"/>
  <c r="S22" i="59"/>
  <c r="O22" i="59"/>
  <c r="K22" i="59"/>
  <c r="G22" i="59"/>
  <c r="S21" i="59"/>
  <c r="O21" i="59"/>
  <c r="K21" i="59"/>
  <c r="G21" i="59"/>
  <c r="S17" i="59"/>
  <c r="O17" i="59"/>
  <c r="K17" i="59"/>
  <c r="G17" i="59"/>
  <c r="S16" i="59"/>
  <c r="O16" i="59"/>
  <c r="K16" i="59"/>
  <c r="G16" i="59"/>
  <c r="S15" i="59"/>
  <c r="O15" i="59"/>
  <c r="K15" i="59"/>
  <c r="G15" i="59"/>
  <c r="S14" i="59"/>
  <c r="O14" i="59"/>
  <c r="O12" i="59" s="1"/>
  <c r="K14" i="59"/>
  <c r="G14" i="59"/>
  <c r="S13" i="59"/>
  <c r="K13" i="59"/>
  <c r="G13" i="59"/>
  <c r="S11" i="59"/>
  <c r="O11" i="59"/>
  <c r="K11" i="59"/>
  <c r="G11" i="59"/>
  <c r="S10" i="59"/>
  <c r="O10" i="59"/>
  <c r="K10" i="59"/>
  <c r="G10" i="59"/>
  <c r="S9" i="59"/>
  <c r="O9" i="59"/>
  <c r="K9" i="59"/>
  <c r="G9" i="59"/>
  <c r="S8" i="59"/>
  <c r="O8" i="59"/>
  <c r="K8" i="59"/>
  <c r="G8" i="59"/>
  <c r="S7" i="59"/>
  <c r="O7" i="59"/>
  <c r="K7" i="59"/>
  <c r="G7" i="59"/>
  <c r="S6" i="59"/>
  <c r="O6" i="59"/>
  <c r="K6" i="59"/>
  <c r="S32" i="10"/>
  <c r="O32" i="10"/>
  <c r="K32" i="10"/>
  <c r="G32" i="10"/>
  <c r="S31" i="10"/>
  <c r="O31" i="10"/>
  <c r="K31" i="10"/>
  <c r="G31" i="10"/>
  <c r="S30" i="10"/>
  <c r="O30" i="10"/>
  <c r="K30" i="10"/>
  <c r="G30" i="10"/>
  <c r="S53" i="58"/>
  <c r="O53" i="58"/>
  <c r="K53" i="58"/>
  <c r="G53" i="58"/>
  <c r="S52" i="58"/>
  <c r="O52" i="58"/>
  <c r="K52" i="58"/>
  <c r="G52" i="58"/>
  <c r="T51" i="58"/>
  <c r="S51" i="58"/>
  <c r="O51" i="58"/>
  <c r="K51" i="58"/>
  <c r="G51" i="58"/>
  <c r="S50" i="58"/>
  <c r="O50" i="58"/>
  <c r="K50" i="58"/>
  <c r="G50" i="58"/>
  <c r="S49" i="58"/>
  <c r="O49" i="58"/>
  <c r="K49" i="58"/>
  <c r="G49" i="58"/>
  <c r="S48" i="58"/>
  <c r="O48" i="58"/>
  <c r="S47" i="58"/>
  <c r="O47" i="58"/>
  <c r="K47" i="58"/>
  <c r="G47" i="58"/>
  <c r="S46" i="58"/>
  <c r="O46" i="58"/>
  <c r="K46" i="58"/>
  <c r="K45" i="58" s="1"/>
  <c r="G46" i="58"/>
  <c r="S45" i="58"/>
  <c r="O45" i="58"/>
  <c r="S44" i="58"/>
  <c r="O44" i="58"/>
  <c r="K44" i="58"/>
  <c r="G44" i="58"/>
  <c r="G42" i="58" s="1"/>
  <c r="S43" i="58"/>
  <c r="S42" i="58" s="1"/>
  <c r="O43" i="58"/>
  <c r="O42" i="58" s="1"/>
  <c r="K43" i="58"/>
  <c r="G43" i="58"/>
  <c r="K42" i="58"/>
  <c r="S41" i="58"/>
  <c r="O41" i="58"/>
  <c r="O39" i="58" s="1"/>
  <c r="K41" i="58"/>
  <c r="G41" i="58"/>
  <c r="S40" i="58"/>
  <c r="S39" i="58" s="1"/>
  <c r="O40" i="58"/>
  <c r="K40" i="58"/>
  <c r="K39" i="58" s="1"/>
  <c r="G40" i="58"/>
  <c r="G39" i="58"/>
  <c r="S38" i="58"/>
  <c r="O38" i="58"/>
  <c r="K38" i="58"/>
  <c r="G38" i="58"/>
  <c r="S37" i="58"/>
  <c r="O37" i="58"/>
  <c r="K37" i="58"/>
  <c r="K36" i="58" s="1"/>
  <c r="G37" i="58"/>
  <c r="S36" i="58"/>
  <c r="O36" i="58"/>
  <c r="S35" i="58"/>
  <c r="O35" i="58"/>
  <c r="K35" i="58"/>
  <c r="G35" i="58"/>
  <c r="S34" i="58"/>
  <c r="O34" i="58"/>
  <c r="K34" i="58"/>
  <c r="G34" i="58"/>
  <c r="G33" i="58" s="1"/>
  <c r="S33" i="58"/>
  <c r="O33" i="58"/>
  <c r="K33" i="58"/>
  <c r="S32" i="58"/>
  <c r="O32" i="58"/>
  <c r="K32" i="58"/>
  <c r="G32" i="58"/>
  <c r="S31" i="58"/>
  <c r="O31" i="58"/>
  <c r="K31" i="58"/>
  <c r="K30" i="58" s="1"/>
  <c r="G31" i="58"/>
  <c r="S30" i="58"/>
  <c r="O30" i="58"/>
  <c r="G30" i="58"/>
  <c r="S29" i="58"/>
  <c r="O29" i="58"/>
  <c r="O27" i="58" s="1"/>
  <c r="K29" i="58"/>
  <c r="G29" i="58"/>
  <c r="S28" i="58"/>
  <c r="S27" i="58" s="1"/>
  <c r="O28" i="58"/>
  <c r="K28" i="58"/>
  <c r="G28" i="58"/>
  <c r="S26" i="58"/>
  <c r="O26" i="58"/>
  <c r="K26" i="58"/>
  <c r="G26" i="58"/>
  <c r="S25" i="58"/>
  <c r="O25" i="58"/>
  <c r="O24" i="58" s="1"/>
  <c r="K25" i="58"/>
  <c r="G25" i="58"/>
  <c r="G24" i="58" s="1"/>
  <c r="S24" i="58"/>
  <c r="K24" i="58"/>
  <c r="S23" i="58"/>
  <c r="O23" i="58"/>
  <c r="K23" i="58"/>
  <c r="K21" i="58" s="1"/>
  <c r="G23" i="58"/>
  <c r="S22" i="58"/>
  <c r="O22" i="58"/>
  <c r="O21" i="58" s="1"/>
  <c r="K22" i="58"/>
  <c r="G22" i="58"/>
  <c r="G21" i="58" s="1"/>
  <c r="S21" i="58"/>
  <c r="S20" i="58"/>
  <c r="O20" i="58"/>
  <c r="K20" i="58"/>
  <c r="G20" i="58"/>
  <c r="S19" i="58"/>
  <c r="O19" i="58"/>
  <c r="O18" i="58" s="1"/>
  <c r="K19" i="58"/>
  <c r="G19" i="58"/>
  <c r="G18" i="58" s="1"/>
  <c r="S18" i="58"/>
  <c r="K18" i="58"/>
  <c r="S17" i="58"/>
  <c r="O17" i="58"/>
  <c r="O15" i="58" s="1"/>
  <c r="K17" i="58"/>
  <c r="K15" i="58" s="1"/>
  <c r="G17" i="58"/>
  <c r="S16" i="58"/>
  <c r="S15" i="58" s="1"/>
  <c r="O16" i="58"/>
  <c r="K16" i="58"/>
  <c r="G16" i="58"/>
  <c r="S14" i="58"/>
  <c r="O14" i="58"/>
  <c r="K14" i="58"/>
  <c r="G14" i="58"/>
  <c r="S13" i="58"/>
  <c r="O13" i="58"/>
  <c r="K13" i="58"/>
  <c r="G13" i="58"/>
  <c r="K12" i="58"/>
  <c r="S11" i="58"/>
  <c r="O11" i="58"/>
  <c r="K11" i="58"/>
  <c r="G11" i="58"/>
  <c r="G9" i="58" s="1"/>
  <c r="S10" i="58"/>
  <c r="S9" i="58" s="1"/>
  <c r="O10" i="58"/>
  <c r="K10" i="58"/>
  <c r="G10" i="58"/>
  <c r="S8" i="58"/>
  <c r="O8" i="58"/>
  <c r="K8" i="58"/>
  <c r="G8" i="58"/>
  <c r="S7" i="58"/>
  <c r="O7" i="58"/>
  <c r="K7" i="58"/>
  <c r="K6" i="58" s="1"/>
  <c r="G7" i="58"/>
  <c r="G6" i="58" s="1"/>
  <c r="S6" i="58"/>
  <c r="O6" i="58"/>
  <c r="S23" i="57"/>
  <c r="O23" i="57"/>
  <c r="K23" i="57"/>
  <c r="G23" i="57"/>
  <c r="G21" i="57" s="1"/>
  <c r="S22" i="57"/>
  <c r="S21" i="57" s="1"/>
  <c r="O22" i="57"/>
  <c r="O21" i="57" s="1"/>
  <c r="K22" i="57"/>
  <c r="G22" i="57"/>
  <c r="S20" i="57"/>
  <c r="O20" i="57"/>
  <c r="K20" i="57"/>
  <c r="G20" i="57"/>
  <c r="G18" i="57" s="1"/>
  <c r="S19" i="57"/>
  <c r="S18" i="57" s="1"/>
  <c r="O19" i="57"/>
  <c r="K19" i="57"/>
  <c r="G19" i="57"/>
  <c r="S17" i="57"/>
  <c r="O17" i="57"/>
  <c r="K17" i="57"/>
  <c r="G17" i="57"/>
  <c r="S16" i="57"/>
  <c r="O16" i="57"/>
  <c r="K16" i="57"/>
  <c r="K15" i="57" s="1"/>
  <c r="G16" i="57"/>
  <c r="S15" i="57"/>
  <c r="O15" i="57"/>
  <c r="S14" i="57"/>
  <c r="O14" i="57"/>
  <c r="K14" i="57"/>
  <c r="K12" i="57" s="1"/>
  <c r="G14" i="57"/>
  <c r="S13" i="57"/>
  <c r="S12" i="57" s="1"/>
  <c r="O13" i="57"/>
  <c r="O12" i="57" s="1"/>
  <c r="K13" i="57"/>
  <c r="G13" i="57"/>
  <c r="S11" i="57"/>
  <c r="O11" i="57"/>
  <c r="K11" i="57"/>
  <c r="G11" i="57"/>
  <c r="S10" i="57"/>
  <c r="O10" i="57"/>
  <c r="K10" i="57"/>
  <c r="G10" i="57"/>
  <c r="S8" i="57"/>
  <c r="O8" i="57"/>
  <c r="K8" i="57"/>
  <c r="G8" i="57"/>
  <c r="S7" i="57"/>
  <c r="O7" i="57"/>
  <c r="K7" i="57"/>
  <c r="K6" i="57" s="1"/>
  <c r="G7" i="57"/>
  <c r="S6" i="57"/>
  <c r="O6" i="57"/>
  <c r="S26" i="54"/>
  <c r="O26" i="54"/>
  <c r="K26" i="54"/>
  <c r="G26" i="54"/>
  <c r="S25" i="54"/>
  <c r="O25" i="54"/>
  <c r="K25" i="54"/>
  <c r="K24" i="54" s="1"/>
  <c r="G25" i="54"/>
  <c r="S24" i="54"/>
  <c r="O24" i="54"/>
  <c r="S23" i="54"/>
  <c r="O23" i="54"/>
  <c r="K23" i="54"/>
  <c r="G23" i="54"/>
  <c r="G21" i="54" s="1"/>
  <c r="S22" i="54"/>
  <c r="O22" i="54"/>
  <c r="O21" i="54" s="1"/>
  <c r="K22" i="54"/>
  <c r="G22" i="54"/>
  <c r="S21" i="54"/>
  <c r="S20" i="54"/>
  <c r="O20" i="54"/>
  <c r="K20" i="54"/>
  <c r="G20" i="54"/>
  <c r="S19" i="54"/>
  <c r="O19" i="54"/>
  <c r="K19" i="54"/>
  <c r="K18" i="54" s="1"/>
  <c r="G19" i="54"/>
  <c r="S18" i="54"/>
  <c r="O18" i="54"/>
  <c r="S17" i="54"/>
  <c r="O17" i="54"/>
  <c r="O15" i="54" s="1"/>
  <c r="K17" i="54"/>
  <c r="G17" i="54"/>
  <c r="S16" i="54"/>
  <c r="O16" i="54"/>
  <c r="K16" i="54"/>
  <c r="G16" i="54"/>
  <c r="S14" i="54"/>
  <c r="O14" i="54"/>
  <c r="K14" i="54"/>
  <c r="G14" i="54"/>
  <c r="G12" i="54" s="1"/>
  <c r="S13" i="54"/>
  <c r="S12" i="54" s="1"/>
  <c r="O13" i="54"/>
  <c r="O12" i="54" s="1"/>
  <c r="K13" i="54"/>
  <c r="K12" i="54" s="1"/>
  <c r="G13" i="54"/>
  <c r="S11" i="54"/>
  <c r="O11" i="54"/>
  <c r="K11" i="54"/>
  <c r="G11" i="54"/>
  <c r="G9" i="54" s="1"/>
  <c r="S10" i="54"/>
  <c r="S9" i="54" s="1"/>
  <c r="O10" i="54"/>
  <c r="K10" i="54"/>
  <c r="K9" i="54" s="1"/>
  <c r="G10" i="54"/>
  <c r="S8" i="54"/>
  <c r="O8" i="54"/>
  <c r="K8" i="54"/>
  <c r="G8" i="54"/>
  <c r="S7" i="54"/>
  <c r="O7" i="54"/>
  <c r="K7" i="54"/>
  <c r="G7" i="54"/>
  <c r="S6" i="54"/>
  <c r="O6" i="54"/>
  <c r="S38" i="53"/>
  <c r="O38" i="53"/>
  <c r="K38" i="53"/>
  <c r="G38" i="53"/>
  <c r="G36" i="53" s="1"/>
  <c r="S37" i="53"/>
  <c r="S36" i="53" s="1"/>
  <c r="O37" i="53"/>
  <c r="K37" i="53"/>
  <c r="G37" i="53"/>
  <c r="O36" i="53"/>
  <c r="S35" i="53"/>
  <c r="O35" i="53"/>
  <c r="K35" i="53"/>
  <c r="G35" i="53"/>
  <c r="S34" i="53"/>
  <c r="O34" i="53"/>
  <c r="K34" i="53"/>
  <c r="G34" i="53"/>
  <c r="S33" i="53"/>
  <c r="O33" i="53"/>
  <c r="S32" i="53"/>
  <c r="O32" i="53"/>
  <c r="O30" i="53" s="1"/>
  <c r="K32" i="53"/>
  <c r="G32" i="53"/>
  <c r="S31" i="53"/>
  <c r="O31" i="53"/>
  <c r="K31" i="53"/>
  <c r="G31" i="53"/>
  <c r="S30" i="53"/>
  <c r="K30" i="53"/>
  <c r="S29" i="53"/>
  <c r="O29" i="53"/>
  <c r="K29" i="53"/>
  <c r="K27" i="53" s="1"/>
  <c r="G29" i="53"/>
  <c r="S28" i="53"/>
  <c r="O28" i="53"/>
  <c r="O27" i="53" s="1"/>
  <c r="K28" i="53"/>
  <c r="G28" i="53"/>
  <c r="S27" i="53"/>
  <c r="S26" i="53"/>
  <c r="O26" i="53"/>
  <c r="K26" i="53"/>
  <c r="K24" i="53" s="1"/>
  <c r="G26" i="53"/>
  <c r="G24" i="53" s="1"/>
  <c r="S25" i="53"/>
  <c r="S24" i="53" s="1"/>
  <c r="O25" i="53"/>
  <c r="K25" i="53"/>
  <c r="G25" i="53"/>
  <c r="S23" i="53"/>
  <c r="O23" i="53"/>
  <c r="K23" i="53"/>
  <c r="G23" i="53"/>
  <c r="S22" i="53"/>
  <c r="O22" i="53"/>
  <c r="K22" i="53"/>
  <c r="G22" i="53"/>
  <c r="G21" i="53"/>
  <c r="S20" i="53"/>
  <c r="O20" i="53"/>
  <c r="K20" i="53"/>
  <c r="G20" i="53"/>
  <c r="S19" i="53"/>
  <c r="S18" i="53" s="1"/>
  <c r="O19" i="53"/>
  <c r="K19" i="53"/>
  <c r="G19" i="53"/>
  <c r="K18" i="53"/>
  <c r="S17" i="53"/>
  <c r="O17" i="53"/>
  <c r="K17" i="53"/>
  <c r="K15" i="53" s="1"/>
  <c r="G17" i="53"/>
  <c r="G15" i="53" s="1"/>
  <c r="S16" i="53"/>
  <c r="S15" i="53" s="1"/>
  <c r="O16" i="53"/>
  <c r="K16" i="53"/>
  <c r="G16" i="53"/>
  <c r="S14" i="53"/>
  <c r="O14" i="53"/>
  <c r="K14" i="53"/>
  <c r="G14" i="53"/>
  <c r="S13" i="53"/>
  <c r="S12" i="53" s="1"/>
  <c r="O13" i="53"/>
  <c r="K13" i="53"/>
  <c r="K12" i="53" s="1"/>
  <c r="G13" i="53"/>
  <c r="S11" i="53"/>
  <c r="O11" i="53"/>
  <c r="K11" i="53"/>
  <c r="K9" i="53" s="1"/>
  <c r="G11" i="53"/>
  <c r="G9" i="53" s="1"/>
  <c r="S10" i="53"/>
  <c r="O10" i="53"/>
  <c r="K10" i="53"/>
  <c r="G10" i="53"/>
  <c r="S9" i="53"/>
  <c r="S8" i="53"/>
  <c r="O8" i="53"/>
  <c r="K8" i="53"/>
  <c r="G8" i="53"/>
  <c r="S7" i="53"/>
  <c r="S6" i="53" s="1"/>
  <c r="O7" i="53"/>
  <c r="K7" i="53"/>
  <c r="G7" i="53"/>
  <c r="G6" i="53"/>
  <c r="S35" i="52"/>
  <c r="O35" i="52"/>
  <c r="K35" i="52"/>
  <c r="K33" i="52" s="1"/>
  <c r="G35" i="52"/>
  <c r="S34" i="52"/>
  <c r="O34" i="52"/>
  <c r="K34" i="52"/>
  <c r="G34" i="52"/>
  <c r="G33" i="52" s="1"/>
  <c r="O33" i="52"/>
  <c r="S32" i="52"/>
  <c r="O32" i="52"/>
  <c r="K32" i="52"/>
  <c r="G32" i="52"/>
  <c r="S31" i="52"/>
  <c r="O31" i="52"/>
  <c r="K31" i="52"/>
  <c r="G31" i="52"/>
  <c r="S30" i="52"/>
  <c r="O30" i="52"/>
  <c r="K30" i="52"/>
  <c r="G30" i="52"/>
  <c r="S29" i="52"/>
  <c r="O29" i="52"/>
  <c r="K29" i="52"/>
  <c r="K27" i="52" s="1"/>
  <c r="G29" i="52"/>
  <c r="G27" i="52" s="1"/>
  <c r="S28" i="52"/>
  <c r="S27" i="52" s="1"/>
  <c r="O28" i="52"/>
  <c r="K28" i="52"/>
  <c r="G28" i="52"/>
  <c r="O27" i="52"/>
  <c r="S26" i="52"/>
  <c r="O26" i="52"/>
  <c r="K26" i="52"/>
  <c r="K24" i="52" s="1"/>
  <c r="G26" i="52"/>
  <c r="S25" i="52"/>
  <c r="O25" i="52"/>
  <c r="K25" i="52"/>
  <c r="G25" i="52"/>
  <c r="G24" i="52"/>
  <c r="S23" i="52"/>
  <c r="O23" i="52"/>
  <c r="K23" i="52"/>
  <c r="G23" i="52"/>
  <c r="S22" i="52"/>
  <c r="O22" i="52"/>
  <c r="K22" i="52"/>
  <c r="G22" i="52"/>
  <c r="K21" i="52"/>
  <c r="S20" i="52"/>
  <c r="O20" i="52"/>
  <c r="K20" i="52"/>
  <c r="G20" i="52"/>
  <c r="S19" i="52"/>
  <c r="O19" i="52"/>
  <c r="K19" i="52"/>
  <c r="G19" i="52"/>
  <c r="G18" i="52"/>
  <c r="S17" i="52"/>
  <c r="O17" i="52"/>
  <c r="K17" i="52"/>
  <c r="K15" i="52" s="1"/>
  <c r="G17" i="52"/>
  <c r="G15" i="52" s="1"/>
  <c r="S16" i="52"/>
  <c r="O16" i="52"/>
  <c r="K16" i="52"/>
  <c r="G16" i="52"/>
  <c r="S14" i="52"/>
  <c r="O14" i="52"/>
  <c r="O12" i="52" s="1"/>
  <c r="K14" i="52"/>
  <c r="K12" i="52" s="1"/>
  <c r="G14" i="52"/>
  <c r="S13" i="52"/>
  <c r="O13" i="52"/>
  <c r="K13" i="52"/>
  <c r="G13" i="52"/>
  <c r="G12" i="52"/>
  <c r="S11" i="52"/>
  <c r="O11" i="52"/>
  <c r="O9" i="52" s="1"/>
  <c r="K11" i="52"/>
  <c r="G11" i="52"/>
  <c r="S10" i="52"/>
  <c r="O10" i="52"/>
  <c r="K10" i="52"/>
  <c r="G10" i="52"/>
  <c r="S8" i="52"/>
  <c r="O8" i="52"/>
  <c r="K8" i="52"/>
  <c r="K6" i="52" s="1"/>
  <c r="G8" i="52"/>
  <c r="G6" i="52" s="1"/>
  <c r="S7" i="52"/>
  <c r="S6" i="52" s="1"/>
  <c r="O7" i="52"/>
  <c r="K7" i="52"/>
  <c r="G7" i="52"/>
  <c r="O6" i="52"/>
  <c r="S35" i="51"/>
  <c r="O35" i="51"/>
  <c r="K35" i="51"/>
  <c r="K33" i="51" s="1"/>
  <c r="G35" i="51"/>
  <c r="S34" i="51"/>
  <c r="O34" i="51"/>
  <c r="O33" i="51" s="1"/>
  <c r="K34" i="51"/>
  <c r="G34" i="51"/>
  <c r="S33" i="51"/>
  <c r="G33" i="51"/>
  <c r="S32" i="51"/>
  <c r="O32" i="51"/>
  <c r="K32" i="51"/>
  <c r="G32" i="51"/>
  <c r="S31" i="51"/>
  <c r="O31" i="51"/>
  <c r="K31" i="51"/>
  <c r="G31" i="51"/>
  <c r="S30" i="51"/>
  <c r="S29" i="51"/>
  <c r="O29" i="51"/>
  <c r="K29" i="51"/>
  <c r="G29" i="51"/>
  <c r="S28" i="51"/>
  <c r="O28" i="51"/>
  <c r="K28" i="51"/>
  <c r="G28" i="51"/>
  <c r="S27" i="51"/>
  <c r="S26" i="51"/>
  <c r="S24" i="51" s="1"/>
  <c r="O26" i="51"/>
  <c r="K26" i="51"/>
  <c r="G26" i="51"/>
  <c r="S25" i="51"/>
  <c r="O25" i="51"/>
  <c r="K25" i="51"/>
  <c r="G25" i="51"/>
  <c r="S23" i="51"/>
  <c r="O23" i="51"/>
  <c r="K23" i="51"/>
  <c r="G23" i="51"/>
  <c r="S22" i="51"/>
  <c r="O22" i="51"/>
  <c r="K22" i="51"/>
  <c r="G22" i="51"/>
  <c r="S20" i="51"/>
  <c r="S18" i="51" s="1"/>
  <c r="O20" i="51"/>
  <c r="K20" i="51"/>
  <c r="G20" i="51"/>
  <c r="S19" i="51"/>
  <c r="O19" i="51"/>
  <c r="K19" i="51"/>
  <c r="G19" i="51"/>
  <c r="S17" i="51"/>
  <c r="O17" i="51"/>
  <c r="K17" i="51"/>
  <c r="G17" i="51"/>
  <c r="S16" i="51"/>
  <c r="S15" i="51" s="1"/>
  <c r="O16" i="51"/>
  <c r="K16" i="51"/>
  <c r="G16" i="51"/>
  <c r="S14" i="51"/>
  <c r="O14" i="51"/>
  <c r="K14" i="51"/>
  <c r="G14" i="51"/>
  <c r="S13" i="51"/>
  <c r="S12" i="51" s="1"/>
  <c r="O13" i="51"/>
  <c r="K13" i="51"/>
  <c r="G13" i="51"/>
  <c r="S11" i="51"/>
  <c r="O11" i="51"/>
  <c r="K11" i="51"/>
  <c r="G11" i="51"/>
  <c r="S10" i="51"/>
  <c r="O10" i="51"/>
  <c r="K10" i="51"/>
  <c r="G10" i="51"/>
  <c r="S8" i="51"/>
  <c r="O8" i="51"/>
  <c r="K8" i="51"/>
  <c r="G8" i="51"/>
  <c r="S7" i="51"/>
  <c r="O7" i="51"/>
  <c r="K7" i="51"/>
  <c r="G7" i="51"/>
  <c r="S33" i="52" l="1"/>
  <c r="S12" i="58"/>
  <c r="S15" i="54"/>
  <c r="S6" i="51"/>
  <c r="K9" i="52"/>
  <c r="S15" i="52"/>
  <c r="K21" i="53"/>
  <c r="G6" i="54"/>
  <c r="G24" i="54"/>
  <c r="O12" i="58"/>
  <c r="G27" i="58"/>
  <c r="G45" i="58"/>
  <c r="K6" i="54"/>
  <c r="S21" i="53"/>
  <c r="G12" i="58"/>
  <c r="G48" i="58"/>
  <c r="G6" i="51"/>
  <c r="S21" i="51"/>
  <c r="K27" i="58"/>
  <c r="G9" i="52"/>
  <c r="K18" i="52"/>
  <c r="G21" i="52"/>
  <c r="K6" i="53"/>
  <c r="O24" i="53"/>
  <c r="G15" i="54"/>
  <c r="O9" i="57"/>
  <c r="O18" i="57"/>
  <c r="O9" i="58"/>
  <c r="K48" i="58"/>
  <c r="S9" i="51"/>
  <c r="O9" i="54"/>
  <c r="O30" i="51"/>
  <c r="O18" i="52"/>
  <c r="O24" i="52"/>
  <c r="O6" i="53"/>
  <c r="G18" i="53"/>
  <c r="G12" i="57"/>
  <c r="O6" i="51"/>
  <c r="O9" i="51"/>
  <c r="G15" i="51"/>
  <c r="O21" i="51"/>
  <c r="G27" i="51"/>
  <c r="S12" i="52"/>
  <c r="S18" i="52"/>
  <c r="S24" i="52"/>
  <c r="G12" i="53"/>
  <c r="O15" i="53"/>
  <c r="K36" i="53"/>
  <c r="K21" i="54"/>
  <c r="K21" i="57"/>
  <c r="G6" i="60"/>
  <c r="S21" i="52"/>
  <c r="O9" i="53"/>
  <c r="G30" i="53"/>
  <c r="G15" i="57"/>
  <c r="S9" i="52"/>
  <c r="O15" i="52"/>
  <c r="O21" i="52"/>
  <c r="K33" i="53"/>
  <c r="G6" i="57"/>
  <c r="K18" i="57"/>
  <c r="T31" i="62"/>
  <c r="O21" i="53"/>
  <c r="S9" i="57"/>
  <c r="O15" i="51"/>
  <c r="O12" i="53"/>
  <c r="O18" i="53"/>
  <c r="K15" i="54"/>
  <c r="K9" i="58"/>
  <c r="K15" i="60"/>
  <c r="K6" i="51"/>
  <c r="O18" i="51"/>
  <c r="O27" i="51"/>
  <c r="G36" i="58"/>
  <c r="T19" i="62"/>
  <c r="T13" i="62"/>
  <c r="T7" i="62"/>
  <c r="O12" i="51"/>
  <c r="O24" i="51"/>
  <c r="G9" i="57"/>
  <c r="K18" i="60"/>
  <c r="T43" i="62"/>
  <c r="K12" i="51"/>
  <c r="K27" i="51"/>
  <c r="T37" i="62"/>
  <c r="K30" i="62"/>
  <c r="S6" i="62"/>
  <c r="K18" i="51"/>
  <c r="K24" i="51"/>
  <c r="T52" i="58"/>
  <c r="T53" i="58"/>
  <c r="T31" i="10"/>
  <c r="T32" i="10"/>
  <c r="T49" i="62"/>
  <c r="K9" i="51"/>
  <c r="K30" i="51"/>
  <c r="K9" i="57"/>
  <c r="K15" i="51"/>
  <c r="S42" i="62"/>
  <c r="T25" i="62"/>
  <c r="K18" i="62"/>
  <c r="K6" i="60"/>
  <c r="K21" i="51"/>
  <c r="G9" i="51"/>
  <c r="G18" i="51"/>
  <c r="G21" i="51"/>
  <c r="G30" i="51"/>
  <c r="G33" i="53"/>
  <c r="S48" i="62"/>
  <c r="K48" i="62"/>
  <c r="T40" i="62"/>
  <c r="S36" i="62"/>
  <c r="K36" i="62"/>
  <c r="T28" i="62"/>
  <c r="S24" i="62"/>
  <c r="K24" i="62"/>
  <c r="T16" i="62"/>
  <c r="S12" i="62"/>
  <c r="K12" i="62"/>
  <c r="G12" i="51"/>
  <c r="G24" i="51"/>
  <c r="G27" i="53"/>
  <c r="G18" i="54"/>
  <c r="G15" i="58"/>
  <c r="T13" i="59"/>
  <c r="K12" i="59"/>
  <c r="T46" i="62"/>
  <c r="T34" i="62"/>
  <c r="T22" i="62"/>
  <c r="T10" i="62"/>
  <c r="S45" i="62"/>
  <c r="K45" i="62"/>
  <c r="S39" i="62"/>
  <c r="K39" i="62"/>
  <c r="S33" i="62"/>
  <c r="K33" i="62"/>
  <c r="S27" i="62"/>
  <c r="K27" i="62"/>
  <c r="S21" i="62"/>
  <c r="K21" i="62"/>
  <c r="S15" i="62"/>
  <c r="K15" i="62"/>
  <c r="S9" i="62"/>
  <c r="K9" i="62"/>
  <c r="T7" i="59"/>
  <c r="T8" i="59"/>
  <c r="T10" i="59"/>
  <c r="T11" i="59"/>
  <c r="G12" i="59"/>
  <c r="T7" i="51"/>
  <c r="T8" i="51"/>
  <c r="T10" i="51"/>
  <c r="T11" i="51"/>
  <c r="T13" i="51"/>
  <c r="T14" i="51"/>
  <c r="T16" i="51"/>
  <c r="T17" i="51"/>
  <c r="T19" i="51"/>
  <c r="T20" i="51"/>
  <c r="T22" i="51"/>
  <c r="T23" i="51"/>
  <c r="T25" i="51"/>
  <c r="T26" i="51"/>
  <c r="T28" i="51"/>
  <c r="T29" i="51"/>
  <c r="T31" i="51"/>
  <c r="T32" i="51"/>
  <c r="T34" i="51"/>
  <c r="T35" i="51"/>
  <c r="T7" i="52"/>
  <c r="T8" i="52"/>
  <c r="T6" i="52" s="1"/>
  <c r="T10" i="52"/>
  <c r="T11" i="52"/>
  <c r="T13" i="52"/>
  <c r="T14" i="52"/>
  <c r="T12" i="52" s="1"/>
  <c r="T16" i="52"/>
  <c r="T17" i="52"/>
  <c r="T19" i="52"/>
  <c r="T20" i="52"/>
  <c r="T22" i="52"/>
  <c r="T23" i="52"/>
  <c r="T25" i="52"/>
  <c r="T26" i="52"/>
  <c r="T24" i="52" s="1"/>
  <c r="T28" i="52"/>
  <c r="T29" i="52"/>
  <c r="T31" i="52"/>
  <c r="T32" i="52"/>
  <c r="T30" i="52" s="1"/>
  <c r="T34" i="52"/>
  <c r="T35" i="52"/>
  <c r="T7" i="53"/>
  <c r="T8" i="53"/>
  <c r="T10" i="53"/>
  <c r="T11" i="53"/>
  <c r="T13" i="53"/>
  <c r="T14" i="53"/>
  <c r="T16" i="53"/>
  <c r="S12" i="59"/>
  <c r="T17" i="53"/>
  <c r="T19" i="53"/>
  <c r="T20" i="53"/>
  <c r="T22" i="53"/>
  <c r="T23" i="53"/>
  <c r="T25" i="53"/>
  <c r="T26" i="53"/>
  <c r="T28" i="53"/>
  <c r="T29" i="53"/>
  <c r="T31" i="53"/>
  <c r="T32" i="53"/>
  <c r="T34" i="53"/>
  <c r="T35" i="53"/>
  <c r="T37" i="53"/>
  <c r="T38" i="53"/>
  <c r="T7" i="54"/>
  <c r="T8" i="54"/>
  <c r="T10" i="54"/>
  <c r="T11" i="54"/>
  <c r="T13" i="54"/>
  <c r="T14" i="54"/>
  <c r="T16" i="54"/>
  <c r="T17" i="54"/>
  <c r="T19" i="54"/>
  <c r="T20" i="54"/>
  <c r="T22" i="54"/>
  <c r="T21" i="54" s="1"/>
  <c r="T23" i="54"/>
  <c r="T25" i="54"/>
  <c r="T26" i="54"/>
  <c r="T7" i="57"/>
  <c r="T8" i="57"/>
  <c r="T10" i="57"/>
  <c r="T11" i="57"/>
  <c r="T13" i="57"/>
  <c r="T14" i="57"/>
  <c r="T16" i="57"/>
  <c r="T15" i="57" s="1"/>
  <c r="T17" i="57"/>
  <c r="T19" i="57"/>
  <c r="T20" i="57"/>
  <c r="T18" i="57" s="1"/>
  <c r="T22" i="57"/>
  <c r="T23" i="57"/>
  <c r="T7" i="58"/>
  <c r="T8" i="58"/>
  <c r="T10" i="58"/>
  <c r="T11" i="58"/>
  <c r="T13" i="58"/>
  <c r="T14" i="58"/>
  <c r="T16" i="58"/>
  <c r="T17" i="58"/>
  <c r="T19" i="58"/>
  <c r="T20" i="58"/>
  <c r="T22" i="58"/>
  <c r="T23" i="58"/>
  <c r="T25" i="58"/>
  <c r="T26" i="58"/>
  <c r="T28" i="58"/>
  <c r="T29" i="58"/>
  <c r="T31" i="58"/>
  <c r="T32" i="58"/>
  <c r="T34" i="58"/>
  <c r="T35" i="58"/>
  <c r="T37" i="58"/>
  <c r="T38" i="58"/>
  <c r="T40" i="58"/>
  <c r="T41" i="58"/>
  <c r="T43" i="58"/>
  <c r="T44" i="58"/>
  <c r="T46" i="58"/>
  <c r="T47" i="58"/>
  <c r="T49" i="58"/>
  <c r="T50" i="58"/>
  <c r="T14" i="59"/>
  <c r="T16" i="59"/>
  <c r="T17" i="59"/>
  <c r="T15" i="59" s="1"/>
  <c r="T22" i="59"/>
  <c r="T23" i="59"/>
  <c r="T25" i="59"/>
  <c r="T26" i="59"/>
  <c r="T24" i="59" s="1"/>
  <c r="T28" i="59"/>
  <c r="T29" i="59"/>
  <c r="T31" i="59"/>
  <c r="T32" i="59"/>
  <c r="T30" i="59" s="1"/>
  <c r="T34" i="59"/>
  <c r="T35" i="59"/>
  <c r="T37" i="59"/>
  <c r="T38" i="59"/>
  <c r="T36" i="59" s="1"/>
  <c r="T40" i="59"/>
  <c r="T39" i="59" s="1"/>
  <c r="T41" i="59"/>
  <c r="T7" i="60"/>
  <c r="T8" i="60"/>
  <c r="T6" i="60" s="1"/>
  <c r="T10" i="60"/>
  <c r="T11" i="60"/>
  <c r="T13" i="60"/>
  <c r="T14" i="60"/>
  <c r="T12" i="60" s="1"/>
  <c r="T16" i="60"/>
  <c r="T17" i="60"/>
  <c r="T19" i="60"/>
  <c r="T20" i="60"/>
  <c r="T18" i="60" s="1"/>
  <c r="T22" i="60"/>
  <c r="T23" i="60"/>
  <c r="T25" i="60"/>
  <c r="T26" i="60"/>
  <c r="T24" i="60" s="1"/>
  <c r="T28" i="60"/>
  <c r="T29" i="60"/>
  <c r="T31" i="60"/>
  <c r="T32" i="60"/>
  <c r="T30" i="60" s="1"/>
  <c r="T34" i="60"/>
  <c r="T35" i="60"/>
  <c r="T37" i="60"/>
  <c r="T38" i="60"/>
  <c r="T36" i="60" s="1"/>
  <c r="T40" i="60"/>
  <c r="T41" i="60"/>
  <c r="T43" i="60"/>
  <c r="T44" i="60"/>
  <c r="T42" i="60" s="1"/>
  <c r="T46" i="60"/>
  <c r="T45" i="60" s="1"/>
  <c r="T47" i="60"/>
  <c r="T7" i="61"/>
  <c r="T8" i="61"/>
  <c r="T6" i="61" s="1"/>
  <c r="T10" i="61"/>
  <c r="T11" i="61"/>
  <c r="T13" i="61"/>
  <c r="T14" i="61"/>
  <c r="T12" i="61" s="1"/>
  <c r="T16" i="61"/>
  <c r="T17" i="61"/>
  <c r="T19" i="61"/>
  <c r="T20" i="61"/>
  <c r="T18" i="61" s="1"/>
  <c r="T22" i="61"/>
  <c r="T23" i="61"/>
  <c r="T25" i="61"/>
  <c r="T26" i="61"/>
  <c r="T24" i="61" s="1"/>
  <c r="T28" i="61"/>
  <c r="T29" i="61"/>
  <c r="T31" i="61"/>
  <c r="T32" i="61"/>
  <c r="T30" i="61" s="1"/>
  <c r="T34" i="61"/>
  <c r="T35" i="61"/>
  <c r="T37" i="61"/>
  <c r="T38" i="61"/>
  <c r="T36" i="61" s="1"/>
  <c r="T40" i="61"/>
  <c r="T41" i="61"/>
  <c r="T44" i="61"/>
  <c r="T45" i="61"/>
  <c r="T43" i="61" s="1"/>
  <c r="T47" i="61"/>
  <c r="T48" i="61"/>
  <c r="T50" i="61"/>
  <c r="T51" i="61"/>
  <c r="T49" i="61" s="1"/>
  <c r="T53" i="61"/>
  <c r="T54" i="61"/>
  <c r="T56" i="61"/>
  <c r="T57" i="61"/>
  <c r="T55" i="61" s="1"/>
  <c r="T59" i="61"/>
  <c r="T60" i="61"/>
  <c r="T62" i="61"/>
  <c r="T63" i="61"/>
  <c r="T50" i="62"/>
  <c r="T48" i="62" s="1"/>
  <c r="O48" i="62"/>
  <c r="G48" i="62"/>
  <c r="T47" i="62"/>
  <c r="T45" i="62" s="1"/>
  <c r="O45" i="62"/>
  <c r="G45" i="62"/>
  <c r="T44" i="62"/>
  <c r="O42" i="62"/>
  <c r="G42" i="62"/>
  <c r="T41" i="62"/>
  <c r="T39" i="62" s="1"/>
  <c r="O39" i="62"/>
  <c r="G39" i="62"/>
  <c r="T38" i="62"/>
  <c r="T36" i="62" s="1"/>
  <c r="O36" i="62"/>
  <c r="G36" i="62"/>
  <c r="T35" i="62"/>
  <c r="T33" i="62" s="1"/>
  <c r="O33" i="62"/>
  <c r="G33" i="62"/>
  <c r="T32" i="62"/>
  <c r="O30" i="62"/>
  <c r="G30" i="62"/>
  <c r="T29" i="62"/>
  <c r="O27" i="62"/>
  <c r="G27" i="62"/>
  <c r="T26" i="62"/>
  <c r="O24" i="62"/>
  <c r="G24" i="62"/>
  <c r="T23" i="62"/>
  <c r="O21" i="62"/>
  <c r="G21" i="62"/>
  <c r="T20" i="62"/>
  <c r="T18" i="62" s="1"/>
  <c r="O18" i="62"/>
  <c r="G18" i="62"/>
  <c r="T17" i="62"/>
  <c r="O15" i="62"/>
  <c r="G15" i="62"/>
  <c r="T14" i="62"/>
  <c r="T12" i="62" s="1"/>
  <c r="O12" i="62"/>
  <c r="T11" i="62"/>
  <c r="O9" i="62"/>
  <c r="G9" i="62"/>
  <c r="T8" i="62"/>
  <c r="O6" i="62"/>
  <c r="G6" i="62"/>
  <c r="T9" i="59"/>
  <c r="T9" i="57"/>
  <c r="T9" i="54"/>
  <c r="T24" i="53"/>
  <c r="T30" i="51"/>
  <c r="T6" i="53" l="1"/>
  <c r="T12" i="53"/>
  <c r="T18" i="53"/>
  <c r="T42" i="62"/>
  <c r="T21" i="51"/>
  <c r="T27" i="62"/>
  <c r="T15" i="54"/>
  <c r="T36" i="53"/>
  <c r="T30" i="53"/>
  <c r="T18" i="52"/>
  <c r="T12" i="51"/>
  <c r="T6" i="51"/>
  <c r="T61" i="61"/>
  <c r="T33" i="53"/>
  <c r="T30" i="62"/>
  <c r="T33" i="52"/>
  <c r="T27" i="52"/>
  <c r="T21" i="52"/>
  <c r="T15" i="52"/>
  <c r="T9" i="52"/>
  <c r="T33" i="51"/>
  <c r="T21" i="62"/>
  <c r="T6" i="62"/>
  <c r="T15" i="62"/>
  <c r="T58" i="61"/>
  <c r="T52" i="61"/>
  <c r="T46" i="61"/>
  <c r="T39" i="61"/>
  <c r="T33" i="61"/>
  <c r="T27" i="61"/>
  <c r="T21" i="61"/>
  <c r="T15" i="61"/>
  <c r="T9" i="61"/>
  <c r="T39" i="60"/>
  <c r="T33" i="60"/>
  <c r="T27" i="60"/>
  <c r="T21" i="60"/>
  <c r="T15" i="60"/>
  <c r="T9" i="60"/>
  <c r="T33" i="59"/>
  <c r="T27" i="59"/>
  <c r="T21" i="59"/>
  <c r="T12" i="59"/>
  <c r="T24" i="54"/>
  <c r="T18" i="54"/>
  <c r="T12" i="54"/>
  <c r="T6" i="54"/>
  <c r="T27" i="53"/>
  <c r="T21" i="53"/>
  <c r="T15" i="53"/>
  <c r="T30" i="10"/>
  <c r="T9" i="53"/>
  <c r="T6" i="59"/>
  <c r="T24" i="51"/>
  <c r="T15" i="51"/>
  <c r="T9" i="51"/>
  <c r="T24" i="62"/>
  <c r="T48" i="58"/>
  <c r="T42" i="58"/>
  <c r="T36" i="58"/>
  <c r="T30" i="58"/>
  <c r="T24" i="58"/>
  <c r="T18" i="58"/>
  <c r="T12" i="58"/>
  <c r="T6" i="58"/>
  <c r="T12" i="57"/>
  <c r="T6" i="57"/>
  <c r="T27" i="51"/>
  <c r="T9" i="62"/>
  <c r="T45" i="58"/>
  <c r="T39" i="58"/>
  <c r="T33" i="58"/>
  <c r="T27" i="58"/>
  <c r="T21" i="58"/>
  <c r="T15" i="58"/>
  <c r="T9" i="58"/>
  <c r="T21" i="57"/>
  <c r="T18" i="51"/>
  <c r="S29" i="10"/>
  <c r="O29" i="10"/>
  <c r="K29" i="10"/>
  <c r="G29" i="10"/>
  <c r="S28" i="10"/>
  <c r="O28" i="10"/>
  <c r="O27" i="10" s="1"/>
  <c r="K28" i="10"/>
  <c r="G28" i="10"/>
  <c r="S27" i="10" l="1"/>
  <c r="G27" i="10"/>
  <c r="K27" i="10"/>
  <c r="T29" i="10"/>
  <c r="T28" i="10"/>
  <c r="T27" i="10" l="1"/>
  <c r="S17" i="47"/>
  <c r="O17" i="47"/>
  <c r="K17" i="47"/>
  <c r="G17" i="47"/>
  <c r="S16" i="47"/>
  <c r="O16" i="47"/>
  <c r="K16" i="47"/>
  <c r="G16" i="47"/>
  <c r="S14" i="47"/>
  <c r="O14" i="47"/>
  <c r="K14" i="47"/>
  <c r="G14" i="47"/>
  <c r="S13" i="47"/>
  <c r="O13" i="47"/>
  <c r="K13" i="47"/>
  <c r="G13" i="47"/>
  <c r="S11" i="47"/>
  <c r="O11" i="47"/>
  <c r="K11" i="47"/>
  <c r="G11" i="47"/>
  <c r="S10" i="47"/>
  <c r="O10" i="47"/>
  <c r="K10" i="47"/>
  <c r="G10" i="47"/>
  <c r="S8" i="47"/>
  <c r="O8" i="47"/>
  <c r="K8" i="47"/>
  <c r="G8" i="47"/>
  <c r="S7" i="47"/>
  <c r="O7" i="47"/>
  <c r="K7" i="47"/>
  <c r="G7" i="47"/>
  <c r="S6" i="47" l="1"/>
  <c r="S12" i="47"/>
  <c r="S15" i="47"/>
  <c r="S9" i="47"/>
  <c r="O12" i="47"/>
  <c r="O6" i="47"/>
  <c r="K15" i="47"/>
  <c r="K9" i="47"/>
  <c r="G12" i="47"/>
  <c r="G6" i="47"/>
  <c r="G9" i="47"/>
  <c r="G15" i="47"/>
  <c r="O9" i="47"/>
  <c r="O15" i="47"/>
  <c r="K6" i="47"/>
  <c r="K12" i="47"/>
  <c r="T8" i="47"/>
  <c r="T10" i="47"/>
  <c r="T11" i="47"/>
  <c r="T14" i="47"/>
  <c r="T16" i="47"/>
  <c r="T17" i="47"/>
  <c r="T7" i="47"/>
  <c r="T13" i="47"/>
  <c r="T12" i="47" l="1"/>
  <c r="T15" i="47"/>
  <c r="T6" i="47"/>
  <c r="T9" i="47"/>
  <c r="S68" i="46"/>
  <c r="O68" i="46"/>
  <c r="K68" i="46"/>
  <c r="G68" i="46"/>
  <c r="S67" i="46"/>
  <c r="O67" i="46"/>
  <c r="K67" i="46"/>
  <c r="G67" i="46"/>
  <c r="S65" i="46"/>
  <c r="O65" i="46"/>
  <c r="K65" i="46"/>
  <c r="G65" i="46"/>
  <c r="S64" i="46"/>
  <c r="O64" i="46"/>
  <c r="K64" i="46"/>
  <c r="G64" i="46"/>
  <c r="S63" i="46"/>
  <c r="S62" i="46"/>
  <c r="O62" i="46"/>
  <c r="K62" i="46"/>
  <c r="G62" i="46"/>
  <c r="S61" i="46"/>
  <c r="S60" i="46" s="1"/>
  <c r="O61" i="46"/>
  <c r="K61" i="46"/>
  <c r="G61" i="46"/>
  <c r="S59" i="46"/>
  <c r="O59" i="46"/>
  <c r="K59" i="46"/>
  <c r="G59" i="46"/>
  <c r="S58" i="46"/>
  <c r="O58" i="46"/>
  <c r="K58" i="46"/>
  <c r="G58" i="46"/>
  <c r="S56" i="46"/>
  <c r="O56" i="46"/>
  <c r="K56" i="46"/>
  <c r="G56" i="46"/>
  <c r="S55" i="46"/>
  <c r="O55" i="46"/>
  <c r="K55" i="46"/>
  <c r="K54" i="46" s="1"/>
  <c r="G55" i="46"/>
  <c r="S53" i="46"/>
  <c r="O53" i="46"/>
  <c r="K53" i="46"/>
  <c r="G53" i="46"/>
  <c r="S52" i="46"/>
  <c r="O52" i="46"/>
  <c r="K52" i="46"/>
  <c r="G52" i="46"/>
  <c r="S51" i="46"/>
  <c r="S50" i="46"/>
  <c r="O50" i="46"/>
  <c r="K50" i="46"/>
  <c r="G50" i="46"/>
  <c r="S49" i="46"/>
  <c r="O49" i="46"/>
  <c r="O48" i="46" s="1"/>
  <c r="K49" i="46"/>
  <c r="G49" i="46"/>
  <c r="S48" i="46"/>
  <c r="S47" i="46"/>
  <c r="O47" i="46"/>
  <c r="K47" i="46"/>
  <c r="G47" i="46"/>
  <c r="S46" i="46"/>
  <c r="O46" i="46"/>
  <c r="K46" i="46"/>
  <c r="G46" i="46"/>
  <c r="S44" i="46"/>
  <c r="O44" i="46"/>
  <c r="K44" i="46"/>
  <c r="G44" i="46"/>
  <c r="S43" i="46"/>
  <c r="O43" i="46"/>
  <c r="K43" i="46"/>
  <c r="G43" i="46"/>
  <c r="S41" i="46"/>
  <c r="O41" i="46"/>
  <c r="K41" i="46"/>
  <c r="G41" i="46"/>
  <c r="S40" i="46"/>
  <c r="S39" i="46" s="1"/>
  <c r="O40" i="46"/>
  <c r="K40" i="46"/>
  <c r="G40" i="46"/>
  <c r="S38" i="46"/>
  <c r="S36" i="46" s="1"/>
  <c r="O38" i="46"/>
  <c r="K38" i="46"/>
  <c r="G38" i="46"/>
  <c r="S37" i="46"/>
  <c r="O37" i="46"/>
  <c r="K37" i="46"/>
  <c r="G37" i="46"/>
  <c r="S35" i="46"/>
  <c r="O35" i="46"/>
  <c r="K35" i="46"/>
  <c r="G35" i="46"/>
  <c r="S34" i="46"/>
  <c r="O34" i="46"/>
  <c r="K34" i="46"/>
  <c r="G34" i="46"/>
  <c r="S32" i="46"/>
  <c r="O32" i="46"/>
  <c r="K32" i="46"/>
  <c r="G32" i="46"/>
  <c r="S31" i="46"/>
  <c r="O31" i="46"/>
  <c r="K31" i="46"/>
  <c r="G31" i="46"/>
  <c r="K30" i="46"/>
  <c r="S29" i="46"/>
  <c r="O29" i="46"/>
  <c r="K29" i="46"/>
  <c r="G29" i="46"/>
  <c r="S28" i="46"/>
  <c r="O28" i="46"/>
  <c r="K28" i="46"/>
  <c r="G28" i="46"/>
  <c r="S27" i="46"/>
  <c r="S26" i="46"/>
  <c r="O26" i="46"/>
  <c r="O24" i="46" s="1"/>
  <c r="K26" i="46"/>
  <c r="G26" i="46"/>
  <c r="S25" i="46"/>
  <c r="S24" i="46" s="1"/>
  <c r="O25" i="46"/>
  <c r="K25" i="46"/>
  <c r="G25" i="46"/>
  <c r="S23" i="46"/>
  <c r="O23" i="46"/>
  <c r="K23" i="46"/>
  <c r="G23" i="46"/>
  <c r="S22" i="46"/>
  <c r="O22" i="46"/>
  <c r="K22" i="46"/>
  <c r="G22" i="46"/>
  <c r="S20" i="46"/>
  <c r="O20" i="46"/>
  <c r="K20" i="46"/>
  <c r="G20" i="46"/>
  <c r="S19" i="46"/>
  <c r="O19" i="46"/>
  <c r="K19" i="46"/>
  <c r="G19" i="46"/>
  <c r="S17" i="46"/>
  <c r="O17" i="46"/>
  <c r="K17" i="46"/>
  <c r="G17" i="46"/>
  <c r="S16" i="46"/>
  <c r="O16" i="46"/>
  <c r="K16" i="46"/>
  <c r="G16" i="46"/>
  <c r="S15" i="46"/>
  <c r="S14" i="46"/>
  <c r="O14" i="46"/>
  <c r="K14" i="46"/>
  <c r="G14" i="46"/>
  <c r="S13" i="46"/>
  <c r="O13" i="46"/>
  <c r="K13" i="46"/>
  <c r="G13" i="46"/>
  <c r="S12" i="46"/>
  <c r="S11" i="46"/>
  <c r="O11" i="46"/>
  <c r="K11" i="46"/>
  <c r="G11" i="46"/>
  <c r="S10" i="46"/>
  <c r="O10" i="46"/>
  <c r="K10" i="46"/>
  <c r="G10" i="46"/>
  <c r="S8" i="46"/>
  <c r="O8" i="46"/>
  <c r="K8" i="46"/>
  <c r="G8" i="46"/>
  <c r="S7" i="46"/>
  <c r="O7" i="46"/>
  <c r="K7" i="46"/>
  <c r="G7" i="46"/>
  <c r="O60" i="46" l="1"/>
  <c r="O12" i="46"/>
  <c r="O36" i="46"/>
  <c r="O45" i="46"/>
  <c r="T16" i="46"/>
  <c r="T22" i="46"/>
  <c r="G54" i="46"/>
  <c r="T58" i="46"/>
  <c r="G18" i="46"/>
  <c r="K33" i="46"/>
  <c r="G6" i="46"/>
  <c r="K18" i="46"/>
  <c r="T37" i="46"/>
  <c r="K57" i="46"/>
  <c r="T23" i="46"/>
  <c r="T17" i="46"/>
  <c r="T15" i="46" s="1"/>
  <c r="K6" i="46"/>
  <c r="G66" i="46"/>
  <c r="T65" i="46"/>
  <c r="S6" i="46"/>
  <c r="K9" i="46"/>
  <c r="O21" i="46"/>
  <c r="O33" i="46"/>
  <c r="G42" i="46"/>
  <c r="O57" i="46"/>
  <c r="K66" i="46"/>
  <c r="T10" i="46"/>
  <c r="T11" i="46"/>
  <c r="T9" i="46" s="1"/>
  <c r="O9" i="46"/>
  <c r="K15" i="46"/>
  <c r="K21" i="46"/>
  <c r="G24" i="46"/>
  <c r="T31" i="46"/>
  <c r="T32" i="46"/>
  <c r="K42" i="46"/>
  <c r="T52" i="46"/>
  <c r="T53" i="46"/>
  <c r="K51" i="46"/>
  <c r="S54" i="46"/>
  <c r="S18" i="46"/>
  <c r="K45" i="46"/>
  <c r="T7" i="46"/>
  <c r="T13" i="46"/>
  <c r="G15" i="46"/>
  <c r="T19" i="46"/>
  <c r="T41" i="46"/>
  <c r="O66" i="46"/>
  <c r="O27" i="46"/>
  <c r="G36" i="46"/>
  <c r="T8" i="46"/>
  <c r="T6" i="46" s="1"/>
  <c r="G12" i="46"/>
  <c r="O15" i="46"/>
  <c r="T20" i="46"/>
  <c r="T18" i="46" s="1"/>
  <c r="T25" i="46"/>
  <c r="S33" i="46"/>
  <c r="K36" i="46"/>
  <c r="T49" i="46"/>
  <c r="G48" i="46"/>
  <c r="G51" i="46"/>
  <c r="O51" i="46"/>
  <c r="T55" i="46"/>
  <c r="T56" i="46"/>
  <c r="S9" i="46"/>
  <c r="K12" i="46"/>
  <c r="S21" i="46"/>
  <c r="K24" i="46"/>
  <c r="T29" i="46"/>
  <c r="G30" i="46"/>
  <c r="O30" i="46"/>
  <c r="T34" i="46"/>
  <c r="T35" i="46"/>
  <c r="K48" i="46"/>
  <c r="S57" i="46"/>
  <c r="T67" i="46"/>
  <c r="S66" i="46"/>
  <c r="O6" i="46"/>
  <c r="O18" i="46"/>
  <c r="K27" i="46"/>
  <c r="S30" i="46"/>
  <c r="T44" i="46"/>
  <c r="O54" i="46"/>
  <c r="G57" i="46"/>
  <c r="T68" i="46"/>
  <c r="O63" i="46"/>
  <c r="T64" i="46"/>
  <c r="K63" i="46"/>
  <c r="G63" i="46"/>
  <c r="T61" i="46"/>
  <c r="K60" i="46"/>
  <c r="G60" i="46"/>
  <c r="S45" i="46"/>
  <c r="T46" i="46"/>
  <c r="G45" i="46"/>
  <c r="S42" i="46"/>
  <c r="T43" i="46"/>
  <c r="O42" i="46"/>
  <c r="O39" i="46"/>
  <c r="K39" i="46"/>
  <c r="T40" i="46"/>
  <c r="G39" i="46"/>
  <c r="T28" i="46"/>
  <c r="T27" i="46" s="1"/>
  <c r="G27" i="46"/>
  <c r="T21" i="46"/>
  <c r="T14" i="46"/>
  <c r="T12" i="46" s="1"/>
  <c r="T62" i="46"/>
  <c r="T47" i="46"/>
  <c r="T59" i="46"/>
  <c r="G9" i="46"/>
  <c r="G21" i="46"/>
  <c r="G33" i="46"/>
  <c r="T26" i="46"/>
  <c r="T38" i="46"/>
  <c r="T36" i="46" s="1"/>
  <c r="T50" i="46"/>
  <c r="T63" i="46" l="1"/>
  <c r="T57" i="46"/>
  <c r="T66" i="46"/>
  <c r="T30" i="46"/>
  <c r="T24" i="46"/>
  <c r="T45" i="46"/>
  <c r="T33" i="46"/>
  <c r="T51" i="46"/>
  <c r="T42" i="46"/>
  <c r="T39" i="46"/>
  <c r="T54" i="46"/>
  <c r="T48" i="46"/>
  <c r="T60" i="46"/>
  <c r="G7" i="45" l="1"/>
  <c r="K7" i="45"/>
  <c r="O7" i="45"/>
  <c r="S7" i="45"/>
  <c r="G8" i="45"/>
  <c r="K8" i="45"/>
  <c r="O8" i="45"/>
  <c r="O6" i="45" s="1"/>
  <c r="S8" i="45"/>
  <c r="S6" i="45" s="1"/>
  <c r="G10" i="45"/>
  <c r="K10" i="45"/>
  <c r="O10" i="45"/>
  <c r="S10" i="45"/>
  <c r="G11" i="45"/>
  <c r="G9" i="45" s="1"/>
  <c r="K11" i="45"/>
  <c r="O11" i="45"/>
  <c r="O9" i="45" s="1"/>
  <c r="S11" i="45"/>
  <c r="S9" i="45" s="1"/>
  <c r="G13" i="45"/>
  <c r="K13" i="45"/>
  <c r="O13" i="45"/>
  <c r="S13" i="45"/>
  <c r="G14" i="45"/>
  <c r="G12" i="45" s="1"/>
  <c r="K14" i="45"/>
  <c r="O14" i="45"/>
  <c r="S14" i="45"/>
  <c r="S12" i="45" s="1"/>
  <c r="G16" i="45"/>
  <c r="K16" i="45"/>
  <c r="O16" i="45"/>
  <c r="S16" i="45"/>
  <c r="G17" i="45"/>
  <c r="G15" i="45" s="1"/>
  <c r="K17" i="45"/>
  <c r="K15" i="45" s="1"/>
  <c r="O17" i="45"/>
  <c r="O15" i="45" s="1"/>
  <c r="S17" i="45"/>
  <c r="G19" i="45"/>
  <c r="K19" i="45"/>
  <c r="S19" i="45"/>
  <c r="G20" i="45"/>
  <c r="K20" i="45"/>
  <c r="O20" i="45"/>
  <c r="O18" i="45" s="1"/>
  <c r="S20" i="45"/>
  <c r="S18" i="45" s="1"/>
  <c r="G22" i="45"/>
  <c r="K22" i="45"/>
  <c r="O22" i="45"/>
  <c r="S22" i="45"/>
  <c r="G23" i="45"/>
  <c r="G21" i="45" s="1"/>
  <c r="K23" i="45"/>
  <c r="O23" i="45"/>
  <c r="S23" i="45"/>
  <c r="S21" i="45" s="1"/>
  <c r="G25" i="45"/>
  <c r="K25" i="45"/>
  <c r="O25" i="45"/>
  <c r="S25" i="45"/>
  <c r="G26" i="45"/>
  <c r="G24" i="45" s="1"/>
  <c r="K26" i="45"/>
  <c r="K24" i="45" s="1"/>
  <c r="O26" i="45"/>
  <c r="S26" i="45"/>
  <c r="G28" i="45"/>
  <c r="K28" i="45"/>
  <c r="O28" i="45"/>
  <c r="S28" i="45"/>
  <c r="G29" i="45"/>
  <c r="K29" i="45"/>
  <c r="K27" i="45" s="1"/>
  <c r="O29" i="45"/>
  <c r="O27" i="45" s="1"/>
  <c r="S29" i="45"/>
  <c r="G31" i="45"/>
  <c r="K31" i="45"/>
  <c r="O31" i="45"/>
  <c r="S31" i="45"/>
  <c r="G32" i="45"/>
  <c r="K32" i="45"/>
  <c r="O32" i="45"/>
  <c r="S32" i="45"/>
  <c r="S30" i="45" s="1"/>
  <c r="G34" i="45"/>
  <c r="K34" i="45"/>
  <c r="O34" i="45"/>
  <c r="S34" i="45"/>
  <c r="G35" i="45"/>
  <c r="G33" i="45" s="1"/>
  <c r="K35" i="45"/>
  <c r="O35" i="45"/>
  <c r="S35" i="45"/>
  <c r="S33" i="45" s="1"/>
  <c r="G37" i="45"/>
  <c r="K37" i="45"/>
  <c r="O37" i="45"/>
  <c r="S37" i="45"/>
  <c r="G38" i="45"/>
  <c r="K38" i="45"/>
  <c r="O38" i="45"/>
  <c r="O36" i="45" s="1"/>
  <c r="S38" i="45"/>
  <c r="S36" i="45" s="1"/>
  <c r="G40" i="45"/>
  <c r="K40" i="45"/>
  <c r="O40" i="45"/>
  <c r="S40" i="45"/>
  <c r="G41" i="45"/>
  <c r="G39" i="45" s="1"/>
  <c r="K41" i="45"/>
  <c r="O41" i="45"/>
  <c r="O39" i="45" s="1"/>
  <c r="S41" i="45"/>
  <c r="S39" i="45" s="1"/>
  <c r="O24" i="45" l="1"/>
  <c r="O30" i="45"/>
  <c r="T28" i="45"/>
  <c r="K18" i="45"/>
  <c r="T41" i="45"/>
  <c r="K39" i="45"/>
  <c r="T23" i="45"/>
  <c r="T22" i="45"/>
  <c r="T11" i="45"/>
  <c r="T38" i="45"/>
  <c r="T32" i="45"/>
  <c r="T29" i="45"/>
  <c r="S24" i="45"/>
  <c r="T19" i="45"/>
  <c r="T16" i="45"/>
  <c r="O12" i="45"/>
  <c r="T8" i="45"/>
  <c r="K9" i="45"/>
  <c r="G36" i="45"/>
  <c r="O33" i="45"/>
  <c r="G18" i="45"/>
  <c r="T14" i="45"/>
  <c r="T13" i="45"/>
  <c r="G6" i="45"/>
  <c r="K30" i="45"/>
  <c r="K36" i="45"/>
  <c r="T35" i="45"/>
  <c r="T34" i="45"/>
  <c r="S27" i="45"/>
  <c r="G27" i="45"/>
  <c r="T25" i="45"/>
  <c r="O21" i="45"/>
  <c r="S15" i="45"/>
  <c r="K6" i="45"/>
  <c r="T37" i="45"/>
  <c r="T20" i="45"/>
  <c r="T7" i="45"/>
  <c r="K33" i="45"/>
  <c r="G30" i="45"/>
  <c r="T26" i="45"/>
  <c r="K21" i="45"/>
  <c r="T17" i="45"/>
  <c r="K12" i="45"/>
  <c r="T40" i="45"/>
  <c r="T31" i="45"/>
  <c r="T10" i="45"/>
  <c r="S23" i="44"/>
  <c r="O23" i="44"/>
  <c r="K23" i="44"/>
  <c r="G23" i="44"/>
  <c r="S22" i="44"/>
  <c r="O22" i="44"/>
  <c r="K22" i="44"/>
  <c r="G22" i="44"/>
  <c r="G21" i="44" s="1"/>
  <c r="S21" i="44"/>
  <c r="O21" i="44"/>
  <c r="K21" i="44"/>
  <c r="S20" i="44"/>
  <c r="O20" i="44"/>
  <c r="K20" i="44"/>
  <c r="G20" i="44"/>
  <c r="S19" i="44"/>
  <c r="O19" i="44"/>
  <c r="O18" i="44" s="1"/>
  <c r="K19" i="44"/>
  <c r="G19" i="44"/>
  <c r="S17" i="44"/>
  <c r="O17" i="44"/>
  <c r="K17" i="44"/>
  <c r="G17" i="44"/>
  <c r="S16" i="44"/>
  <c r="O16" i="44"/>
  <c r="K16" i="44"/>
  <c r="G16" i="44"/>
  <c r="S14" i="44"/>
  <c r="O14" i="44"/>
  <c r="K14" i="44"/>
  <c r="G14" i="44"/>
  <c r="S13" i="44"/>
  <c r="O13" i="44"/>
  <c r="K13" i="44"/>
  <c r="G13" i="44"/>
  <c r="S11" i="44"/>
  <c r="O11" i="44"/>
  <c r="K11" i="44"/>
  <c r="G11" i="44"/>
  <c r="S10" i="44"/>
  <c r="O10" i="44"/>
  <c r="K10" i="44"/>
  <c r="G10" i="44"/>
  <c r="S8" i="44"/>
  <c r="O8" i="44"/>
  <c r="K8" i="44"/>
  <c r="G8" i="44"/>
  <c r="S7" i="44"/>
  <c r="O7" i="44"/>
  <c r="K7" i="44"/>
  <c r="G7" i="44"/>
  <c r="S9" i="44" l="1"/>
  <c r="S12" i="44"/>
  <c r="S15" i="44"/>
  <c r="S18" i="44"/>
  <c r="S6" i="44"/>
  <c r="K12" i="44"/>
  <c r="G18" i="44"/>
  <c r="T27" i="45"/>
  <c r="O6" i="44"/>
  <c r="T18" i="45"/>
  <c r="G9" i="44"/>
  <c r="O12" i="44"/>
  <c r="O15" i="44"/>
  <c r="O9" i="44"/>
  <c r="K6" i="44"/>
  <c r="T36" i="45"/>
  <c r="T6" i="45"/>
  <c r="K9" i="44"/>
  <c r="G12" i="44"/>
  <c r="K15" i="44"/>
  <c r="T30" i="45"/>
  <c r="G15" i="44"/>
  <c r="K18" i="44"/>
  <c r="T9" i="45"/>
  <c r="T39" i="45"/>
  <c r="T15" i="45"/>
  <c r="T24" i="45"/>
  <c r="T21" i="45"/>
  <c r="T33" i="45"/>
  <c r="T12" i="45"/>
  <c r="T7" i="44"/>
  <c r="T11" i="44"/>
  <c r="T13" i="44"/>
  <c r="T16" i="44"/>
  <c r="T17" i="44"/>
  <c r="T19" i="44"/>
  <c r="T20" i="44"/>
  <c r="T22" i="44"/>
  <c r="G6" i="44"/>
  <c r="T8" i="44"/>
  <c r="T10" i="44"/>
  <c r="T14" i="44"/>
  <c r="T23" i="44"/>
  <c r="T18" i="44" l="1"/>
  <c r="T12" i="44"/>
  <c r="T9" i="44"/>
  <c r="T15" i="44"/>
  <c r="T6" i="44"/>
  <c r="T21" i="44"/>
  <c r="S38" i="42"/>
  <c r="O38" i="42"/>
  <c r="K38" i="42"/>
  <c r="G38" i="42"/>
  <c r="S37" i="42"/>
  <c r="S36" i="42" s="1"/>
  <c r="O37" i="42"/>
  <c r="K37" i="42"/>
  <c r="K36" i="42" s="1"/>
  <c r="G37" i="42"/>
  <c r="S35" i="42"/>
  <c r="O35" i="42"/>
  <c r="K35" i="42"/>
  <c r="G35" i="42"/>
  <c r="S34" i="42"/>
  <c r="O34" i="42"/>
  <c r="K34" i="42"/>
  <c r="G34" i="42"/>
  <c r="S32" i="42"/>
  <c r="O32" i="42"/>
  <c r="K32" i="42"/>
  <c r="G32" i="42"/>
  <c r="S31" i="42"/>
  <c r="O31" i="42"/>
  <c r="K31" i="42"/>
  <c r="G31" i="42"/>
  <c r="S29" i="42"/>
  <c r="O29" i="42"/>
  <c r="K29" i="42"/>
  <c r="G29" i="42"/>
  <c r="S28" i="42"/>
  <c r="O28" i="42"/>
  <c r="K28" i="42"/>
  <c r="G28" i="42"/>
  <c r="S26" i="42"/>
  <c r="O26" i="42"/>
  <c r="K26" i="42"/>
  <c r="G26" i="42"/>
  <c r="S25" i="42"/>
  <c r="O25" i="42"/>
  <c r="K25" i="42"/>
  <c r="G25" i="42"/>
  <c r="S23" i="42"/>
  <c r="O23" i="42"/>
  <c r="O21" i="42" s="1"/>
  <c r="K23" i="42"/>
  <c r="K21" i="42" s="1"/>
  <c r="G23" i="42"/>
  <c r="S22" i="42"/>
  <c r="G22" i="42"/>
  <c r="S20" i="42"/>
  <c r="O20" i="42"/>
  <c r="K20" i="42"/>
  <c r="G20" i="42"/>
  <c r="S19" i="42"/>
  <c r="S18" i="42" s="1"/>
  <c r="O19" i="42"/>
  <c r="K19" i="42"/>
  <c r="G19" i="42"/>
  <c r="S17" i="42"/>
  <c r="O17" i="42"/>
  <c r="K17" i="42"/>
  <c r="G17" i="42"/>
  <c r="S16" i="42"/>
  <c r="S15" i="42" s="1"/>
  <c r="O16" i="42"/>
  <c r="K16" i="42"/>
  <c r="G16" i="42"/>
  <c r="S14" i="42"/>
  <c r="O14" i="42"/>
  <c r="K14" i="42"/>
  <c r="G14" i="42"/>
  <c r="S13" i="42"/>
  <c r="O13" i="42"/>
  <c r="K13" i="42"/>
  <c r="G13" i="42"/>
  <c r="S11" i="42"/>
  <c r="O11" i="42"/>
  <c r="K11" i="42"/>
  <c r="G11" i="42"/>
  <c r="S10" i="42"/>
  <c r="O10" i="42"/>
  <c r="K10" i="42"/>
  <c r="G10" i="42"/>
  <c r="S8" i="42"/>
  <c r="O8" i="42"/>
  <c r="K8" i="42"/>
  <c r="G8" i="42"/>
  <c r="S7" i="42"/>
  <c r="O7" i="42"/>
  <c r="O6" i="42" s="1"/>
  <c r="K7" i="42"/>
  <c r="G7" i="42"/>
  <c r="S33" i="42" l="1"/>
  <c r="S9" i="42"/>
  <c r="S30" i="42"/>
  <c r="S27" i="42"/>
  <c r="S24" i="42"/>
  <c r="S21" i="42"/>
  <c r="S12" i="42"/>
  <c r="S6" i="42"/>
  <c r="O33" i="42"/>
  <c r="O27" i="42"/>
  <c r="O15" i="42"/>
  <c r="O9" i="42"/>
  <c r="O18" i="42"/>
  <c r="K27" i="42"/>
  <c r="K30" i="42"/>
  <c r="K24" i="42"/>
  <c r="K18" i="42"/>
  <c r="K12" i="42"/>
  <c r="K6" i="42"/>
  <c r="T22" i="42"/>
  <c r="O12" i="42"/>
  <c r="K33" i="42"/>
  <c r="K15" i="42"/>
  <c r="O24" i="42"/>
  <c r="T31" i="42"/>
  <c r="T32" i="42"/>
  <c r="O36" i="42"/>
  <c r="K9" i="42"/>
  <c r="T25" i="42"/>
  <c r="T26" i="42"/>
  <c r="O30" i="42"/>
  <c r="T37" i="42"/>
  <c r="T38" i="42"/>
  <c r="T7" i="42"/>
  <c r="T8" i="42"/>
  <c r="T13" i="42"/>
  <c r="T14" i="42"/>
  <c r="T19" i="42"/>
  <c r="T20" i="42"/>
  <c r="T23" i="42"/>
  <c r="T21" i="42" s="1"/>
  <c r="G24" i="42"/>
  <c r="T28" i="42"/>
  <c r="T29" i="42"/>
  <c r="G30" i="42"/>
  <c r="T34" i="42"/>
  <c r="T35" i="42"/>
  <c r="G36" i="42"/>
  <c r="G6" i="42"/>
  <c r="T10" i="42"/>
  <c r="T11" i="42"/>
  <c r="G12" i="42"/>
  <c r="T16" i="42"/>
  <c r="T17" i="42"/>
  <c r="G18" i="42"/>
  <c r="G9" i="42"/>
  <c r="G15" i="42"/>
  <c r="G21" i="42"/>
  <c r="G27" i="42"/>
  <c r="G33" i="42"/>
  <c r="T33" i="42" l="1"/>
  <c r="T12" i="42"/>
  <c r="T18" i="42"/>
  <c r="T15" i="42"/>
  <c r="T36" i="42"/>
  <c r="T6" i="42"/>
  <c r="T24" i="42"/>
  <c r="T30" i="42"/>
  <c r="T9" i="42"/>
  <c r="T27" i="42"/>
  <c r="S35" i="41" l="1"/>
  <c r="O35" i="41"/>
  <c r="K35" i="41"/>
  <c r="G35" i="41"/>
  <c r="S34" i="41"/>
  <c r="O34" i="41"/>
  <c r="O33" i="41" s="1"/>
  <c r="K34" i="41"/>
  <c r="G34" i="41"/>
  <c r="S33" i="41"/>
  <c r="S32" i="41"/>
  <c r="O32" i="41"/>
  <c r="K32" i="41"/>
  <c r="G32" i="41"/>
  <c r="S31" i="41"/>
  <c r="O31" i="41"/>
  <c r="K31" i="41"/>
  <c r="G31" i="41"/>
  <c r="G30" i="41" s="1"/>
  <c r="S29" i="41"/>
  <c r="O29" i="41"/>
  <c r="K29" i="41"/>
  <c r="G29" i="41"/>
  <c r="S28" i="41"/>
  <c r="S27" i="41" s="1"/>
  <c r="O28" i="41"/>
  <c r="K28" i="41"/>
  <c r="G28" i="41"/>
  <c r="S26" i="41"/>
  <c r="O26" i="41"/>
  <c r="K26" i="41"/>
  <c r="G26" i="41"/>
  <c r="S25" i="41"/>
  <c r="O25" i="41"/>
  <c r="K25" i="41"/>
  <c r="G25" i="41"/>
  <c r="S23" i="41"/>
  <c r="O23" i="41"/>
  <c r="K23" i="41"/>
  <c r="G23" i="41"/>
  <c r="S22" i="41"/>
  <c r="O22" i="41"/>
  <c r="O21" i="41" s="1"/>
  <c r="K22" i="41"/>
  <c r="G22" i="41"/>
  <c r="S20" i="41"/>
  <c r="O20" i="41"/>
  <c r="K20" i="41"/>
  <c r="G20" i="41"/>
  <c r="S19" i="41"/>
  <c r="O19" i="41"/>
  <c r="K19" i="41"/>
  <c r="G19" i="41"/>
  <c r="S17" i="41"/>
  <c r="O17" i="41"/>
  <c r="K17" i="41"/>
  <c r="G17" i="41"/>
  <c r="S16" i="41"/>
  <c r="O16" i="41"/>
  <c r="O15" i="41" s="1"/>
  <c r="K16" i="41"/>
  <c r="G16" i="41"/>
  <c r="S15" i="41"/>
  <c r="S14" i="41"/>
  <c r="O14" i="41"/>
  <c r="K14" i="41"/>
  <c r="G14" i="41"/>
  <c r="S13" i="41"/>
  <c r="O13" i="41"/>
  <c r="K13" i="41"/>
  <c r="K12" i="41" s="1"/>
  <c r="G13" i="41"/>
  <c r="S11" i="41"/>
  <c r="O11" i="41"/>
  <c r="K11" i="41"/>
  <c r="G11" i="41"/>
  <c r="S10" i="41"/>
  <c r="O10" i="41"/>
  <c r="O9" i="41" s="1"/>
  <c r="K10" i="41"/>
  <c r="G10" i="41"/>
  <c r="G9" i="41" s="1"/>
  <c r="S8" i="41"/>
  <c r="O8" i="41"/>
  <c r="K8" i="41"/>
  <c r="G8" i="41"/>
  <c r="S7" i="41"/>
  <c r="O7" i="41"/>
  <c r="K7" i="41"/>
  <c r="K6" i="41" s="1"/>
  <c r="G7" i="41"/>
  <c r="S9" i="41" l="1"/>
  <c r="G33" i="41"/>
  <c r="S30" i="41"/>
  <c r="S24" i="41"/>
  <c r="S21" i="41"/>
  <c r="S18" i="41"/>
  <c r="S12" i="41"/>
  <c r="S6" i="41"/>
  <c r="K30" i="41"/>
  <c r="K27" i="41"/>
  <c r="K24" i="41"/>
  <c r="K18" i="41"/>
  <c r="G27" i="41"/>
  <c r="G21" i="41"/>
  <c r="G15" i="41"/>
  <c r="K15" i="41"/>
  <c r="K33" i="41"/>
  <c r="T25" i="41"/>
  <c r="K9" i="41"/>
  <c r="G24" i="41"/>
  <c r="K21" i="41"/>
  <c r="O27" i="41"/>
  <c r="T7" i="41"/>
  <c r="T8" i="41"/>
  <c r="O12" i="41"/>
  <c r="T19" i="41"/>
  <c r="T20" i="41"/>
  <c r="O30" i="41"/>
  <c r="T35" i="41"/>
  <c r="O24" i="41"/>
  <c r="T29" i="41"/>
  <c r="O6" i="41"/>
  <c r="T13" i="41"/>
  <c r="T14" i="41"/>
  <c r="O18" i="41"/>
  <c r="G6" i="41"/>
  <c r="T11" i="41"/>
  <c r="G12" i="41"/>
  <c r="T17" i="41"/>
  <c r="G18" i="41"/>
  <c r="T23" i="41"/>
  <c r="T26" i="41"/>
  <c r="T31" i="41"/>
  <c r="T32" i="41"/>
  <c r="T10" i="41"/>
  <c r="T16" i="41"/>
  <c r="T22" i="41"/>
  <c r="T28" i="41"/>
  <c r="T34" i="41"/>
  <c r="T18" i="41" l="1"/>
  <c r="T12" i="41"/>
  <c r="T24" i="41"/>
  <c r="T21" i="41"/>
  <c r="T6" i="41"/>
  <c r="T30" i="41"/>
  <c r="T9" i="41"/>
  <c r="T33" i="41"/>
  <c r="T27" i="41"/>
  <c r="T15" i="41"/>
  <c r="S56" i="34" l="1"/>
  <c r="O56" i="34"/>
  <c r="K56" i="34"/>
  <c r="G56" i="34"/>
  <c r="S55" i="34"/>
  <c r="O55" i="34"/>
  <c r="K55" i="34"/>
  <c r="G55" i="34"/>
  <c r="O54" i="34" l="1"/>
  <c r="S54" i="34"/>
  <c r="T55" i="34"/>
  <c r="G54" i="34"/>
  <c r="T56" i="34"/>
  <c r="K54" i="34"/>
  <c r="T54" i="34" l="1"/>
  <c r="G7" i="34"/>
  <c r="K7" i="34"/>
  <c r="O7" i="34"/>
  <c r="S7" i="34"/>
  <c r="G8" i="34"/>
  <c r="G6" i="34" s="1"/>
  <c r="K8" i="34"/>
  <c r="K6" i="34" s="1"/>
  <c r="O8" i="34"/>
  <c r="O6" i="34" s="1"/>
  <c r="S8" i="34"/>
  <c r="G10" i="34"/>
  <c r="K10" i="34"/>
  <c r="O10" i="34"/>
  <c r="S10" i="34"/>
  <c r="G11" i="34"/>
  <c r="K11" i="34"/>
  <c r="K9" i="34" s="1"/>
  <c r="O11" i="34"/>
  <c r="S11" i="34"/>
  <c r="S9" i="34" s="1"/>
  <c r="G13" i="34"/>
  <c r="K13" i="34"/>
  <c r="O13" i="34"/>
  <c r="S13" i="34"/>
  <c r="G14" i="34"/>
  <c r="G12" i="34" s="1"/>
  <c r="K14" i="34"/>
  <c r="O14" i="34"/>
  <c r="O12" i="34" s="1"/>
  <c r="S14" i="34"/>
  <c r="S12" i="34" s="1"/>
  <c r="G16" i="34"/>
  <c r="K16" i="34"/>
  <c r="O16" i="34"/>
  <c r="S16" i="34"/>
  <c r="G17" i="34"/>
  <c r="G15" i="34" s="1"/>
  <c r="K17" i="34"/>
  <c r="O17" i="34"/>
  <c r="S17" i="34"/>
  <c r="S15" i="34" s="1"/>
  <c r="G19" i="34"/>
  <c r="K19" i="34"/>
  <c r="O19" i="34"/>
  <c r="S19" i="34"/>
  <c r="G20" i="34"/>
  <c r="G18" i="34" s="1"/>
  <c r="K20" i="34"/>
  <c r="K18" i="34" s="1"/>
  <c r="O20" i="34"/>
  <c r="O18" i="34" s="1"/>
  <c r="S20" i="34"/>
  <c r="G22" i="34"/>
  <c r="K22" i="34"/>
  <c r="O22" i="34"/>
  <c r="S22" i="34"/>
  <c r="G23" i="34"/>
  <c r="K23" i="34"/>
  <c r="O23" i="34"/>
  <c r="O21" i="34" s="1"/>
  <c r="S23" i="34"/>
  <c r="S21" i="34" s="1"/>
  <c r="G25" i="34"/>
  <c r="K25" i="34"/>
  <c r="O25" i="34"/>
  <c r="S25" i="34"/>
  <c r="G26" i="34"/>
  <c r="G24" i="34" s="1"/>
  <c r="K26" i="34"/>
  <c r="O26" i="34"/>
  <c r="O24" i="34" s="1"/>
  <c r="S26" i="34"/>
  <c r="S24" i="34" s="1"/>
  <c r="G28" i="34"/>
  <c r="K28" i="34"/>
  <c r="O28" i="34"/>
  <c r="S28" i="34"/>
  <c r="G29" i="34"/>
  <c r="G27" i="34" s="1"/>
  <c r="K29" i="34"/>
  <c r="O29" i="34"/>
  <c r="S29" i="34"/>
  <c r="S27" i="34" s="1"/>
  <c r="G31" i="34"/>
  <c r="K31" i="34"/>
  <c r="K30" i="34" s="1"/>
  <c r="O31" i="34"/>
  <c r="O30" i="34" s="1"/>
  <c r="S31" i="34"/>
  <c r="S30" i="34" s="1"/>
  <c r="G32" i="34"/>
  <c r="G30" i="34" s="1"/>
  <c r="K32" i="34"/>
  <c r="O32" i="34"/>
  <c r="S32" i="34"/>
  <c r="G34" i="34"/>
  <c r="K34" i="34"/>
  <c r="O34" i="34"/>
  <c r="S34" i="34"/>
  <c r="G35" i="34"/>
  <c r="K35" i="34"/>
  <c r="O35" i="34"/>
  <c r="O33" i="34" s="1"/>
  <c r="S35" i="34"/>
  <c r="S33" i="34" s="1"/>
  <c r="G37" i="34"/>
  <c r="K37" i="34"/>
  <c r="O37" i="34"/>
  <c r="S37" i="34"/>
  <c r="G38" i="34"/>
  <c r="G36" i="34" s="1"/>
  <c r="K38" i="34"/>
  <c r="O38" i="34"/>
  <c r="O36" i="34" s="1"/>
  <c r="S38" i="34"/>
  <c r="S36" i="34" s="1"/>
  <c r="G40" i="34"/>
  <c r="K40" i="34"/>
  <c r="O40" i="34"/>
  <c r="S40" i="34"/>
  <c r="G41" i="34"/>
  <c r="K41" i="34"/>
  <c r="K39" i="34" s="1"/>
  <c r="O41" i="34"/>
  <c r="O39" i="34" s="1"/>
  <c r="S41" i="34"/>
  <c r="S39" i="34" s="1"/>
  <c r="G43" i="34"/>
  <c r="K43" i="34"/>
  <c r="O43" i="34"/>
  <c r="S43" i="34"/>
  <c r="G44" i="34"/>
  <c r="K44" i="34"/>
  <c r="O44" i="34"/>
  <c r="S44" i="34"/>
  <c r="S42" i="34" s="1"/>
  <c r="G46" i="34"/>
  <c r="K46" i="34"/>
  <c r="O46" i="34"/>
  <c r="S46" i="34"/>
  <c r="G47" i="34"/>
  <c r="G45" i="34" s="1"/>
  <c r="K47" i="34"/>
  <c r="O47" i="34"/>
  <c r="S47" i="34"/>
  <c r="S45" i="34" s="1"/>
  <c r="G49" i="34"/>
  <c r="K49" i="34"/>
  <c r="O49" i="34"/>
  <c r="S49" i="34"/>
  <c r="G50" i="34"/>
  <c r="G48" i="34" s="1"/>
  <c r="K50" i="34"/>
  <c r="K48" i="34" s="1"/>
  <c r="O50" i="34"/>
  <c r="O48" i="34" s="1"/>
  <c r="S50" i="34"/>
  <c r="G52" i="34"/>
  <c r="K52" i="34"/>
  <c r="O52" i="34"/>
  <c r="S52" i="34"/>
  <c r="G53" i="34"/>
  <c r="K53" i="34"/>
  <c r="O53" i="34"/>
  <c r="O51" i="34" s="1"/>
  <c r="S53" i="34"/>
  <c r="S51" i="34" s="1"/>
  <c r="O9" i="34" l="1"/>
  <c r="T7" i="34"/>
  <c r="G51" i="34"/>
  <c r="O42" i="34"/>
  <c r="O15" i="34"/>
  <c r="S6" i="34"/>
  <c r="K51" i="34"/>
  <c r="T49" i="34"/>
  <c r="T14" i="34"/>
  <c r="G9" i="34"/>
  <c r="K33" i="34"/>
  <c r="T26" i="34"/>
  <c r="O45" i="34"/>
  <c r="T46" i="34"/>
  <c r="T35" i="34"/>
  <c r="T32" i="34"/>
  <c r="T25" i="34"/>
  <c r="T22" i="34"/>
  <c r="G39" i="34"/>
  <c r="K36" i="34"/>
  <c r="K24" i="34"/>
  <c r="S18" i="34"/>
  <c r="T10" i="34"/>
  <c r="T47" i="34"/>
  <c r="O27" i="34"/>
  <c r="T23" i="34"/>
  <c r="K12" i="34"/>
  <c r="S48" i="34"/>
  <c r="K42" i="34"/>
  <c r="T29" i="34"/>
  <c r="T28" i="34"/>
  <c r="T19" i="34"/>
  <c r="T13" i="34"/>
  <c r="T11" i="34"/>
  <c r="T53" i="34"/>
  <c r="T44" i="34"/>
  <c r="T43" i="34"/>
  <c r="T41" i="34"/>
  <c r="K21" i="34"/>
  <c r="T17" i="34"/>
  <c r="T16" i="34"/>
  <c r="T37" i="34"/>
  <c r="T34" i="34"/>
  <c r="T33" i="34" s="1"/>
  <c r="T21" i="34"/>
  <c r="T52" i="34"/>
  <c r="G33" i="34"/>
  <c r="G21" i="34"/>
  <c r="T50" i="34"/>
  <c r="T48" i="34" s="1"/>
  <c r="K45" i="34"/>
  <c r="G42" i="34"/>
  <c r="K27" i="34"/>
  <c r="T20" i="34"/>
  <c r="T18" i="34" s="1"/>
  <c r="K15" i="34"/>
  <c r="T8" i="34"/>
  <c r="T6" i="34" s="1"/>
  <c r="T40" i="34"/>
  <c r="T38" i="34"/>
  <c r="T31" i="34"/>
  <c r="T12" i="34" l="1"/>
  <c r="T24" i="34"/>
  <c r="T30" i="34"/>
  <c r="T51" i="34"/>
  <c r="T45" i="34"/>
  <c r="T9" i="34"/>
  <c r="T27" i="34"/>
  <c r="T39" i="34"/>
  <c r="T15" i="34"/>
  <c r="T42" i="34"/>
  <c r="T36" i="34"/>
  <c r="G7" i="31" l="1"/>
  <c r="K7" i="31"/>
  <c r="O7" i="31"/>
  <c r="S7" i="31"/>
  <c r="G8" i="31"/>
  <c r="G6" i="31" s="1"/>
  <c r="K8" i="31"/>
  <c r="K6" i="31" s="1"/>
  <c r="O8" i="31"/>
  <c r="O6" i="31" s="1"/>
  <c r="S8" i="31"/>
  <c r="G10" i="31"/>
  <c r="K10" i="31"/>
  <c r="O10" i="31"/>
  <c r="S10" i="31"/>
  <c r="G11" i="31"/>
  <c r="K11" i="31"/>
  <c r="K9" i="31" s="1"/>
  <c r="O11" i="31"/>
  <c r="S11" i="31"/>
  <c r="S9" i="31" s="1"/>
  <c r="G13" i="31"/>
  <c r="K13" i="31"/>
  <c r="O13" i="31"/>
  <c r="S13" i="31"/>
  <c r="G14" i="31"/>
  <c r="G12" i="31" s="1"/>
  <c r="K14" i="31"/>
  <c r="O14" i="31"/>
  <c r="O12" i="31" s="1"/>
  <c r="S14" i="31"/>
  <c r="S12" i="31" s="1"/>
  <c r="G16" i="31"/>
  <c r="K16" i="31"/>
  <c r="O16" i="31"/>
  <c r="S16" i="31"/>
  <c r="G17" i="31"/>
  <c r="G15" i="31" s="1"/>
  <c r="K17" i="31"/>
  <c r="K15" i="31" s="1"/>
  <c r="O17" i="31"/>
  <c r="S17" i="31"/>
  <c r="S15" i="31" s="1"/>
  <c r="G19" i="31"/>
  <c r="K19" i="31"/>
  <c r="O19" i="31"/>
  <c r="S19" i="31"/>
  <c r="G20" i="31"/>
  <c r="G18" i="31" s="1"/>
  <c r="K20" i="31"/>
  <c r="K18" i="31" s="1"/>
  <c r="O20" i="31"/>
  <c r="O18" i="31" s="1"/>
  <c r="S20" i="31"/>
  <c r="G22" i="31"/>
  <c r="K22" i="31"/>
  <c r="O22" i="31"/>
  <c r="S22" i="31"/>
  <c r="G23" i="31"/>
  <c r="K23" i="31"/>
  <c r="K21" i="31" s="1"/>
  <c r="O23" i="31"/>
  <c r="S23" i="31"/>
  <c r="S21" i="31" s="1"/>
  <c r="G25" i="31"/>
  <c r="K25" i="31"/>
  <c r="O25" i="31"/>
  <c r="S25" i="31"/>
  <c r="G26" i="31"/>
  <c r="G24" i="31" s="1"/>
  <c r="K26" i="31"/>
  <c r="O26" i="31"/>
  <c r="O24" i="31" s="1"/>
  <c r="S26" i="31"/>
  <c r="S24" i="31" s="1"/>
  <c r="G28" i="31"/>
  <c r="K28" i="31"/>
  <c r="O28" i="31"/>
  <c r="S28" i="31"/>
  <c r="G29" i="31"/>
  <c r="G27" i="31" s="1"/>
  <c r="K29" i="31"/>
  <c r="K27" i="31" s="1"/>
  <c r="O29" i="31"/>
  <c r="S29" i="31"/>
  <c r="S27" i="31" s="1"/>
  <c r="G31" i="31"/>
  <c r="K31" i="31"/>
  <c r="O31" i="31"/>
  <c r="S31" i="31"/>
  <c r="G32" i="31"/>
  <c r="G30" i="31" s="1"/>
  <c r="K32" i="31"/>
  <c r="K30" i="31" s="1"/>
  <c r="O32" i="31"/>
  <c r="O30" i="31" s="1"/>
  <c r="S32" i="31"/>
  <c r="G34" i="31"/>
  <c r="K34" i="31"/>
  <c r="O34" i="31"/>
  <c r="O33" i="31" s="1"/>
  <c r="S34" i="31"/>
  <c r="S33" i="31" s="1"/>
  <c r="G35" i="31"/>
  <c r="K35" i="31"/>
  <c r="O35" i="31"/>
  <c r="S35" i="31"/>
  <c r="G37" i="31"/>
  <c r="G36" i="31" s="1"/>
  <c r="K37" i="31"/>
  <c r="K36" i="31" s="1"/>
  <c r="O37" i="31"/>
  <c r="O36" i="31" s="1"/>
  <c r="S37" i="31"/>
  <c r="S36" i="31" s="1"/>
  <c r="G38" i="31"/>
  <c r="K38" i="31"/>
  <c r="O38" i="31"/>
  <c r="S38" i="31"/>
  <c r="G40" i="31"/>
  <c r="K40" i="31"/>
  <c r="O40" i="31"/>
  <c r="S40" i="31"/>
  <c r="G41" i="31"/>
  <c r="G39" i="31" s="1"/>
  <c r="K41" i="31"/>
  <c r="K39" i="31" s="1"/>
  <c r="O41" i="31"/>
  <c r="S41" i="31"/>
  <c r="S39" i="31" s="1"/>
  <c r="G43" i="31"/>
  <c r="K43" i="31"/>
  <c r="O43" i="31"/>
  <c r="S43" i="31"/>
  <c r="G44" i="31"/>
  <c r="G42" i="31" s="1"/>
  <c r="K44" i="31"/>
  <c r="K42" i="31" s="1"/>
  <c r="O44" i="31"/>
  <c r="O42" i="31" s="1"/>
  <c r="S44" i="31"/>
  <c r="G46" i="31"/>
  <c r="K46" i="31"/>
  <c r="O46" i="31"/>
  <c r="S46" i="31"/>
  <c r="G47" i="31"/>
  <c r="K47" i="31"/>
  <c r="K45" i="31" s="1"/>
  <c r="O47" i="31"/>
  <c r="O45" i="31" s="1"/>
  <c r="S47" i="31"/>
  <c r="S45" i="31" s="1"/>
  <c r="G49" i="31"/>
  <c r="O49" i="31"/>
  <c r="S49" i="31"/>
  <c r="G50" i="31"/>
  <c r="K50" i="31"/>
  <c r="K48" i="31" s="1"/>
  <c r="O50" i="31"/>
  <c r="S50" i="31"/>
  <c r="G52" i="31"/>
  <c r="K52" i="31"/>
  <c r="O52" i="31"/>
  <c r="S52" i="31"/>
  <c r="G53" i="31"/>
  <c r="K53" i="31"/>
  <c r="K51" i="31" s="1"/>
  <c r="O53" i="31"/>
  <c r="O51" i="31" s="1"/>
  <c r="S53" i="31"/>
  <c r="G55" i="31"/>
  <c r="K55" i="31"/>
  <c r="O55" i="31"/>
  <c r="S55" i="31"/>
  <c r="G56" i="31"/>
  <c r="K56" i="31"/>
  <c r="K54" i="31" s="1"/>
  <c r="O56" i="31"/>
  <c r="O54" i="31" s="1"/>
  <c r="S56" i="31"/>
  <c r="S54" i="31" s="1"/>
  <c r="G58" i="31"/>
  <c r="K58" i="31"/>
  <c r="O58" i="31"/>
  <c r="S58" i="31"/>
  <c r="G59" i="31"/>
  <c r="G57" i="31" s="1"/>
  <c r="K59" i="31"/>
  <c r="O59" i="31"/>
  <c r="O57" i="31" s="1"/>
  <c r="S59" i="31"/>
  <c r="S57" i="31" s="1"/>
  <c r="G61" i="31"/>
  <c r="K61" i="31"/>
  <c r="O61" i="31"/>
  <c r="S61" i="31"/>
  <c r="G62" i="31"/>
  <c r="K62" i="31"/>
  <c r="O62" i="31"/>
  <c r="S62" i="31"/>
  <c r="S60" i="31" s="1"/>
  <c r="G64" i="31"/>
  <c r="K64" i="31"/>
  <c r="O64" i="31"/>
  <c r="S64" i="31"/>
  <c r="G65" i="31"/>
  <c r="G63" i="31" s="1"/>
  <c r="K65" i="31"/>
  <c r="K63" i="31" s="1"/>
  <c r="O65" i="31"/>
  <c r="O63" i="31" s="1"/>
  <c r="S65" i="31"/>
  <c r="G67" i="31"/>
  <c r="K67" i="31"/>
  <c r="O67" i="31"/>
  <c r="S67" i="31"/>
  <c r="G68" i="31"/>
  <c r="K68" i="31"/>
  <c r="O68" i="31"/>
  <c r="S68" i="31"/>
  <c r="S66" i="31" s="1"/>
  <c r="G51" i="31" l="1"/>
  <c r="T26" i="31"/>
  <c r="K66" i="31"/>
  <c r="T22" i="31"/>
  <c r="T49" i="31"/>
  <c r="T38" i="31"/>
  <c r="T34" i="31"/>
  <c r="T33" i="31" s="1"/>
  <c r="S6" i="31"/>
  <c r="T67" i="31"/>
  <c r="S51" i="31"/>
  <c r="T14" i="31"/>
  <c r="T59" i="31"/>
  <c r="T35" i="31"/>
  <c r="K33" i="31"/>
  <c r="O27" i="31"/>
  <c r="S18" i="31"/>
  <c r="G48" i="31"/>
  <c r="T40" i="31"/>
  <c r="T19" i="31"/>
  <c r="G66" i="31"/>
  <c r="O60" i="31"/>
  <c r="T58" i="31"/>
  <c r="T52" i="31"/>
  <c r="S48" i="31"/>
  <c r="S42" i="31"/>
  <c r="S30" i="31"/>
  <c r="G21" i="31"/>
  <c r="O15" i="31"/>
  <c r="T7" i="31"/>
  <c r="S63" i="31"/>
  <c r="G60" i="31"/>
  <c r="G45" i="31"/>
  <c r="O39" i="31"/>
  <c r="T64" i="31"/>
  <c r="K57" i="31"/>
  <c r="T28" i="31"/>
  <c r="K12" i="31"/>
  <c r="O66" i="31"/>
  <c r="T62" i="31"/>
  <c r="T61" i="31"/>
  <c r="T55" i="31"/>
  <c r="O48" i="31"/>
  <c r="T43" i="31"/>
  <c r="G33" i="31"/>
  <c r="T31" i="31"/>
  <c r="K24" i="31"/>
  <c r="O21" i="31"/>
  <c r="T16" i="31"/>
  <c r="G9" i="31"/>
  <c r="O9" i="31"/>
  <c r="T46" i="31"/>
  <c r="T10" i="31"/>
  <c r="G54" i="31"/>
  <c r="T50" i="31"/>
  <c r="T41" i="31"/>
  <c r="T29" i="31"/>
  <c r="T27" i="31" s="1"/>
  <c r="T25" i="31"/>
  <c r="T17" i="31"/>
  <c r="T13" i="31"/>
  <c r="T65" i="31"/>
  <c r="K60" i="31"/>
  <c r="T53" i="31"/>
  <c r="T44" i="31"/>
  <c r="T42" i="31" s="1"/>
  <c r="T32" i="31"/>
  <c r="T20" i="31"/>
  <c r="T8" i="31"/>
  <c r="T37" i="31"/>
  <c r="T36" i="31" s="1"/>
  <c r="T68" i="31"/>
  <c r="T56" i="31"/>
  <c r="T54" i="31" s="1"/>
  <c r="T47" i="31"/>
  <c r="T23" i="31"/>
  <c r="T11" i="31"/>
  <c r="T9" i="31" s="1"/>
  <c r="G7" i="30"/>
  <c r="K7" i="30"/>
  <c r="O7" i="30"/>
  <c r="S7" i="30"/>
  <c r="G8" i="30"/>
  <c r="G6" i="30" s="1"/>
  <c r="K8" i="30"/>
  <c r="K6" i="30" s="1"/>
  <c r="O8" i="30"/>
  <c r="S8" i="30"/>
  <c r="S6" i="30" s="1"/>
  <c r="G10" i="30"/>
  <c r="K10" i="30"/>
  <c r="O10" i="30"/>
  <c r="S10" i="30"/>
  <c r="G11" i="30"/>
  <c r="G9" i="30" s="1"/>
  <c r="K11" i="30"/>
  <c r="K9" i="30" s="1"/>
  <c r="O11" i="30"/>
  <c r="S11" i="30"/>
  <c r="G13" i="30"/>
  <c r="K13" i="30"/>
  <c r="O13" i="30"/>
  <c r="S13" i="30"/>
  <c r="G14" i="30"/>
  <c r="K14" i="30"/>
  <c r="O14" i="30"/>
  <c r="O12" i="30" s="1"/>
  <c r="S14" i="30"/>
  <c r="G16" i="30"/>
  <c r="K16" i="30"/>
  <c r="O16" i="30"/>
  <c r="S16" i="30"/>
  <c r="G17" i="30"/>
  <c r="G15" i="30" s="1"/>
  <c r="K17" i="30"/>
  <c r="O17" i="30"/>
  <c r="O15" i="30" s="1"/>
  <c r="S17" i="30"/>
  <c r="S15" i="30" s="1"/>
  <c r="G19" i="30"/>
  <c r="K19" i="30"/>
  <c r="O19" i="30"/>
  <c r="S19" i="30"/>
  <c r="G20" i="30"/>
  <c r="G18" i="30" s="1"/>
  <c r="K20" i="30"/>
  <c r="K18" i="30" s="1"/>
  <c r="O20" i="30"/>
  <c r="S20" i="30"/>
  <c r="S18" i="30" s="1"/>
  <c r="G22" i="30"/>
  <c r="K22" i="30"/>
  <c r="O22" i="30"/>
  <c r="S22" i="30"/>
  <c r="G23" i="30"/>
  <c r="G21" i="30" s="1"/>
  <c r="K23" i="30"/>
  <c r="K21" i="30" s="1"/>
  <c r="O23" i="30"/>
  <c r="O21" i="30" s="1"/>
  <c r="S23" i="30"/>
  <c r="G25" i="30"/>
  <c r="K25" i="30"/>
  <c r="O25" i="30"/>
  <c r="S25" i="30"/>
  <c r="G26" i="30"/>
  <c r="K26" i="30"/>
  <c r="K24" i="30" s="1"/>
  <c r="O26" i="30"/>
  <c r="O24" i="30" s="1"/>
  <c r="S26" i="30"/>
  <c r="G28" i="30"/>
  <c r="K28" i="30"/>
  <c r="O28" i="30"/>
  <c r="S28" i="30"/>
  <c r="G29" i="30"/>
  <c r="G27" i="30" s="1"/>
  <c r="K29" i="30"/>
  <c r="O29" i="30"/>
  <c r="O27" i="30" s="1"/>
  <c r="S29" i="30"/>
  <c r="S27" i="30" s="1"/>
  <c r="G31" i="30"/>
  <c r="K31" i="30"/>
  <c r="K30" i="30" s="1"/>
  <c r="O31" i="30"/>
  <c r="O30" i="30" s="1"/>
  <c r="S31" i="30"/>
  <c r="S30" i="30" s="1"/>
  <c r="G32" i="30"/>
  <c r="G30" i="30" s="1"/>
  <c r="K32" i="30"/>
  <c r="O32" i="30"/>
  <c r="S32" i="30"/>
  <c r="G34" i="30"/>
  <c r="K34" i="30"/>
  <c r="K33" i="30" s="1"/>
  <c r="O34" i="30"/>
  <c r="O33" i="30" s="1"/>
  <c r="S34" i="30"/>
  <c r="S33" i="30" s="1"/>
  <c r="G35" i="30"/>
  <c r="G33" i="30" s="1"/>
  <c r="K35" i="30"/>
  <c r="O35" i="30"/>
  <c r="S35" i="30"/>
  <c r="G37" i="30"/>
  <c r="K37" i="30"/>
  <c r="O37" i="30"/>
  <c r="S37" i="30"/>
  <c r="G38" i="30"/>
  <c r="K38" i="30"/>
  <c r="O38" i="30"/>
  <c r="O36" i="30" s="1"/>
  <c r="S38" i="30"/>
  <c r="S36" i="30" s="1"/>
  <c r="G40" i="30"/>
  <c r="K40" i="30"/>
  <c r="O40" i="30"/>
  <c r="S40" i="30"/>
  <c r="G41" i="30"/>
  <c r="G39" i="30" s="1"/>
  <c r="K41" i="30"/>
  <c r="O41" i="30"/>
  <c r="O39" i="30" s="1"/>
  <c r="S41" i="30"/>
  <c r="S39" i="30" s="1"/>
  <c r="T24" i="31" l="1"/>
  <c r="T12" i="31"/>
  <c r="T15" i="31"/>
  <c r="T48" i="31"/>
  <c r="T57" i="31"/>
  <c r="T21" i="31"/>
  <c r="T39" i="31"/>
  <c r="T66" i="31"/>
  <c r="T19" i="30"/>
  <c r="T17" i="30"/>
  <c r="T60" i="31"/>
  <c r="T13" i="30"/>
  <c r="T38" i="30"/>
  <c r="T29" i="30"/>
  <c r="T18" i="31"/>
  <c r="O9" i="30"/>
  <c r="T40" i="30"/>
  <c r="T25" i="30"/>
  <c r="T63" i="31"/>
  <c r="K36" i="30"/>
  <c r="T32" i="30"/>
  <c r="K15" i="30"/>
  <c r="K12" i="30"/>
  <c r="T7" i="30"/>
  <c r="K39" i="30"/>
  <c r="S24" i="30"/>
  <c r="G24" i="30"/>
  <c r="T22" i="30"/>
  <c r="O18" i="30"/>
  <c r="T14" i="30"/>
  <c r="S9" i="30"/>
  <c r="T45" i="31"/>
  <c r="T6" i="31"/>
  <c r="T51" i="31"/>
  <c r="K27" i="30"/>
  <c r="G36" i="30"/>
  <c r="T35" i="30"/>
  <c r="T26" i="30"/>
  <c r="T24" i="30" s="1"/>
  <c r="S21" i="30"/>
  <c r="S12" i="30"/>
  <c r="G12" i="30"/>
  <c r="T10" i="30"/>
  <c r="O6" i="30"/>
  <c r="T30" i="31"/>
  <c r="T41" i="30"/>
  <c r="T39" i="30" s="1"/>
  <c r="T28" i="30"/>
  <c r="T27" i="30" s="1"/>
  <c r="T20" i="30"/>
  <c r="T18" i="30" s="1"/>
  <c r="T16" i="30"/>
  <c r="T8" i="30"/>
  <c r="T37" i="30"/>
  <c r="T31" i="30"/>
  <c r="T30" i="30" s="1"/>
  <c r="T23" i="30"/>
  <c r="T21" i="30" s="1"/>
  <c r="T11" i="30"/>
  <c r="T34" i="30"/>
  <c r="T33" i="30" s="1"/>
  <c r="G7" i="29"/>
  <c r="K7" i="29"/>
  <c r="O7" i="29"/>
  <c r="S7" i="29"/>
  <c r="G8" i="29"/>
  <c r="G6" i="29" s="1"/>
  <c r="K8" i="29"/>
  <c r="K6" i="29" s="1"/>
  <c r="O8" i="29"/>
  <c r="S8" i="29"/>
  <c r="S6" i="29" s="1"/>
  <c r="G10" i="29"/>
  <c r="K10" i="29"/>
  <c r="O10" i="29"/>
  <c r="S10" i="29"/>
  <c r="G11" i="29"/>
  <c r="G9" i="29" s="1"/>
  <c r="K11" i="29"/>
  <c r="K9" i="29" s="1"/>
  <c r="O11" i="29"/>
  <c r="O9" i="29" s="1"/>
  <c r="S11" i="29"/>
  <c r="G13" i="29"/>
  <c r="K13" i="29"/>
  <c r="O13" i="29"/>
  <c r="S13" i="29"/>
  <c r="G14" i="29"/>
  <c r="K14" i="29"/>
  <c r="K12" i="29" s="1"/>
  <c r="O14" i="29"/>
  <c r="O12" i="29" s="1"/>
  <c r="S14" i="29"/>
  <c r="G16" i="29"/>
  <c r="K16" i="29"/>
  <c r="O16" i="29"/>
  <c r="S16" i="29"/>
  <c r="G17" i="29"/>
  <c r="G15" i="29" s="1"/>
  <c r="K17" i="29"/>
  <c r="O17" i="29"/>
  <c r="O15" i="29" s="1"/>
  <c r="S17" i="29"/>
  <c r="S15" i="29" s="1"/>
  <c r="G19" i="29"/>
  <c r="K19" i="29"/>
  <c r="O19" i="29"/>
  <c r="S19" i="29"/>
  <c r="G20" i="29"/>
  <c r="G18" i="29" s="1"/>
  <c r="K20" i="29"/>
  <c r="K18" i="29" s="1"/>
  <c r="O20" i="29"/>
  <c r="S20" i="29"/>
  <c r="S18" i="29" s="1"/>
  <c r="G22" i="29"/>
  <c r="K22" i="29"/>
  <c r="O22" i="29"/>
  <c r="S22" i="29"/>
  <c r="G23" i="29"/>
  <c r="K23" i="29"/>
  <c r="K21" i="29" s="1"/>
  <c r="O23" i="29"/>
  <c r="O21" i="29" s="1"/>
  <c r="S23" i="29"/>
  <c r="G25" i="29"/>
  <c r="K25" i="29"/>
  <c r="O25" i="29"/>
  <c r="S25" i="29"/>
  <c r="G26" i="29"/>
  <c r="K26" i="29"/>
  <c r="O26" i="29"/>
  <c r="O24" i="29" s="1"/>
  <c r="S26" i="29"/>
  <c r="S24" i="29" s="1"/>
  <c r="G28" i="29"/>
  <c r="K28" i="29"/>
  <c r="O28" i="29"/>
  <c r="S28" i="29"/>
  <c r="G29" i="29"/>
  <c r="G27" i="29" s="1"/>
  <c r="K29" i="29"/>
  <c r="O29" i="29"/>
  <c r="O27" i="29" s="1"/>
  <c r="S29" i="29"/>
  <c r="S27" i="29" s="1"/>
  <c r="G31" i="29"/>
  <c r="K31" i="29"/>
  <c r="O31" i="29"/>
  <c r="S31" i="29"/>
  <c r="G32" i="29"/>
  <c r="G30" i="29" s="1"/>
  <c r="K32" i="29"/>
  <c r="K30" i="29" s="1"/>
  <c r="O32" i="29"/>
  <c r="O30" i="29" s="1"/>
  <c r="S32" i="29"/>
  <c r="S30" i="29" s="1"/>
  <c r="G34" i="29"/>
  <c r="K34" i="29"/>
  <c r="O34" i="29"/>
  <c r="S34" i="29"/>
  <c r="G35" i="29"/>
  <c r="G33" i="29" s="1"/>
  <c r="K35" i="29"/>
  <c r="K33" i="29" s="1"/>
  <c r="O35" i="29"/>
  <c r="O33" i="29" s="1"/>
  <c r="S35" i="29"/>
  <c r="S33" i="29" s="1"/>
  <c r="G37" i="29"/>
  <c r="K37" i="29"/>
  <c r="O37" i="29"/>
  <c r="S37" i="29"/>
  <c r="G38" i="29"/>
  <c r="K38" i="29"/>
  <c r="K36" i="29" s="1"/>
  <c r="O38" i="29"/>
  <c r="O36" i="29" s="1"/>
  <c r="S38" i="29"/>
  <c r="S36" i="29" s="1"/>
  <c r="G40" i="29"/>
  <c r="K40" i="29"/>
  <c r="O40" i="29"/>
  <c r="S40" i="29"/>
  <c r="G41" i="29"/>
  <c r="G39" i="29" s="1"/>
  <c r="K41" i="29"/>
  <c r="O41" i="29"/>
  <c r="O39" i="29" s="1"/>
  <c r="S41" i="29"/>
  <c r="S39" i="29" s="1"/>
  <c r="G43" i="29"/>
  <c r="K43" i="29"/>
  <c r="O43" i="29"/>
  <c r="S43" i="29"/>
  <c r="G44" i="29"/>
  <c r="G42" i="29" s="1"/>
  <c r="K44" i="29"/>
  <c r="K42" i="29" s="1"/>
  <c r="O44" i="29"/>
  <c r="S44" i="29"/>
  <c r="S42" i="29" s="1"/>
  <c r="G46" i="29"/>
  <c r="K46" i="29"/>
  <c r="O46" i="29"/>
  <c r="S46" i="29"/>
  <c r="G47" i="29"/>
  <c r="K47" i="29"/>
  <c r="K45" i="29" s="1"/>
  <c r="O47" i="29"/>
  <c r="O45" i="29" s="1"/>
  <c r="S47" i="29"/>
  <c r="G49" i="29"/>
  <c r="K49" i="29"/>
  <c r="O49" i="29"/>
  <c r="S49" i="29"/>
  <c r="G50" i="29"/>
  <c r="K50" i="29"/>
  <c r="K48" i="29" s="1"/>
  <c r="O50" i="29"/>
  <c r="O48" i="29" s="1"/>
  <c r="S50" i="29"/>
  <c r="S48" i="29" s="1"/>
  <c r="G52" i="29"/>
  <c r="K52" i="29"/>
  <c r="O52" i="29"/>
  <c r="S52" i="29"/>
  <c r="G53" i="29"/>
  <c r="G51" i="29" s="1"/>
  <c r="K53" i="29"/>
  <c r="O53" i="29"/>
  <c r="O51" i="29" s="1"/>
  <c r="S53" i="29"/>
  <c r="S51" i="29" s="1"/>
  <c r="G55" i="29"/>
  <c r="K55" i="29"/>
  <c r="O55" i="29"/>
  <c r="S55" i="29"/>
  <c r="G56" i="29"/>
  <c r="G54" i="29" s="1"/>
  <c r="K56" i="29"/>
  <c r="K54" i="29" s="1"/>
  <c r="O56" i="29"/>
  <c r="S56" i="29"/>
  <c r="S54" i="29" s="1"/>
  <c r="G21" i="29" l="1"/>
  <c r="T12" i="30"/>
  <c r="T6" i="30"/>
  <c r="T9" i="30"/>
  <c r="T15" i="30"/>
  <c r="T36" i="30"/>
  <c r="T13" i="29"/>
  <c r="T49" i="29"/>
  <c r="T31" i="29"/>
  <c r="T17" i="29"/>
  <c r="T53" i="29"/>
  <c r="S21" i="29"/>
  <c r="T7" i="29"/>
  <c r="T29" i="29"/>
  <c r="S12" i="29"/>
  <c r="G12" i="29"/>
  <c r="T10" i="29"/>
  <c r="K27" i="29"/>
  <c r="K39" i="29"/>
  <c r="T32" i="29"/>
  <c r="T26" i="29"/>
  <c r="K15" i="29"/>
  <c r="K51" i="29"/>
  <c r="S45" i="29"/>
  <c r="T38" i="29"/>
  <c r="T35" i="29"/>
  <c r="T25" i="29"/>
  <c r="T22" i="29"/>
  <c r="T19" i="29"/>
  <c r="T14" i="29"/>
  <c r="S9" i="29"/>
  <c r="G45" i="29"/>
  <c r="T55" i="29"/>
  <c r="T50" i="29"/>
  <c r="T43" i="29"/>
  <c r="T37" i="29"/>
  <c r="K24" i="29"/>
  <c r="T46" i="29"/>
  <c r="T56" i="29"/>
  <c r="O54" i="29"/>
  <c r="T52" i="29"/>
  <c r="G48" i="29"/>
  <c r="T44" i="29"/>
  <c r="O42" i="29"/>
  <c r="T40" i="29"/>
  <c r="G36" i="29"/>
  <c r="T28" i="29"/>
  <c r="G24" i="29"/>
  <c r="T20" i="29"/>
  <c r="O18" i="29"/>
  <c r="T16" i="29"/>
  <c r="T8" i="29"/>
  <c r="T6" i="29" s="1"/>
  <c r="O6" i="29"/>
  <c r="T41" i="29"/>
  <c r="T47" i="29"/>
  <c r="T23" i="29"/>
  <c r="T11" i="29"/>
  <c r="T34" i="29"/>
  <c r="G7" i="28"/>
  <c r="K7" i="28"/>
  <c r="O7" i="28"/>
  <c r="S7" i="28"/>
  <c r="G8" i="28"/>
  <c r="K8" i="28"/>
  <c r="K6" i="28" s="1"/>
  <c r="O8" i="28"/>
  <c r="O6" i="28" s="1"/>
  <c r="S8" i="28"/>
  <c r="G10" i="28"/>
  <c r="K10" i="28"/>
  <c r="O10" i="28"/>
  <c r="S10" i="28"/>
  <c r="G11" i="28"/>
  <c r="G9" i="28" s="1"/>
  <c r="K11" i="28"/>
  <c r="O11" i="28"/>
  <c r="O9" i="28" s="1"/>
  <c r="S11" i="28"/>
  <c r="S9" i="28" s="1"/>
  <c r="G13" i="28"/>
  <c r="K13" i="28"/>
  <c r="O13" i="28"/>
  <c r="S13" i="28"/>
  <c r="G14" i="28"/>
  <c r="G12" i="28" s="1"/>
  <c r="K14" i="28"/>
  <c r="O14" i="28"/>
  <c r="S14" i="28"/>
  <c r="S12" i="28" s="1"/>
  <c r="G16" i="28"/>
  <c r="K16" i="28"/>
  <c r="O16" i="28"/>
  <c r="S16" i="28"/>
  <c r="G17" i="28"/>
  <c r="G15" i="28" s="1"/>
  <c r="K17" i="28"/>
  <c r="O17" i="28"/>
  <c r="O15" i="28" s="1"/>
  <c r="S17" i="28"/>
  <c r="G19" i="28"/>
  <c r="K19" i="28"/>
  <c r="O19" i="28"/>
  <c r="S19" i="28"/>
  <c r="G20" i="28"/>
  <c r="K20" i="28"/>
  <c r="O20" i="28"/>
  <c r="O18" i="28" s="1"/>
  <c r="S20" i="28"/>
  <c r="G22" i="28"/>
  <c r="K22" i="28"/>
  <c r="O22" i="28"/>
  <c r="S22" i="28"/>
  <c r="G23" i="28"/>
  <c r="G21" i="28" s="1"/>
  <c r="K23" i="28"/>
  <c r="O23" i="28"/>
  <c r="O21" i="28" s="1"/>
  <c r="S23" i="28"/>
  <c r="S21" i="28" s="1"/>
  <c r="K25" i="28"/>
  <c r="O25" i="28"/>
  <c r="S25" i="28"/>
  <c r="G26" i="28"/>
  <c r="G24" i="28" s="1"/>
  <c r="K26" i="28"/>
  <c r="K24" i="28" s="1"/>
  <c r="O26" i="28"/>
  <c r="S26" i="28"/>
  <c r="K28" i="28"/>
  <c r="O28" i="28"/>
  <c r="S28" i="28"/>
  <c r="G29" i="28"/>
  <c r="K29" i="28"/>
  <c r="O29" i="28"/>
  <c r="O27" i="28" s="1"/>
  <c r="S29" i="28"/>
  <c r="S27" i="28" s="1"/>
  <c r="G31" i="28"/>
  <c r="K31" i="28"/>
  <c r="O31" i="28"/>
  <c r="S31" i="28"/>
  <c r="G32" i="28"/>
  <c r="G30" i="28" s="1"/>
  <c r="K32" i="28"/>
  <c r="O32" i="28"/>
  <c r="S32" i="28"/>
  <c r="G34" i="28"/>
  <c r="K34" i="28"/>
  <c r="O34" i="28"/>
  <c r="S34" i="28"/>
  <c r="G35" i="28"/>
  <c r="G33" i="28" s="1"/>
  <c r="K35" i="28"/>
  <c r="K33" i="28" s="1"/>
  <c r="O35" i="28"/>
  <c r="O33" i="28" s="1"/>
  <c r="S35" i="28"/>
  <c r="G37" i="28"/>
  <c r="K37" i="28"/>
  <c r="O37" i="28"/>
  <c r="S37" i="28"/>
  <c r="G38" i="28"/>
  <c r="G36" i="28" s="1"/>
  <c r="K38" i="28"/>
  <c r="O38" i="28"/>
  <c r="O36" i="28" s="1"/>
  <c r="S38" i="28"/>
  <c r="S36" i="28" s="1"/>
  <c r="G40" i="28"/>
  <c r="K40" i="28"/>
  <c r="O40" i="28"/>
  <c r="S40" i="28"/>
  <c r="G41" i="28"/>
  <c r="K41" i="28"/>
  <c r="K39" i="28" s="1"/>
  <c r="O41" i="28"/>
  <c r="O39" i="28" s="1"/>
  <c r="S41" i="28"/>
  <c r="S39" i="28" s="1"/>
  <c r="G43" i="28"/>
  <c r="K43" i="28"/>
  <c r="O43" i="28"/>
  <c r="S43" i="28"/>
  <c r="G44" i="28"/>
  <c r="G42" i="28" s="1"/>
  <c r="K44" i="28"/>
  <c r="K42" i="28" s="1"/>
  <c r="O44" i="28"/>
  <c r="S44" i="28"/>
  <c r="S42" i="28" s="1"/>
  <c r="G46" i="28"/>
  <c r="K46" i="28"/>
  <c r="O46" i="28"/>
  <c r="S46" i="28"/>
  <c r="G47" i="28"/>
  <c r="G45" i="28" s="1"/>
  <c r="K47" i="28"/>
  <c r="K45" i="28" s="1"/>
  <c r="O47" i="28"/>
  <c r="O45" i="28" s="1"/>
  <c r="S47" i="28"/>
  <c r="T48" i="29" l="1"/>
  <c r="S30" i="28"/>
  <c r="O24" i="28"/>
  <c r="K15" i="28"/>
  <c r="T39" i="29"/>
  <c r="T33" i="29"/>
  <c r="T51" i="29"/>
  <c r="T30" i="29"/>
  <c r="T27" i="29"/>
  <c r="T15" i="29"/>
  <c r="T9" i="29"/>
  <c r="T18" i="29"/>
  <c r="T12" i="29"/>
  <c r="S18" i="28"/>
  <c r="O42" i="28"/>
  <c r="T21" i="29"/>
  <c r="T36" i="29"/>
  <c r="T24" i="29"/>
  <c r="T38" i="28"/>
  <c r="K36" i="28"/>
  <c r="T7" i="28"/>
  <c r="T42" i="29"/>
  <c r="T54" i="29"/>
  <c r="T41" i="28"/>
  <c r="G39" i="28"/>
  <c r="T40" i="28"/>
  <c r="T28" i="28"/>
  <c r="T23" i="28"/>
  <c r="T20" i="28"/>
  <c r="K9" i="28"/>
  <c r="S33" i="28"/>
  <c r="T45" i="29"/>
  <c r="T29" i="28"/>
  <c r="S24" i="28"/>
  <c r="G18" i="28"/>
  <c r="T43" i="28"/>
  <c r="T37" i="28"/>
  <c r="T34" i="28"/>
  <c r="O30" i="28"/>
  <c r="K18" i="28"/>
  <c r="T14" i="28"/>
  <c r="T13" i="28"/>
  <c r="T46" i="28"/>
  <c r="T16" i="28"/>
  <c r="O12" i="28"/>
  <c r="T11" i="28"/>
  <c r="S45" i="28"/>
  <c r="T32" i="28"/>
  <c r="T31" i="28"/>
  <c r="T25" i="28"/>
  <c r="K21" i="28"/>
  <c r="S15" i="28"/>
  <c r="S6" i="28"/>
  <c r="G6" i="28"/>
  <c r="T8" i="28"/>
  <c r="K27" i="28"/>
  <c r="T44" i="28"/>
  <c r="G27" i="28"/>
  <c r="T10" i="28"/>
  <c r="T47" i="28"/>
  <c r="T35" i="28"/>
  <c r="K30" i="28"/>
  <c r="T26" i="28"/>
  <c r="T17" i="28"/>
  <c r="K12" i="28"/>
  <c r="T19" i="28"/>
  <c r="T22" i="28"/>
  <c r="T27" i="28" l="1"/>
  <c r="T6" i="28"/>
  <c r="T18" i="28"/>
  <c r="T33" i="28"/>
  <c r="T42" i="28"/>
  <c r="T39" i="28"/>
  <c r="T21" i="28"/>
  <c r="T36" i="28"/>
  <c r="T15" i="28"/>
  <c r="T24" i="28"/>
  <c r="T45" i="28"/>
  <c r="T9" i="28"/>
  <c r="T30" i="28"/>
  <c r="T12" i="28"/>
  <c r="G7" i="23" l="1"/>
  <c r="K7" i="23"/>
  <c r="O7" i="23"/>
  <c r="S7" i="23"/>
  <c r="G8" i="23"/>
  <c r="K8" i="23"/>
  <c r="O8" i="23"/>
  <c r="S8" i="23"/>
  <c r="G10" i="23"/>
  <c r="K10" i="23"/>
  <c r="O10" i="23"/>
  <c r="S10" i="23"/>
  <c r="G11" i="23"/>
  <c r="G9" i="23" s="1"/>
  <c r="K11" i="23"/>
  <c r="O11" i="23"/>
  <c r="O9" i="23" s="1"/>
  <c r="S11" i="23"/>
  <c r="S9" i="23" s="1"/>
  <c r="G13" i="23"/>
  <c r="K13" i="23"/>
  <c r="O13" i="23"/>
  <c r="S13" i="23"/>
  <c r="G14" i="23"/>
  <c r="G12" i="23" s="1"/>
  <c r="K14" i="23"/>
  <c r="K12" i="23" s="1"/>
  <c r="O14" i="23"/>
  <c r="O12" i="23" s="1"/>
  <c r="S14" i="23"/>
  <c r="G16" i="23"/>
  <c r="K16" i="23"/>
  <c r="O16" i="23"/>
  <c r="S16" i="23"/>
  <c r="G17" i="23"/>
  <c r="K17" i="23"/>
  <c r="K15" i="23" s="1"/>
  <c r="O17" i="23"/>
  <c r="O15" i="23" s="1"/>
  <c r="S17" i="23"/>
  <c r="S15" i="23" s="1"/>
  <c r="G19" i="23"/>
  <c r="K19" i="23"/>
  <c r="O19" i="23"/>
  <c r="S19" i="23"/>
  <c r="G20" i="23"/>
  <c r="G18" i="23" s="1"/>
  <c r="K20" i="23"/>
  <c r="K18" i="23" s="1"/>
  <c r="O20" i="23"/>
  <c r="O18" i="23" s="1"/>
  <c r="S20" i="23"/>
  <c r="S18" i="23" s="1"/>
  <c r="G22" i="23"/>
  <c r="K22" i="23"/>
  <c r="O22" i="23"/>
  <c r="S22" i="23"/>
  <c r="G23" i="23"/>
  <c r="G21" i="23" s="1"/>
  <c r="K21" i="23"/>
  <c r="O23" i="23"/>
  <c r="O21" i="23" s="1"/>
  <c r="S23" i="23"/>
  <c r="S21" i="23" s="1"/>
  <c r="G25" i="23"/>
  <c r="K25" i="23"/>
  <c r="O25" i="23"/>
  <c r="S25" i="23"/>
  <c r="G26" i="23"/>
  <c r="G24" i="23" s="1"/>
  <c r="K26" i="23"/>
  <c r="K24" i="23" s="1"/>
  <c r="O26" i="23"/>
  <c r="O24" i="23" s="1"/>
  <c r="S26" i="23"/>
  <c r="G28" i="23"/>
  <c r="K28" i="23"/>
  <c r="O28" i="23"/>
  <c r="S28" i="23"/>
  <c r="G29" i="23"/>
  <c r="K29" i="23"/>
  <c r="K27" i="23" s="1"/>
  <c r="O29" i="23"/>
  <c r="O27" i="23" s="1"/>
  <c r="S29" i="23"/>
  <c r="S27" i="23" s="1"/>
  <c r="G31" i="23"/>
  <c r="K31" i="23"/>
  <c r="O31" i="23"/>
  <c r="S31" i="23"/>
  <c r="G32" i="23"/>
  <c r="G30" i="23" s="1"/>
  <c r="K32" i="23"/>
  <c r="K30" i="23" s="1"/>
  <c r="O32" i="23"/>
  <c r="O30" i="23" s="1"/>
  <c r="S32" i="23"/>
  <c r="S30" i="23" s="1"/>
  <c r="G34" i="23"/>
  <c r="K34" i="23"/>
  <c r="O34" i="23"/>
  <c r="S34" i="23"/>
  <c r="G35" i="23"/>
  <c r="G33" i="23" s="1"/>
  <c r="K35" i="23"/>
  <c r="O35" i="23"/>
  <c r="O33" i="23" s="1"/>
  <c r="S35" i="23"/>
  <c r="S33" i="23" s="1"/>
  <c r="T22" i="23" l="1"/>
  <c r="T19" i="23"/>
  <c r="T35" i="23"/>
  <c r="T13" i="23"/>
  <c r="T11" i="23"/>
  <c r="G27" i="23"/>
  <c r="T25" i="23"/>
  <c r="T17" i="23"/>
  <c r="T28" i="23"/>
  <c r="T34" i="23"/>
  <c r="K33" i="23"/>
  <c r="T31" i="23"/>
  <c r="T29" i="23"/>
  <c r="T27" i="23" s="1"/>
  <c r="T23" i="23"/>
  <c r="T21" i="23" s="1"/>
  <c r="T10" i="23"/>
  <c r="K9" i="23"/>
  <c r="G15" i="23"/>
  <c r="S6" i="23"/>
  <c r="T26" i="23"/>
  <c r="T24" i="23" s="1"/>
  <c r="T16" i="23"/>
  <c r="T14" i="23"/>
  <c r="G6" i="23"/>
  <c r="O6" i="23"/>
  <c r="K6" i="23"/>
  <c r="T7" i="23"/>
  <c r="T33" i="23"/>
  <c r="T32" i="23"/>
  <c r="T20" i="23"/>
  <c r="T8" i="23"/>
  <c r="S24" i="23"/>
  <c r="S12" i="23"/>
  <c r="T18" i="23" l="1"/>
  <c r="T15" i="23"/>
  <c r="T9" i="23"/>
  <c r="T12" i="23"/>
  <c r="T30" i="23"/>
  <c r="T6" i="23"/>
  <c r="G7" i="21"/>
  <c r="K7" i="21"/>
  <c r="O7" i="21"/>
  <c r="S7" i="21"/>
  <c r="G8" i="21"/>
  <c r="G6" i="21" s="1"/>
  <c r="K8" i="21"/>
  <c r="O8" i="21"/>
  <c r="O6" i="21" s="1"/>
  <c r="S8" i="21"/>
  <c r="G10" i="21"/>
  <c r="K10" i="21"/>
  <c r="O10" i="21"/>
  <c r="S10" i="21"/>
  <c r="G11" i="21"/>
  <c r="G9" i="21" s="1"/>
  <c r="K11" i="21"/>
  <c r="K9" i="21" s="1"/>
  <c r="O11" i="21"/>
  <c r="O9" i="21" s="1"/>
  <c r="S11" i="21"/>
  <c r="S9" i="21" s="1"/>
  <c r="G13" i="21"/>
  <c r="K13" i="21"/>
  <c r="O13" i="21"/>
  <c r="S13" i="21"/>
  <c r="G14" i="21"/>
  <c r="G12" i="21" s="1"/>
  <c r="K14" i="21"/>
  <c r="O14" i="21"/>
  <c r="O12" i="21" s="1"/>
  <c r="S14" i="21"/>
  <c r="S12" i="21" s="1"/>
  <c r="G16" i="21"/>
  <c r="K16" i="21"/>
  <c r="O16" i="21"/>
  <c r="S16" i="21"/>
  <c r="G17" i="21"/>
  <c r="G15" i="21" s="1"/>
  <c r="K17" i="21"/>
  <c r="K15" i="21" s="1"/>
  <c r="O17" i="21"/>
  <c r="O15" i="21" s="1"/>
  <c r="S17" i="21"/>
  <c r="S15" i="21" s="1"/>
  <c r="G19" i="21"/>
  <c r="K19" i="21"/>
  <c r="O19" i="21"/>
  <c r="S19" i="21"/>
  <c r="G20" i="21"/>
  <c r="G18" i="21" s="1"/>
  <c r="K20" i="21"/>
  <c r="O20" i="21"/>
  <c r="O18" i="21" s="1"/>
  <c r="S20" i="21"/>
  <c r="T19" i="21" l="1"/>
  <c r="T16" i="21"/>
  <c r="T14" i="21"/>
  <c r="T7" i="21"/>
  <c r="T11" i="21"/>
  <c r="K18" i="21"/>
  <c r="T13" i="21"/>
  <c r="S6" i="21"/>
  <c r="S18" i="21"/>
  <c r="T10" i="21"/>
  <c r="K6" i="21"/>
  <c r="T17" i="21"/>
  <c r="T15" i="21" s="1"/>
  <c r="K12" i="21"/>
  <c r="T20" i="21"/>
  <c r="T18" i="21" s="1"/>
  <c r="T8" i="21"/>
  <c r="G7" i="20"/>
  <c r="K7" i="20"/>
  <c r="O7" i="20"/>
  <c r="S7" i="20"/>
  <c r="G8" i="20"/>
  <c r="G6" i="20" s="1"/>
  <c r="K8" i="20"/>
  <c r="K6" i="20" s="1"/>
  <c r="O8" i="20"/>
  <c r="O6" i="20" s="1"/>
  <c r="S8" i="20"/>
  <c r="S6" i="20" s="1"/>
  <c r="G10" i="20"/>
  <c r="K10" i="20"/>
  <c r="O10" i="20"/>
  <c r="S10" i="20"/>
  <c r="G11" i="20"/>
  <c r="G9" i="20" s="1"/>
  <c r="K11" i="20"/>
  <c r="K9" i="20" s="1"/>
  <c r="O11" i="20"/>
  <c r="O9" i="20" s="1"/>
  <c r="S11" i="20"/>
  <c r="S9" i="20" s="1"/>
  <c r="G13" i="20"/>
  <c r="K13" i="20"/>
  <c r="O13" i="20"/>
  <c r="S13" i="20"/>
  <c r="G14" i="20"/>
  <c r="G12" i="20" s="1"/>
  <c r="K14" i="20"/>
  <c r="K12" i="20" s="1"/>
  <c r="O14" i="20"/>
  <c r="O12" i="20" s="1"/>
  <c r="S14" i="20"/>
  <c r="G16" i="20"/>
  <c r="K16" i="20"/>
  <c r="O16" i="20"/>
  <c r="S16" i="20"/>
  <c r="G17" i="20"/>
  <c r="K17" i="20"/>
  <c r="K15" i="20" s="1"/>
  <c r="O17" i="20"/>
  <c r="O15" i="20" s="1"/>
  <c r="S17" i="20"/>
  <c r="S15" i="20" s="1"/>
  <c r="G19" i="20"/>
  <c r="K19" i="20"/>
  <c r="O19" i="20"/>
  <c r="S19" i="20"/>
  <c r="G20" i="20"/>
  <c r="G18" i="20" s="1"/>
  <c r="K20" i="20"/>
  <c r="K18" i="20" s="1"/>
  <c r="O20" i="20"/>
  <c r="O18" i="20" s="1"/>
  <c r="S20" i="20"/>
  <c r="S18" i="20" s="1"/>
  <c r="G22" i="20"/>
  <c r="K22" i="20"/>
  <c r="O22" i="20"/>
  <c r="S22" i="20"/>
  <c r="G23" i="20"/>
  <c r="G21" i="20" s="1"/>
  <c r="K23" i="20"/>
  <c r="O23" i="20"/>
  <c r="O21" i="20" s="1"/>
  <c r="S23" i="20"/>
  <c r="S21" i="20" s="1"/>
  <c r="G25" i="20"/>
  <c r="K25" i="20"/>
  <c r="O25" i="20"/>
  <c r="S25" i="20"/>
  <c r="G26" i="20"/>
  <c r="G24" i="20" s="1"/>
  <c r="K26" i="20"/>
  <c r="K24" i="20" s="1"/>
  <c r="O26" i="20"/>
  <c r="O24" i="20" s="1"/>
  <c r="S26" i="20"/>
  <c r="S24" i="20" s="1"/>
  <c r="G28" i="20"/>
  <c r="K28" i="20"/>
  <c r="O28" i="20"/>
  <c r="S28" i="20"/>
  <c r="G29" i="20"/>
  <c r="G27" i="20" s="1"/>
  <c r="K29" i="20"/>
  <c r="K27" i="20" s="1"/>
  <c r="O29" i="20"/>
  <c r="S29" i="20"/>
  <c r="S27" i="20" s="1"/>
  <c r="O27" i="20" l="1"/>
  <c r="T12" i="21"/>
  <c r="T25" i="20"/>
  <c r="T23" i="20"/>
  <c r="T9" i="21"/>
  <c r="T26" i="20"/>
  <c r="T16" i="20"/>
  <c r="T6" i="21"/>
  <c r="T13" i="20"/>
  <c r="T28" i="20"/>
  <c r="T7" i="20"/>
  <c r="T29" i="20"/>
  <c r="T17" i="20"/>
  <c r="T22" i="20"/>
  <c r="K21" i="20"/>
  <c r="T19" i="20"/>
  <c r="T10" i="20"/>
  <c r="T14" i="20"/>
  <c r="T20" i="20"/>
  <c r="T8" i="20"/>
  <c r="G15" i="20"/>
  <c r="S12" i="20"/>
  <c r="T11" i="20"/>
  <c r="G7" i="19"/>
  <c r="K7" i="19"/>
  <c r="O7" i="19"/>
  <c r="S7" i="19"/>
  <c r="G8" i="19"/>
  <c r="G6" i="19" s="1"/>
  <c r="K8" i="19"/>
  <c r="K6" i="19" s="1"/>
  <c r="O8" i="19"/>
  <c r="S8" i="19"/>
  <c r="S6" i="19" s="1"/>
  <c r="G10" i="19"/>
  <c r="K10" i="19"/>
  <c r="O10" i="19"/>
  <c r="S10" i="19"/>
  <c r="G11" i="19"/>
  <c r="G9" i="19" s="1"/>
  <c r="K11" i="19"/>
  <c r="K9" i="19" s="1"/>
  <c r="O11" i="19"/>
  <c r="O9" i="19" s="1"/>
  <c r="S11" i="19"/>
  <c r="G13" i="19"/>
  <c r="K13" i="19"/>
  <c r="O13" i="19"/>
  <c r="S13" i="19"/>
  <c r="G14" i="19"/>
  <c r="K14" i="19"/>
  <c r="O14" i="19"/>
  <c r="S14" i="19"/>
  <c r="S12" i="19" s="1"/>
  <c r="G16" i="19"/>
  <c r="K16" i="19"/>
  <c r="O16" i="19"/>
  <c r="S16" i="19"/>
  <c r="G17" i="19"/>
  <c r="K17" i="19"/>
  <c r="O17" i="19"/>
  <c r="O15" i="19" s="1"/>
  <c r="S17" i="19"/>
  <c r="S15" i="19" s="1"/>
  <c r="G19" i="19"/>
  <c r="K19" i="19"/>
  <c r="O19" i="19"/>
  <c r="S19" i="19"/>
  <c r="G20" i="19"/>
  <c r="G18" i="19" s="1"/>
  <c r="K20" i="19"/>
  <c r="K18" i="19" s="1"/>
  <c r="O20" i="19"/>
  <c r="S20" i="19"/>
  <c r="S18" i="19" s="1"/>
  <c r="G22" i="19"/>
  <c r="K22" i="19"/>
  <c r="O22" i="19"/>
  <c r="S22" i="19"/>
  <c r="G23" i="19"/>
  <c r="G21" i="19" s="1"/>
  <c r="K23" i="19"/>
  <c r="K21" i="19" s="1"/>
  <c r="O23" i="19"/>
  <c r="O21" i="19" s="1"/>
  <c r="S23" i="19"/>
  <c r="G25" i="19"/>
  <c r="K25" i="19"/>
  <c r="O25" i="19"/>
  <c r="S25" i="19"/>
  <c r="G26" i="19"/>
  <c r="K26" i="19"/>
  <c r="K24" i="19" s="1"/>
  <c r="O26" i="19"/>
  <c r="S26" i="19"/>
  <c r="S24" i="19" s="1"/>
  <c r="G28" i="19"/>
  <c r="K28" i="19"/>
  <c r="O28" i="19"/>
  <c r="S28" i="19"/>
  <c r="G29" i="19"/>
  <c r="G27" i="19" s="1"/>
  <c r="K29" i="19"/>
  <c r="O29" i="19"/>
  <c r="O27" i="19" s="1"/>
  <c r="S29" i="19"/>
  <c r="S27" i="19" s="1"/>
  <c r="T24" i="20" l="1"/>
  <c r="T21" i="20"/>
  <c r="T18" i="20"/>
  <c r="T15" i="20"/>
  <c r="T6" i="20"/>
  <c r="T10" i="19"/>
  <c r="T27" i="20"/>
  <c r="T28" i="19"/>
  <c r="G24" i="19"/>
  <c r="T25" i="19"/>
  <c r="T12" i="20"/>
  <c r="S21" i="19"/>
  <c r="K15" i="19"/>
  <c r="T22" i="19"/>
  <c r="T17" i="19"/>
  <c r="K12" i="19"/>
  <c r="O6" i="19"/>
  <c r="T9" i="20"/>
  <c r="O18" i="19"/>
  <c r="G12" i="19"/>
  <c r="T7" i="19"/>
  <c r="K27" i="19"/>
  <c r="O24" i="19"/>
  <c r="T19" i="19"/>
  <c r="S9" i="19"/>
  <c r="O12" i="19"/>
  <c r="T29" i="19"/>
  <c r="T13" i="19"/>
  <c r="T20" i="19"/>
  <c r="T16" i="19"/>
  <c r="T8" i="19"/>
  <c r="T23" i="19"/>
  <c r="G15" i="19"/>
  <c r="T11" i="19"/>
  <c r="T9" i="19" s="1"/>
  <c r="T26" i="19"/>
  <c r="T14" i="19"/>
  <c r="G7" i="18"/>
  <c r="K7" i="18"/>
  <c r="O7" i="18"/>
  <c r="S7" i="18"/>
  <c r="G8" i="18"/>
  <c r="G6" i="18" s="1"/>
  <c r="K8" i="18"/>
  <c r="O8" i="18"/>
  <c r="O6" i="18" s="1"/>
  <c r="S8" i="18"/>
  <c r="S6" i="18" s="1"/>
  <c r="G10" i="18"/>
  <c r="K10" i="18"/>
  <c r="O10" i="18"/>
  <c r="S10" i="18"/>
  <c r="G11" i="18"/>
  <c r="G9" i="18" s="1"/>
  <c r="K11" i="18"/>
  <c r="K9" i="18" s="1"/>
  <c r="O11" i="18"/>
  <c r="O9" i="18" s="1"/>
  <c r="S11" i="18"/>
  <c r="S9" i="18" s="1"/>
  <c r="G13" i="18"/>
  <c r="K13" i="18"/>
  <c r="O13" i="18"/>
  <c r="S13" i="18"/>
  <c r="G14" i="18"/>
  <c r="G12" i="18" s="1"/>
  <c r="K14" i="18"/>
  <c r="K12" i="18" s="1"/>
  <c r="O14" i="18"/>
  <c r="O12" i="18" s="1"/>
  <c r="S14" i="18"/>
  <c r="G16" i="18"/>
  <c r="K16" i="18"/>
  <c r="O16" i="18"/>
  <c r="S16" i="18"/>
  <c r="G17" i="18"/>
  <c r="G15" i="18" s="1"/>
  <c r="K17" i="18"/>
  <c r="K15" i="18" s="1"/>
  <c r="O17" i="18"/>
  <c r="O15" i="18" s="1"/>
  <c r="S17" i="18"/>
  <c r="G19" i="18"/>
  <c r="K19" i="18"/>
  <c r="O19" i="18"/>
  <c r="S19" i="18"/>
  <c r="G20" i="18"/>
  <c r="G18" i="18" s="1"/>
  <c r="K20" i="18"/>
  <c r="K18" i="18" s="1"/>
  <c r="O20" i="18"/>
  <c r="O18" i="18" s="1"/>
  <c r="S20" i="18"/>
  <c r="S18" i="18" s="1"/>
  <c r="G22" i="18"/>
  <c r="K22" i="18"/>
  <c r="O22" i="18"/>
  <c r="S22" i="18"/>
  <c r="G23" i="18"/>
  <c r="G21" i="18" s="1"/>
  <c r="K23" i="18"/>
  <c r="O23" i="18"/>
  <c r="S23" i="18"/>
  <c r="S21" i="18" s="1"/>
  <c r="G25" i="18"/>
  <c r="K25" i="18"/>
  <c r="O25" i="18"/>
  <c r="S25" i="18"/>
  <c r="G26" i="18"/>
  <c r="G24" i="18" s="1"/>
  <c r="K26" i="18"/>
  <c r="K24" i="18" s="1"/>
  <c r="O26" i="18"/>
  <c r="O24" i="18" s="1"/>
  <c r="S26" i="18"/>
  <c r="G28" i="18"/>
  <c r="K28" i="18"/>
  <c r="O28" i="18"/>
  <c r="S28" i="18"/>
  <c r="G29" i="18"/>
  <c r="K29" i="18"/>
  <c r="K27" i="18" s="1"/>
  <c r="O29" i="18"/>
  <c r="O27" i="18" s="1"/>
  <c r="S29" i="18"/>
  <c r="S27" i="18" s="1"/>
  <c r="G31" i="18"/>
  <c r="K31" i="18"/>
  <c r="O31" i="18"/>
  <c r="S31" i="18"/>
  <c r="G32" i="18"/>
  <c r="G30" i="18" s="1"/>
  <c r="K32" i="18"/>
  <c r="K30" i="18" s="1"/>
  <c r="O32" i="18"/>
  <c r="O30" i="18" s="1"/>
  <c r="S32" i="18"/>
  <c r="S30" i="18" s="1"/>
  <c r="G34" i="18"/>
  <c r="K34" i="18"/>
  <c r="O34" i="18"/>
  <c r="S34" i="18"/>
  <c r="G35" i="18"/>
  <c r="G33" i="18" s="1"/>
  <c r="K35" i="18"/>
  <c r="K33" i="18" s="1"/>
  <c r="O35" i="18"/>
  <c r="O33" i="18" s="1"/>
  <c r="S35" i="18"/>
  <c r="S33" i="18" s="1"/>
  <c r="G37" i="18"/>
  <c r="K37" i="18"/>
  <c r="O37" i="18"/>
  <c r="S37" i="18"/>
  <c r="G38" i="18"/>
  <c r="K38" i="18"/>
  <c r="K36" i="18" s="1"/>
  <c r="O38" i="18"/>
  <c r="O36" i="18" s="1"/>
  <c r="S38" i="18"/>
  <c r="S15" i="18" l="1"/>
  <c r="T24" i="19"/>
  <c r="T6" i="19"/>
  <c r="O21" i="18"/>
  <c r="T27" i="19"/>
  <c r="T13" i="18"/>
  <c r="T37" i="18"/>
  <c r="G36" i="18"/>
  <c r="T18" i="19"/>
  <c r="T7" i="18"/>
  <c r="T15" i="19"/>
  <c r="T25" i="18"/>
  <c r="T23" i="18"/>
  <c r="T10" i="18"/>
  <c r="T29" i="18"/>
  <c r="T21" i="19"/>
  <c r="T12" i="19"/>
  <c r="T34" i="18"/>
  <c r="T35" i="18"/>
  <c r="T33" i="18" s="1"/>
  <c r="T28" i="18"/>
  <c r="T26" i="18"/>
  <c r="T32" i="18"/>
  <c r="T16" i="18"/>
  <c r="T14" i="18"/>
  <c r="K6" i="18"/>
  <c r="T38" i="18"/>
  <c r="T22" i="18"/>
  <c r="K21" i="18"/>
  <c r="T19" i="18"/>
  <c r="T17" i="18"/>
  <c r="T11" i="18"/>
  <c r="T20" i="18"/>
  <c r="T8" i="18"/>
  <c r="S36" i="18"/>
  <c r="T31" i="18"/>
  <c r="G27" i="18"/>
  <c r="S24" i="18"/>
  <c r="S12" i="18"/>
  <c r="T6" i="18" l="1"/>
  <c r="T36" i="18"/>
  <c r="T24" i="18"/>
  <c r="T30" i="18"/>
  <c r="T9" i="18"/>
  <c r="T21" i="18"/>
  <c r="T12" i="18"/>
  <c r="T27" i="18"/>
  <c r="T18" i="18"/>
  <c r="T15" i="18"/>
  <c r="G7" i="13" l="1"/>
  <c r="K7" i="13"/>
  <c r="O7" i="13"/>
  <c r="S7" i="13"/>
  <c r="G8" i="13"/>
  <c r="G6" i="13" s="1"/>
  <c r="K8" i="13"/>
  <c r="O8" i="13"/>
  <c r="S8" i="13"/>
  <c r="G10" i="13"/>
  <c r="K10" i="13"/>
  <c r="O10" i="13"/>
  <c r="S10" i="13"/>
  <c r="G11" i="13"/>
  <c r="G9" i="13" s="1"/>
  <c r="K11" i="13"/>
  <c r="K9" i="13" s="1"/>
  <c r="O11" i="13"/>
  <c r="S11" i="13"/>
  <c r="S9" i="13" s="1"/>
  <c r="G13" i="13"/>
  <c r="K13" i="13"/>
  <c r="O13" i="13"/>
  <c r="S13" i="13"/>
  <c r="G14" i="13"/>
  <c r="G12" i="13" s="1"/>
  <c r="K14" i="13"/>
  <c r="O14" i="13"/>
  <c r="O12" i="13" s="1"/>
  <c r="S14" i="13"/>
  <c r="S16" i="13"/>
  <c r="S17" i="13"/>
  <c r="T17" i="13" s="1"/>
  <c r="S19" i="13"/>
  <c r="S20" i="13"/>
  <c r="T20" i="13" s="1"/>
  <c r="G22" i="13"/>
  <c r="K22" i="13"/>
  <c r="O22" i="13"/>
  <c r="S22" i="13"/>
  <c r="G23" i="13"/>
  <c r="K23" i="13"/>
  <c r="O23" i="13"/>
  <c r="S23" i="13"/>
  <c r="S21" i="13" s="1"/>
  <c r="S6" i="13" l="1"/>
  <c r="O6" i="13"/>
  <c r="T23" i="13"/>
  <c r="T22" i="13"/>
  <c r="T7" i="13"/>
  <c r="T16" i="13"/>
  <c r="T15" i="13" s="1"/>
  <c r="T13" i="13"/>
  <c r="O9" i="13"/>
  <c r="G21" i="13"/>
  <c r="S18" i="13"/>
  <c r="S15" i="13"/>
  <c r="T10" i="13"/>
  <c r="T14" i="13"/>
  <c r="O21" i="13"/>
  <c r="K21" i="13"/>
  <c r="S12" i="13"/>
  <c r="K6" i="13"/>
  <c r="T8" i="13"/>
  <c r="K12" i="13"/>
  <c r="T19" i="13"/>
  <c r="T18" i="13" s="1"/>
  <c r="T11" i="13"/>
  <c r="G7" i="12"/>
  <c r="K7" i="12"/>
  <c r="O7" i="12"/>
  <c r="S7" i="12"/>
  <c r="G8" i="12"/>
  <c r="K8" i="12"/>
  <c r="O8" i="12"/>
  <c r="S8" i="12"/>
  <c r="G10" i="12"/>
  <c r="K10" i="12"/>
  <c r="O10" i="12"/>
  <c r="S10" i="12"/>
  <c r="G11" i="12"/>
  <c r="G9" i="12" s="1"/>
  <c r="K11" i="12"/>
  <c r="K9" i="12" s="1"/>
  <c r="O11" i="12"/>
  <c r="S11" i="12"/>
  <c r="G13" i="12"/>
  <c r="K13" i="12"/>
  <c r="O13" i="12"/>
  <c r="S13" i="12"/>
  <c r="G14" i="12"/>
  <c r="G12" i="12" s="1"/>
  <c r="K14" i="12"/>
  <c r="K12" i="12" s="1"/>
  <c r="O14" i="12"/>
  <c r="O12" i="12" s="1"/>
  <c r="S14" i="12"/>
  <c r="S12" i="12" s="1"/>
  <c r="G16" i="12"/>
  <c r="K16" i="12"/>
  <c r="O16" i="12"/>
  <c r="S16" i="12"/>
  <c r="G17" i="12"/>
  <c r="G15" i="12" s="1"/>
  <c r="K17" i="12"/>
  <c r="K15" i="12" s="1"/>
  <c r="O17" i="12"/>
  <c r="S17" i="12"/>
  <c r="G19" i="12"/>
  <c r="K19" i="12"/>
  <c r="O19" i="12"/>
  <c r="S19" i="12"/>
  <c r="G20" i="12"/>
  <c r="G18" i="12" s="1"/>
  <c r="K20" i="12"/>
  <c r="K18" i="12" s="1"/>
  <c r="O20" i="12"/>
  <c r="S20" i="12"/>
  <c r="G22" i="12"/>
  <c r="K22" i="12"/>
  <c r="O22" i="12"/>
  <c r="S22" i="12"/>
  <c r="G23" i="12"/>
  <c r="G21" i="12" s="1"/>
  <c r="K23" i="12"/>
  <c r="K21" i="12" s="1"/>
  <c r="O23" i="12"/>
  <c r="O21" i="12" s="1"/>
  <c r="S23" i="12"/>
  <c r="G25" i="12"/>
  <c r="K25" i="12"/>
  <c r="O25" i="12"/>
  <c r="S25" i="12"/>
  <c r="G26" i="12"/>
  <c r="G24" i="12" s="1"/>
  <c r="K26" i="12"/>
  <c r="K24" i="12" s="1"/>
  <c r="O26" i="12"/>
  <c r="O24" i="12" s="1"/>
  <c r="S26" i="12"/>
  <c r="S24" i="12" s="1"/>
  <c r="G28" i="12"/>
  <c r="K28" i="12"/>
  <c r="O28" i="12"/>
  <c r="S28" i="12"/>
  <c r="G29" i="12"/>
  <c r="K29" i="12"/>
  <c r="K27" i="12" s="1"/>
  <c r="O29" i="12"/>
  <c r="O27" i="12" s="1"/>
  <c r="S29" i="12"/>
  <c r="S27" i="12" s="1"/>
  <c r="G31" i="12"/>
  <c r="K31" i="12"/>
  <c r="O31" i="12"/>
  <c r="S31" i="12"/>
  <c r="G32" i="12"/>
  <c r="G30" i="12" s="1"/>
  <c r="K32" i="12"/>
  <c r="O32" i="12"/>
  <c r="O30" i="12" s="1"/>
  <c r="S32" i="12"/>
  <c r="S30" i="12" s="1"/>
  <c r="G34" i="12"/>
  <c r="K34" i="12"/>
  <c r="O34" i="12"/>
  <c r="S34" i="12"/>
  <c r="G35" i="12"/>
  <c r="K35" i="12"/>
  <c r="K33" i="12" s="1"/>
  <c r="O35" i="12"/>
  <c r="S35" i="12"/>
  <c r="G37" i="12"/>
  <c r="K37" i="12"/>
  <c r="O37" i="12"/>
  <c r="S37" i="12"/>
  <c r="G38" i="12"/>
  <c r="G36" i="12" s="1"/>
  <c r="K38" i="12"/>
  <c r="K36" i="12" s="1"/>
  <c r="O38" i="12"/>
  <c r="O36" i="12" s="1"/>
  <c r="S38" i="12"/>
  <c r="S36" i="12" s="1"/>
  <c r="G40" i="12"/>
  <c r="K40" i="12"/>
  <c r="O40" i="12"/>
  <c r="S40" i="12"/>
  <c r="G41" i="12"/>
  <c r="G39" i="12" s="1"/>
  <c r="K41" i="12"/>
  <c r="K39" i="12" s="1"/>
  <c r="O41" i="12"/>
  <c r="O39" i="12" s="1"/>
  <c r="S41" i="12"/>
  <c r="S39" i="12" s="1"/>
  <c r="T9" i="13" l="1"/>
  <c r="T21" i="13"/>
  <c r="S18" i="12"/>
  <c r="S15" i="12"/>
  <c r="O18" i="12"/>
  <c r="O15" i="12"/>
  <c r="T6" i="13"/>
  <c r="T34" i="12"/>
  <c r="T35" i="12"/>
  <c r="O33" i="12"/>
  <c r="T12" i="13"/>
  <c r="T29" i="12"/>
  <c r="T10" i="12"/>
  <c r="T37" i="12"/>
  <c r="T7" i="12"/>
  <c r="T32" i="12"/>
  <c r="T22" i="12"/>
  <c r="G27" i="12"/>
  <c r="T25" i="12"/>
  <c r="T23" i="12"/>
  <c r="T16" i="12"/>
  <c r="T11" i="12"/>
  <c r="T8" i="12"/>
  <c r="T40" i="12"/>
  <c r="T38" i="12"/>
  <c r="T36" i="12" s="1"/>
  <c r="T41" i="12"/>
  <c r="G33" i="12"/>
  <c r="T31" i="12"/>
  <c r="K30" i="12"/>
  <c r="T28" i="12"/>
  <c r="T26" i="12"/>
  <c r="T24" i="12" s="1"/>
  <c r="T19" i="12"/>
  <c r="T13" i="12"/>
  <c r="O9" i="12"/>
  <c r="T17" i="12"/>
  <c r="T14" i="12"/>
  <c r="S33" i="12"/>
  <c r="S21" i="12"/>
  <c r="T20" i="12"/>
  <c r="S9" i="12"/>
  <c r="T18" i="12" l="1"/>
  <c r="T27" i="12"/>
  <c r="T33" i="12"/>
  <c r="T15" i="12"/>
  <c r="T39" i="12"/>
  <c r="T30" i="12"/>
  <c r="T9" i="12"/>
  <c r="T21" i="12"/>
  <c r="T12" i="12"/>
  <c r="G7" i="11"/>
  <c r="K7" i="11"/>
  <c r="O7" i="11"/>
  <c r="S7" i="11"/>
  <c r="G8" i="11"/>
  <c r="K8" i="11"/>
  <c r="O8" i="11"/>
  <c r="S8" i="11"/>
  <c r="G10" i="11"/>
  <c r="K10" i="11"/>
  <c r="O10" i="11"/>
  <c r="S10" i="11"/>
  <c r="G11" i="11"/>
  <c r="K11" i="11"/>
  <c r="K9" i="11" s="1"/>
  <c r="O11" i="11"/>
  <c r="O9" i="11" s="1"/>
  <c r="S11" i="11"/>
  <c r="G13" i="11"/>
  <c r="K13" i="11"/>
  <c r="O13" i="11"/>
  <c r="S13" i="11"/>
  <c r="G14" i="11"/>
  <c r="G12" i="11" s="1"/>
  <c r="K14" i="11"/>
  <c r="O14" i="11"/>
  <c r="O12" i="11" s="1"/>
  <c r="S14" i="11"/>
  <c r="S12" i="11" s="1"/>
  <c r="G16" i="11"/>
  <c r="K16" i="11"/>
  <c r="O16" i="11"/>
  <c r="S16" i="11"/>
  <c r="G17" i="11"/>
  <c r="G15" i="11" s="1"/>
  <c r="K17" i="11"/>
  <c r="K15" i="11" s="1"/>
  <c r="O17" i="11"/>
  <c r="S17" i="11"/>
  <c r="S15" i="11" s="1"/>
  <c r="G19" i="11"/>
  <c r="K19" i="11"/>
  <c r="O19" i="11"/>
  <c r="S19" i="11"/>
  <c r="G20" i="11"/>
  <c r="G18" i="11" s="1"/>
  <c r="K20" i="11"/>
  <c r="K18" i="11" s="1"/>
  <c r="O20" i="11"/>
  <c r="O18" i="11" s="1"/>
  <c r="S20" i="11"/>
  <c r="G22" i="11"/>
  <c r="K22" i="11"/>
  <c r="O22" i="11"/>
  <c r="S22" i="11"/>
  <c r="G23" i="11"/>
  <c r="K23" i="11"/>
  <c r="O23" i="11"/>
  <c r="O21" i="11" s="1"/>
  <c r="S23" i="11"/>
  <c r="G25" i="11"/>
  <c r="G24" i="11" s="1"/>
  <c r="K25" i="11"/>
  <c r="K24" i="11" s="1"/>
  <c r="O25" i="11"/>
  <c r="O24" i="11" s="1"/>
  <c r="S25" i="11"/>
  <c r="S24" i="11" s="1"/>
  <c r="G28" i="11"/>
  <c r="K28" i="11"/>
  <c r="O28" i="11"/>
  <c r="S28" i="11"/>
  <c r="G29" i="11"/>
  <c r="G27" i="11" s="1"/>
  <c r="K29" i="11"/>
  <c r="K27" i="11" s="1"/>
  <c r="O29" i="11"/>
  <c r="S29" i="11"/>
  <c r="G34" i="11"/>
  <c r="K34" i="11"/>
  <c r="O34" i="11"/>
  <c r="S34" i="11"/>
  <c r="G35" i="11"/>
  <c r="G33" i="11" s="1"/>
  <c r="K35" i="11"/>
  <c r="O35" i="11"/>
  <c r="O33" i="11" s="1"/>
  <c r="S35" i="11"/>
  <c r="S33" i="11" s="1"/>
  <c r="G37" i="11"/>
  <c r="K37" i="11"/>
  <c r="O37" i="11"/>
  <c r="S37" i="11"/>
  <c r="S36" i="11" s="1"/>
  <c r="G38" i="11"/>
  <c r="K38" i="11"/>
  <c r="K36" i="11" s="1"/>
  <c r="O38" i="11"/>
  <c r="G40" i="11"/>
  <c r="K40" i="11"/>
  <c r="O40" i="11"/>
  <c r="S40" i="11"/>
  <c r="S39" i="11" s="1"/>
  <c r="G41" i="11"/>
  <c r="K41" i="11"/>
  <c r="K39" i="11" s="1"/>
  <c r="O41" i="11"/>
  <c r="O39" i="11" s="1"/>
  <c r="G49" i="11"/>
  <c r="K49" i="11"/>
  <c r="O49" i="11"/>
  <c r="S49" i="11"/>
  <c r="G50" i="11"/>
  <c r="G48" i="11" s="1"/>
  <c r="K50" i="11"/>
  <c r="O50" i="11"/>
  <c r="O48" i="11" s="1"/>
  <c r="S50" i="11"/>
  <c r="S48" i="11" s="1"/>
  <c r="T41" i="11" l="1"/>
  <c r="G36" i="11"/>
  <c r="T38" i="11"/>
  <c r="T37" i="11"/>
  <c r="T10" i="11"/>
  <c r="T40" i="11"/>
  <c r="T29" i="11"/>
  <c r="K48" i="11"/>
  <c r="T22" i="11"/>
  <c r="T14" i="11"/>
  <c r="K33" i="11"/>
  <c r="K21" i="11"/>
  <c r="T8" i="11"/>
  <c r="O27" i="11"/>
  <c r="T25" i="11"/>
  <c r="T24" i="11" s="1"/>
  <c r="T23" i="11"/>
  <c r="S18" i="11"/>
  <c r="S9" i="11"/>
  <c r="G9" i="11"/>
  <c r="T7" i="11"/>
  <c r="K12" i="11"/>
  <c r="T28" i="11"/>
  <c r="S21" i="11"/>
  <c r="G21" i="11"/>
  <c r="T19" i="11"/>
  <c r="T16" i="11"/>
  <c r="T11" i="11"/>
  <c r="T9" i="11" s="1"/>
  <c r="T49" i="11"/>
  <c r="G39" i="11"/>
  <c r="O36" i="11"/>
  <c r="T34" i="11"/>
  <c r="S27" i="11"/>
  <c r="T17" i="11"/>
  <c r="O15" i="11"/>
  <c r="T13" i="11"/>
  <c r="T50" i="11"/>
  <c r="T35" i="11"/>
  <c r="T20" i="11"/>
  <c r="T18" i="11" s="1"/>
  <c r="S38" i="10"/>
  <c r="O38" i="10"/>
  <c r="K38" i="10"/>
  <c r="G38" i="10"/>
  <c r="S37" i="10"/>
  <c r="O37" i="10"/>
  <c r="K37" i="10"/>
  <c r="G37" i="10"/>
  <c r="S26" i="10"/>
  <c r="O26" i="10"/>
  <c r="K26" i="10"/>
  <c r="G26" i="10"/>
  <c r="S25" i="10"/>
  <c r="O25" i="10"/>
  <c r="K25" i="10"/>
  <c r="G25" i="10"/>
  <c r="S23" i="10"/>
  <c r="O23" i="10"/>
  <c r="K23" i="10"/>
  <c r="G23" i="10"/>
  <c r="S22" i="10"/>
  <c r="O22" i="10"/>
  <c r="O21" i="10" s="1"/>
  <c r="K22" i="10"/>
  <c r="G22" i="10"/>
  <c r="S21" i="10"/>
  <c r="S20" i="10"/>
  <c r="O20" i="10"/>
  <c r="K20" i="10"/>
  <c r="G20" i="10"/>
  <c r="S19" i="10"/>
  <c r="O19" i="10"/>
  <c r="K19" i="10"/>
  <c r="G19" i="10"/>
  <c r="S17" i="10"/>
  <c r="O17" i="10"/>
  <c r="K17" i="10"/>
  <c r="G17" i="10"/>
  <c r="S16" i="10"/>
  <c r="O16" i="10"/>
  <c r="K16" i="10"/>
  <c r="G16" i="10"/>
  <c r="S14" i="10"/>
  <c r="O14" i="10"/>
  <c r="K14" i="10"/>
  <c r="G14" i="10"/>
  <c r="S13" i="10"/>
  <c r="O13" i="10"/>
  <c r="K13" i="10"/>
  <c r="G13" i="10"/>
  <c r="S11" i="10"/>
  <c r="O11" i="10"/>
  <c r="K11" i="10"/>
  <c r="G11" i="10"/>
  <c r="S10" i="10"/>
  <c r="O10" i="10"/>
  <c r="K10" i="10"/>
  <c r="G10" i="10"/>
  <c r="S8" i="10"/>
  <c r="O8" i="10"/>
  <c r="K8" i="10"/>
  <c r="G8" i="10"/>
  <c r="S7" i="10"/>
  <c r="O7" i="10"/>
  <c r="K7" i="10"/>
  <c r="G7" i="10"/>
  <c r="S24" i="10" l="1"/>
  <c r="S9" i="10"/>
  <c r="S12" i="10"/>
  <c r="T39" i="11"/>
  <c r="O9" i="10"/>
  <c r="O6" i="10"/>
  <c r="T36" i="11"/>
  <c r="K24" i="10"/>
  <c r="T12" i="11"/>
  <c r="T21" i="11"/>
  <c r="O18" i="10"/>
  <c r="G12" i="10"/>
  <c r="G24" i="10"/>
  <c r="K6" i="10"/>
  <c r="K15" i="10"/>
  <c r="K18" i="10"/>
  <c r="K36" i="10"/>
  <c r="T27" i="11"/>
  <c r="S6" i="10"/>
  <c r="K12" i="10"/>
  <c r="S15" i="10"/>
  <c r="S36" i="10"/>
  <c r="T10" i="10"/>
  <c r="G9" i="10"/>
  <c r="O12" i="10"/>
  <c r="T16" i="10"/>
  <c r="T17" i="10"/>
  <c r="T22" i="10"/>
  <c r="G21" i="10"/>
  <c r="O24" i="10"/>
  <c r="T37" i="10"/>
  <c r="T38" i="10"/>
  <c r="K9" i="10"/>
  <c r="S18" i="10"/>
  <c r="K21" i="10"/>
  <c r="T7" i="10"/>
  <c r="T8" i="10"/>
  <c r="T13" i="10"/>
  <c r="T14" i="10"/>
  <c r="G15" i="10"/>
  <c r="O15" i="10"/>
  <c r="T19" i="10"/>
  <c r="G18" i="10"/>
  <c r="T25" i="10"/>
  <c r="T26" i="10"/>
  <c r="G36" i="10"/>
  <c r="O36" i="10"/>
  <c r="T15" i="11"/>
  <c r="T33" i="11"/>
  <c r="T48" i="11"/>
  <c r="T23" i="10"/>
  <c r="T20" i="10"/>
  <c r="T18" i="10" s="1"/>
  <c r="G6" i="10"/>
  <c r="T11" i="10"/>
  <c r="S38" i="9"/>
  <c r="O38" i="9"/>
  <c r="K38" i="9"/>
  <c r="G38" i="9"/>
  <c r="S37" i="9"/>
  <c r="O37" i="9"/>
  <c r="K37" i="9"/>
  <c r="G37" i="9"/>
  <c r="S35" i="9"/>
  <c r="O35" i="9"/>
  <c r="K35" i="9"/>
  <c r="G35" i="9"/>
  <c r="S34" i="9"/>
  <c r="O34" i="9"/>
  <c r="K34" i="9"/>
  <c r="G34" i="9"/>
  <c r="S32" i="9"/>
  <c r="O32" i="9"/>
  <c r="K32" i="9"/>
  <c r="G32" i="9"/>
  <c r="S31" i="9"/>
  <c r="S30" i="9" s="1"/>
  <c r="O31" i="9"/>
  <c r="K31" i="9"/>
  <c r="G31" i="9"/>
  <c r="S29" i="9"/>
  <c r="O29" i="9"/>
  <c r="K29" i="9"/>
  <c r="G29" i="9"/>
  <c r="S28" i="9"/>
  <c r="O28" i="9"/>
  <c r="O27" i="9" s="1"/>
  <c r="K28" i="9"/>
  <c r="G28" i="9"/>
  <c r="S27" i="9"/>
  <c r="S26" i="9"/>
  <c r="O26" i="9"/>
  <c r="K26" i="9"/>
  <c r="G26" i="9"/>
  <c r="S25" i="9"/>
  <c r="O25" i="9"/>
  <c r="O24" i="9" s="1"/>
  <c r="K25" i="9"/>
  <c r="K24" i="9" s="1"/>
  <c r="G25" i="9"/>
  <c r="G24" i="9" s="1"/>
  <c r="S24" i="9"/>
  <c r="S23" i="9"/>
  <c r="O23" i="9"/>
  <c r="K23" i="9"/>
  <c r="G23" i="9"/>
  <c r="S22" i="9"/>
  <c r="S21" i="9" s="1"/>
  <c r="O22" i="9"/>
  <c r="O21" i="9" s="1"/>
  <c r="K22" i="9"/>
  <c r="K21" i="9" s="1"/>
  <c r="G22" i="9"/>
  <c r="S20" i="9"/>
  <c r="O20" i="9"/>
  <c r="K20" i="9"/>
  <c r="G20" i="9"/>
  <c r="S19" i="9"/>
  <c r="O19" i="9"/>
  <c r="K19" i="9"/>
  <c r="G19" i="9"/>
  <c r="S17" i="9"/>
  <c r="O17" i="9"/>
  <c r="K17" i="9"/>
  <c r="G17" i="9"/>
  <c r="S16" i="9"/>
  <c r="O16" i="9"/>
  <c r="K16" i="9"/>
  <c r="G16" i="9"/>
  <c r="S14" i="9"/>
  <c r="O14" i="9"/>
  <c r="K14" i="9"/>
  <c r="G14" i="9"/>
  <c r="S13" i="9"/>
  <c r="O13" i="9"/>
  <c r="K13" i="9"/>
  <c r="G13" i="9"/>
  <c r="S11" i="9"/>
  <c r="O11" i="9"/>
  <c r="K11" i="9"/>
  <c r="G11" i="9"/>
  <c r="S10" i="9"/>
  <c r="O10" i="9"/>
  <c r="K10" i="9"/>
  <c r="G10" i="9"/>
  <c r="S8" i="9"/>
  <c r="O8" i="9"/>
  <c r="K8" i="9"/>
  <c r="G8" i="9"/>
  <c r="S7" i="9"/>
  <c r="O7" i="9"/>
  <c r="K7" i="9"/>
  <c r="G7" i="9"/>
  <c r="S18" i="9" l="1"/>
  <c r="S15" i="9"/>
  <c r="S6" i="9"/>
  <c r="O15" i="9"/>
  <c r="K9" i="9"/>
  <c r="T7" i="9"/>
  <c r="T8" i="9"/>
  <c r="G9" i="9"/>
  <c r="G21" i="9"/>
  <c r="G33" i="9"/>
  <c r="T24" i="10"/>
  <c r="T6" i="10"/>
  <c r="T36" i="10"/>
  <c r="K12" i="9"/>
  <c r="T12" i="10"/>
  <c r="T15" i="10"/>
  <c r="K36" i="9"/>
  <c r="O12" i="9"/>
  <c r="T31" i="9"/>
  <c r="T32" i="9"/>
  <c r="T30" i="9" s="1"/>
  <c r="O36" i="9"/>
  <c r="T26" i="9"/>
  <c r="T21" i="10"/>
  <c r="T13" i="9"/>
  <c r="K33" i="9"/>
  <c r="T37" i="9"/>
  <c r="T9" i="10"/>
  <c r="O9" i="9"/>
  <c r="G6" i="9"/>
  <c r="O6" i="9"/>
  <c r="T10" i="9"/>
  <c r="T11" i="9"/>
  <c r="T9" i="9" s="1"/>
  <c r="T16" i="9"/>
  <c r="G15" i="9"/>
  <c r="T20" i="9"/>
  <c r="T28" i="9"/>
  <c r="T29" i="9"/>
  <c r="G30" i="9"/>
  <c r="O30" i="9"/>
  <c r="T34" i="9"/>
  <c r="T35" i="9"/>
  <c r="S12" i="9"/>
  <c r="K15" i="9"/>
  <c r="K27" i="9"/>
  <c r="S36" i="9"/>
  <c r="G12" i="9"/>
  <c r="O33" i="9"/>
  <c r="G36" i="9"/>
  <c r="K6" i="9"/>
  <c r="S9" i="9"/>
  <c r="T22" i="9"/>
  <c r="T23" i="9"/>
  <c r="T21" i="9" s="1"/>
  <c r="K30" i="9"/>
  <c r="S33" i="9"/>
  <c r="O18" i="9"/>
  <c r="K18" i="9"/>
  <c r="T19" i="9"/>
  <c r="G18" i="9"/>
  <c r="T17" i="9"/>
  <c r="T25" i="9"/>
  <c r="T24" i="9" s="1"/>
  <c r="G27" i="9"/>
  <c r="T14" i="9"/>
  <c r="T38" i="9"/>
  <c r="S77" i="8"/>
  <c r="O77" i="8"/>
  <c r="K77" i="8"/>
  <c r="G77" i="8"/>
  <c r="S76" i="8"/>
  <c r="O76" i="8"/>
  <c r="O75" i="8" s="1"/>
  <c r="K76" i="8"/>
  <c r="G76" i="8"/>
  <c r="S74" i="8"/>
  <c r="O74" i="8"/>
  <c r="K74" i="8"/>
  <c r="G74" i="8"/>
  <c r="S73" i="8"/>
  <c r="O73" i="8"/>
  <c r="K73" i="8"/>
  <c r="K72" i="8" s="1"/>
  <c r="G73" i="8"/>
  <c r="S71" i="8"/>
  <c r="O71" i="8"/>
  <c r="K71" i="8"/>
  <c r="G71" i="8"/>
  <c r="S70" i="8"/>
  <c r="O70" i="8"/>
  <c r="K70" i="8"/>
  <c r="G70" i="8"/>
  <c r="S68" i="8"/>
  <c r="O68" i="8"/>
  <c r="K68" i="8"/>
  <c r="G68" i="8"/>
  <c r="S67" i="8"/>
  <c r="S66" i="8" s="1"/>
  <c r="O67" i="8"/>
  <c r="K67" i="8"/>
  <c r="G67" i="8"/>
  <c r="O66" i="8"/>
  <c r="S65" i="8"/>
  <c r="O65" i="8"/>
  <c r="K65" i="8"/>
  <c r="G65" i="8"/>
  <c r="S64" i="8"/>
  <c r="O64" i="8"/>
  <c r="K64" i="8"/>
  <c r="G64" i="8"/>
  <c r="S62" i="8"/>
  <c r="O62" i="8"/>
  <c r="K62" i="8"/>
  <c r="G62" i="8"/>
  <c r="S61" i="8"/>
  <c r="O61" i="8"/>
  <c r="K61" i="8"/>
  <c r="G61" i="8"/>
  <c r="S59" i="8"/>
  <c r="O59" i="8"/>
  <c r="K59" i="8"/>
  <c r="G59" i="8"/>
  <c r="S58" i="8"/>
  <c r="O58" i="8"/>
  <c r="K58" i="8"/>
  <c r="G58" i="8"/>
  <c r="S56" i="8"/>
  <c r="O56" i="8"/>
  <c r="K56" i="8"/>
  <c r="G56" i="8"/>
  <c r="S55" i="8"/>
  <c r="S54" i="8" s="1"/>
  <c r="O55" i="8"/>
  <c r="K55" i="8"/>
  <c r="G55" i="8"/>
  <c r="S53" i="8"/>
  <c r="O53" i="8"/>
  <c r="K53" i="8"/>
  <c r="G53" i="8"/>
  <c r="S52" i="8"/>
  <c r="O52" i="8"/>
  <c r="K52" i="8"/>
  <c r="G52" i="8"/>
  <c r="S50" i="8"/>
  <c r="O50" i="8"/>
  <c r="K50" i="8"/>
  <c r="G50" i="8"/>
  <c r="S49" i="8"/>
  <c r="O49" i="8"/>
  <c r="K49" i="8"/>
  <c r="G49" i="8"/>
  <c r="S47" i="8"/>
  <c r="O47" i="8"/>
  <c r="K47" i="8"/>
  <c r="G47" i="8"/>
  <c r="S46" i="8"/>
  <c r="O46" i="8"/>
  <c r="K46" i="8"/>
  <c r="G46" i="8"/>
  <c r="S44" i="8"/>
  <c r="O44" i="8"/>
  <c r="K44" i="8"/>
  <c r="G44" i="8"/>
  <c r="S43" i="8"/>
  <c r="O43" i="8"/>
  <c r="O42" i="8" s="1"/>
  <c r="K43" i="8"/>
  <c r="G43" i="8"/>
  <c r="S42" i="8"/>
  <c r="S41" i="8"/>
  <c r="O41" i="8"/>
  <c r="K41" i="8"/>
  <c r="G41" i="8"/>
  <c r="S40" i="8"/>
  <c r="O40" i="8"/>
  <c r="K40" i="8"/>
  <c r="G40" i="8"/>
  <c r="S38" i="8"/>
  <c r="O38" i="8"/>
  <c r="K38" i="8"/>
  <c r="G38" i="8"/>
  <c r="S37" i="8"/>
  <c r="O37" i="8"/>
  <c r="K37" i="8"/>
  <c r="G37" i="8"/>
  <c r="S35" i="8"/>
  <c r="O35" i="8"/>
  <c r="K35" i="8"/>
  <c r="G35" i="8"/>
  <c r="G33" i="8" s="1"/>
  <c r="S34" i="8"/>
  <c r="O34" i="8"/>
  <c r="K34" i="8"/>
  <c r="G34" i="8"/>
  <c r="S32" i="8"/>
  <c r="O32" i="8"/>
  <c r="K32" i="8"/>
  <c r="G32" i="8"/>
  <c r="S31" i="8"/>
  <c r="O31" i="8"/>
  <c r="K31" i="8"/>
  <c r="G31" i="8"/>
  <c r="S29" i="8"/>
  <c r="O29" i="8"/>
  <c r="K29" i="8"/>
  <c r="G29" i="8"/>
  <c r="S28" i="8"/>
  <c r="O28" i="8"/>
  <c r="K28" i="8"/>
  <c r="G28" i="8"/>
  <c r="S26" i="8"/>
  <c r="O26" i="8"/>
  <c r="K26" i="8"/>
  <c r="G26" i="8"/>
  <c r="S25" i="8"/>
  <c r="O25" i="8"/>
  <c r="K25" i="8"/>
  <c r="K24" i="8" s="1"/>
  <c r="G25" i="8"/>
  <c r="S23" i="8"/>
  <c r="O23" i="8"/>
  <c r="K23" i="8"/>
  <c r="G23" i="8"/>
  <c r="S22" i="8"/>
  <c r="O22" i="8"/>
  <c r="K22" i="8"/>
  <c r="G22" i="8"/>
  <c r="S20" i="8"/>
  <c r="O20" i="8"/>
  <c r="K20" i="8"/>
  <c r="G20" i="8"/>
  <c r="S19" i="8"/>
  <c r="S18" i="8" s="1"/>
  <c r="O19" i="8"/>
  <c r="K19" i="8"/>
  <c r="G19" i="8"/>
  <c r="S17" i="8"/>
  <c r="O17" i="8"/>
  <c r="K17" i="8"/>
  <c r="G17" i="8"/>
  <c r="S16" i="8"/>
  <c r="O16" i="8"/>
  <c r="K16" i="8"/>
  <c r="G16" i="8"/>
  <c r="S14" i="8"/>
  <c r="O14" i="8"/>
  <c r="K14" i="8"/>
  <c r="G14" i="8"/>
  <c r="S13" i="8"/>
  <c r="O13" i="8"/>
  <c r="K13" i="8"/>
  <c r="G13" i="8"/>
  <c r="S11" i="8"/>
  <c r="O11" i="8"/>
  <c r="K11" i="8"/>
  <c r="G11" i="8"/>
  <c r="S10" i="8"/>
  <c r="O10" i="8"/>
  <c r="K10" i="8"/>
  <c r="G10" i="8"/>
  <c r="S8" i="8"/>
  <c r="O8" i="8"/>
  <c r="K8" i="8"/>
  <c r="G8" i="8"/>
  <c r="S7" i="8"/>
  <c r="O7" i="8"/>
  <c r="K7" i="8"/>
  <c r="G7" i="8"/>
  <c r="S6" i="8"/>
  <c r="K63" i="8" l="1"/>
  <c r="S33" i="8"/>
  <c r="K75" i="8"/>
  <c r="K15" i="8"/>
  <c r="S57" i="8"/>
  <c r="T18" i="9"/>
  <c r="S69" i="8"/>
  <c r="S45" i="8"/>
  <c r="S30" i="8"/>
  <c r="T36" i="9"/>
  <c r="O30" i="8"/>
  <c r="O6" i="8"/>
  <c r="T6" i="9"/>
  <c r="K27" i="8"/>
  <c r="G9" i="8"/>
  <c r="O18" i="8"/>
  <c r="O51" i="8"/>
  <c r="T31" i="8"/>
  <c r="T32" i="8"/>
  <c r="T13" i="8"/>
  <c r="T12" i="8" s="1"/>
  <c r="T14" i="8"/>
  <c r="G21" i="8"/>
  <c r="K36" i="8"/>
  <c r="K39" i="8"/>
  <c r="K60" i="8"/>
  <c r="T27" i="9"/>
  <c r="S9" i="8"/>
  <c r="K12" i="8"/>
  <c r="S21" i="8"/>
  <c r="G45" i="8"/>
  <c r="G60" i="8"/>
  <c r="T33" i="9"/>
  <c r="T7" i="8"/>
  <c r="T25" i="8"/>
  <c r="T26" i="8"/>
  <c r="T24" i="8" s="1"/>
  <c r="K48" i="8"/>
  <c r="T64" i="8"/>
  <c r="T73" i="8"/>
  <c r="T74" i="8"/>
  <c r="T72" i="8" s="1"/>
  <c r="T8" i="8"/>
  <c r="O39" i="8"/>
  <c r="T43" i="8"/>
  <c r="K51" i="8"/>
  <c r="T58" i="8"/>
  <c r="T59" i="8"/>
  <c r="T76" i="8"/>
  <c r="O27" i="8"/>
  <c r="O15" i="8"/>
  <c r="T19" i="8"/>
  <c r="T20" i="8"/>
  <c r="T38" i="8"/>
  <c r="O54" i="8"/>
  <c r="O63" i="8"/>
  <c r="T12" i="9"/>
  <c r="O9" i="8"/>
  <c r="O21" i="8"/>
  <c r="O33" i="8"/>
  <c r="G42" i="8"/>
  <c r="O45" i="8"/>
  <c r="S51" i="8"/>
  <c r="O60" i="8"/>
  <c r="G63" i="8"/>
  <c r="K6" i="8"/>
  <c r="S15" i="8"/>
  <c r="K18" i="8"/>
  <c r="S27" i="8"/>
  <c r="K30" i="8"/>
  <c r="S39" i="8"/>
  <c r="K42" i="8"/>
  <c r="O48" i="8"/>
  <c r="T52" i="8"/>
  <c r="K57" i="8"/>
  <c r="S60" i="8"/>
  <c r="T10" i="8"/>
  <c r="T11" i="8"/>
  <c r="G12" i="8"/>
  <c r="O12" i="8"/>
  <c r="T16" i="8"/>
  <c r="G15" i="8"/>
  <c r="T22" i="8"/>
  <c r="T23" i="8"/>
  <c r="G24" i="8"/>
  <c r="O24" i="8"/>
  <c r="T28" i="8"/>
  <c r="G27" i="8"/>
  <c r="T34" i="8"/>
  <c r="T35" i="8"/>
  <c r="G36" i="8"/>
  <c r="O36" i="8"/>
  <c r="T40" i="8"/>
  <c r="G39" i="8"/>
  <c r="T46" i="8"/>
  <c r="T47" i="8"/>
  <c r="S48" i="8"/>
  <c r="G54" i="8"/>
  <c r="G57" i="8"/>
  <c r="O57" i="8"/>
  <c r="T61" i="8"/>
  <c r="T62" i="8"/>
  <c r="T68" i="8"/>
  <c r="T77" i="8"/>
  <c r="T75" i="8" s="1"/>
  <c r="K9" i="8"/>
  <c r="S12" i="8"/>
  <c r="K21" i="8"/>
  <c r="S24" i="8"/>
  <c r="K33" i="8"/>
  <c r="T37" i="8"/>
  <c r="S36" i="8"/>
  <c r="K45" i="8"/>
  <c r="T49" i="8"/>
  <c r="T50" i="8"/>
  <c r="T48" i="8" s="1"/>
  <c r="S63" i="8"/>
  <c r="T71" i="8"/>
  <c r="G75" i="8"/>
  <c r="T15" i="9"/>
  <c r="T67" i="8"/>
  <c r="S72" i="8"/>
  <c r="O72" i="8"/>
  <c r="G72" i="8"/>
  <c r="O69" i="8"/>
  <c r="T70" i="8"/>
  <c r="K69" i="8"/>
  <c r="G69" i="8"/>
  <c r="K66" i="8"/>
  <c r="T55" i="8"/>
  <c r="K54" i="8"/>
  <c r="G51" i="8"/>
  <c r="G48" i="8"/>
  <c r="T44" i="8"/>
  <c r="T42" i="8" s="1"/>
  <c r="T56" i="8"/>
  <c r="T17" i="8"/>
  <c r="T29" i="8"/>
  <c r="T53" i="8"/>
  <c r="G6" i="8"/>
  <c r="G18" i="8"/>
  <c r="G30" i="8"/>
  <c r="G66" i="8"/>
  <c r="S75" i="8"/>
  <c r="T41" i="8"/>
  <c r="T65" i="8"/>
  <c r="T30" i="8" l="1"/>
  <c r="T63" i="8"/>
  <c r="T54" i="8"/>
  <c r="T18" i="8"/>
  <c r="T51" i="8"/>
  <c r="T6" i="8"/>
  <c r="T21" i="8"/>
  <c r="T36" i="8"/>
  <c r="T69" i="8"/>
  <c r="T57" i="8"/>
  <c r="T66" i="8"/>
  <c r="T27" i="8"/>
  <c r="T60" i="8"/>
  <c r="T9" i="8"/>
  <c r="T33" i="8"/>
  <c r="T39" i="8"/>
  <c r="T15" i="8"/>
  <c r="T45" i="8"/>
  <c r="S29" i="3" l="1"/>
  <c r="O29" i="3"/>
  <c r="K29" i="3"/>
  <c r="G29" i="3"/>
  <c r="S28" i="3"/>
  <c r="O28" i="3"/>
  <c r="O27" i="3" s="1"/>
  <c r="K28" i="3"/>
  <c r="G28" i="3"/>
  <c r="S27" i="3"/>
  <c r="S26" i="3"/>
  <c r="O26" i="3"/>
  <c r="K26" i="3"/>
  <c r="K24" i="3" s="1"/>
  <c r="G26" i="3"/>
  <c r="S25" i="3"/>
  <c r="O25" i="3"/>
  <c r="O24" i="3" s="1"/>
  <c r="K25" i="3"/>
  <c r="G25" i="3"/>
  <c r="S23" i="3"/>
  <c r="O23" i="3"/>
  <c r="K23" i="3"/>
  <c r="G23" i="3"/>
  <c r="S22" i="3"/>
  <c r="S21" i="3" s="1"/>
  <c r="O22" i="3"/>
  <c r="K22" i="3"/>
  <c r="G22" i="3"/>
  <c r="O21" i="3"/>
  <c r="S20" i="3"/>
  <c r="O20" i="3"/>
  <c r="K20" i="3"/>
  <c r="G20" i="3"/>
  <c r="S19" i="3"/>
  <c r="O19" i="3"/>
  <c r="K19" i="3"/>
  <c r="G19" i="3"/>
  <c r="S18" i="3"/>
  <c r="S17" i="3"/>
  <c r="O17" i="3"/>
  <c r="K17" i="3"/>
  <c r="G17" i="3"/>
  <c r="S16" i="3"/>
  <c r="O16" i="3"/>
  <c r="K16" i="3"/>
  <c r="G16" i="3"/>
  <c r="S14" i="3"/>
  <c r="O14" i="3"/>
  <c r="K14" i="3"/>
  <c r="G14" i="3"/>
  <c r="S13" i="3"/>
  <c r="O13" i="3"/>
  <c r="K13" i="3"/>
  <c r="K12" i="3" s="1"/>
  <c r="G13" i="3"/>
  <c r="S12" i="3"/>
  <c r="S11" i="3"/>
  <c r="S9" i="3" s="1"/>
  <c r="O11" i="3"/>
  <c r="K11" i="3"/>
  <c r="G11" i="3"/>
  <c r="S10" i="3"/>
  <c r="O10" i="3"/>
  <c r="K10" i="3"/>
  <c r="G10" i="3"/>
  <c r="S8" i="3"/>
  <c r="O8" i="3"/>
  <c r="K8" i="3"/>
  <c r="G8" i="3"/>
  <c r="S7" i="3"/>
  <c r="S6" i="3" s="1"/>
  <c r="O7" i="3"/>
  <c r="K7" i="3"/>
  <c r="G7" i="3"/>
  <c r="S15" i="3" l="1"/>
  <c r="S24" i="3"/>
  <c r="K27" i="3"/>
  <c r="O18" i="3"/>
  <c r="G21" i="3"/>
  <c r="O9" i="3"/>
  <c r="K15" i="3"/>
  <c r="O15" i="3"/>
  <c r="O12" i="3"/>
  <c r="O6" i="3"/>
  <c r="K21" i="3"/>
  <c r="K9" i="3"/>
  <c r="K6" i="3"/>
  <c r="G15" i="3"/>
  <c r="G24" i="3"/>
  <c r="G9" i="3"/>
  <c r="K18" i="3"/>
  <c r="T7" i="3"/>
  <c r="T8" i="3"/>
  <c r="T28" i="3"/>
  <c r="T29" i="3"/>
  <c r="T20" i="3"/>
  <c r="T22" i="3"/>
  <c r="T25" i="3"/>
  <c r="T13" i="3"/>
  <c r="T14" i="3"/>
  <c r="T16" i="3"/>
  <c r="T17" i="3"/>
  <c r="G18" i="3"/>
  <c r="T19" i="3"/>
  <c r="T23" i="3"/>
  <c r="T21" i="3" s="1"/>
  <c r="T26" i="3"/>
  <c r="T24" i="3" s="1"/>
  <c r="G27" i="3"/>
  <c r="G6" i="3"/>
  <c r="T10" i="3"/>
  <c r="T11" i="3"/>
  <c r="G12" i="3"/>
  <c r="T15" i="3" l="1"/>
  <c r="T6" i="3"/>
  <c r="T9" i="3"/>
  <c r="T27" i="3"/>
  <c r="T18" i="3"/>
  <c r="T12" i="3"/>
  <c r="S47" i="2"/>
  <c r="O47" i="2"/>
  <c r="O45" i="2" s="1"/>
  <c r="K47" i="2"/>
  <c r="G47" i="2"/>
  <c r="S46" i="2"/>
  <c r="O46" i="2"/>
  <c r="K46" i="2"/>
  <c r="G46" i="2"/>
  <c r="S44" i="2"/>
  <c r="O44" i="2"/>
  <c r="K44" i="2"/>
  <c r="G44" i="2"/>
  <c r="S43" i="2"/>
  <c r="O43" i="2"/>
  <c r="K43" i="2"/>
  <c r="G43" i="2"/>
  <c r="S41" i="2"/>
  <c r="O41" i="2"/>
  <c r="K41" i="2"/>
  <c r="G41" i="2"/>
  <c r="S40" i="2"/>
  <c r="O40" i="2"/>
  <c r="K40" i="2"/>
  <c r="K39" i="2" s="1"/>
  <c r="G40" i="2"/>
  <c r="S38" i="2"/>
  <c r="O38" i="2"/>
  <c r="K38" i="2"/>
  <c r="G38" i="2"/>
  <c r="S37" i="2"/>
  <c r="O37" i="2"/>
  <c r="K37" i="2"/>
  <c r="K36" i="2" s="1"/>
  <c r="G37" i="2"/>
  <c r="S35" i="2"/>
  <c r="O35" i="2"/>
  <c r="K35" i="2"/>
  <c r="G35" i="2"/>
  <c r="S34" i="2"/>
  <c r="O34" i="2"/>
  <c r="K34" i="2"/>
  <c r="G34" i="2"/>
  <c r="G33" i="2" s="1"/>
  <c r="S32" i="2"/>
  <c r="O32" i="2"/>
  <c r="K32" i="2"/>
  <c r="G32" i="2"/>
  <c r="S31" i="2"/>
  <c r="O31" i="2"/>
  <c r="O30" i="2" s="1"/>
  <c r="K31" i="2"/>
  <c r="K30" i="2" s="1"/>
  <c r="G31" i="2"/>
  <c r="S30" i="2"/>
  <c r="S29" i="2"/>
  <c r="O29" i="2"/>
  <c r="K29" i="2"/>
  <c r="G29" i="2"/>
  <c r="S28" i="2"/>
  <c r="O28" i="2"/>
  <c r="K28" i="2"/>
  <c r="K27" i="2" s="1"/>
  <c r="G28" i="2"/>
  <c r="G27" i="2" s="1"/>
  <c r="S27" i="2"/>
  <c r="O27" i="2"/>
  <c r="S26" i="2"/>
  <c r="O26" i="2"/>
  <c r="K26" i="2"/>
  <c r="G26" i="2"/>
  <c r="S25" i="2"/>
  <c r="O25" i="2"/>
  <c r="K25" i="2"/>
  <c r="G25" i="2"/>
  <c r="S24" i="2"/>
  <c r="S23" i="2"/>
  <c r="O23" i="2"/>
  <c r="K23" i="2"/>
  <c r="G23" i="2"/>
  <c r="S22" i="2"/>
  <c r="S21" i="2" s="1"/>
  <c r="O22" i="2"/>
  <c r="K22" i="2"/>
  <c r="G22" i="2"/>
  <c r="S20" i="2"/>
  <c r="O20" i="2"/>
  <c r="K20" i="2"/>
  <c r="G20" i="2"/>
  <c r="S19" i="2"/>
  <c r="O19" i="2"/>
  <c r="K19" i="2"/>
  <c r="G19" i="2"/>
  <c r="S18" i="2"/>
  <c r="S17" i="2"/>
  <c r="O17" i="2"/>
  <c r="K17" i="2"/>
  <c r="G17" i="2"/>
  <c r="S16" i="2"/>
  <c r="O16" i="2"/>
  <c r="O15" i="2" s="1"/>
  <c r="K16" i="2"/>
  <c r="G16" i="2"/>
  <c r="S14" i="2"/>
  <c r="O14" i="2"/>
  <c r="K14" i="2"/>
  <c r="G14" i="2"/>
  <c r="S13" i="2"/>
  <c r="O13" i="2"/>
  <c r="K13" i="2"/>
  <c r="G13" i="2"/>
  <c r="S11" i="2"/>
  <c r="O11" i="2"/>
  <c r="K11" i="2"/>
  <c r="G11" i="2"/>
  <c r="S10" i="2"/>
  <c r="O10" i="2"/>
  <c r="K10" i="2"/>
  <c r="G10" i="2"/>
  <c r="S8" i="2"/>
  <c r="S6" i="2" s="1"/>
  <c r="O8" i="2"/>
  <c r="K8" i="2"/>
  <c r="G8" i="2"/>
  <c r="S7" i="2"/>
  <c r="O7" i="2"/>
  <c r="K7" i="2"/>
  <c r="G7" i="2"/>
  <c r="S45" i="2" l="1"/>
  <c r="S9" i="2"/>
  <c r="S12" i="2"/>
  <c r="S39" i="2"/>
  <c r="S15" i="2"/>
  <c r="O36" i="2"/>
  <c r="S36" i="2"/>
  <c r="O18" i="2"/>
  <c r="O6" i="2"/>
  <c r="O21" i="2"/>
  <c r="O24" i="2"/>
  <c r="O39" i="2"/>
  <c r="O12" i="2"/>
  <c r="O9" i="2"/>
  <c r="S33" i="2"/>
  <c r="K33" i="2"/>
  <c r="G36" i="2"/>
  <c r="O33" i="2"/>
  <c r="O42" i="2"/>
  <c r="K24" i="2"/>
  <c r="K21" i="2"/>
  <c r="K18" i="2"/>
  <c r="K12" i="2"/>
  <c r="K9" i="2"/>
  <c r="K6" i="2"/>
  <c r="G15" i="2"/>
  <c r="G18" i="2"/>
  <c r="G42" i="2"/>
  <c r="K42" i="2"/>
  <c r="G9" i="2"/>
  <c r="S42" i="2"/>
  <c r="K15" i="2"/>
  <c r="T7" i="2"/>
  <c r="T8" i="2"/>
  <c r="T31" i="2"/>
  <c r="T32" i="2"/>
  <c r="T25" i="2"/>
  <c r="T26" i="2"/>
  <c r="T28" i="2"/>
  <c r="T29" i="2"/>
  <c r="G30" i="2"/>
  <c r="T46" i="2"/>
  <c r="T47" i="2"/>
  <c r="T23" i="2"/>
  <c r="G24" i="2"/>
  <c r="T41" i="2"/>
  <c r="T43" i="2"/>
  <c r="T44" i="2"/>
  <c r="G45" i="2"/>
  <c r="K45" i="2"/>
  <c r="T13" i="2"/>
  <c r="T14" i="2"/>
  <c r="T16" i="2"/>
  <c r="T17" i="2"/>
  <c r="T19" i="2"/>
  <c r="T20" i="2"/>
  <c r="G21" i="2"/>
  <c r="T37" i="2"/>
  <c r="T38" i="2"/>
  <c r="T36" i="2" s="1"/>
  <c r="G39" i="2"/>
  <c r="G6" i="2"/>
  <c r="T22" i="2"/>
  <c r="T40" i="2"/>
  <c r="T10" i="2"/>
  <c r="T11" i="2"/>
  <c r="G12" i="2"/>
  <c r="T34" i="2"/>
  <c r="T35" i="2"/>
  <c r="T33" i="2" s="1"/>
  <c r="T45" i="2" l="1"/>
  <c r="T30" i="2"/>
  <c r="T15" i="2"/>
  <c r="T24" i="2"/>
  <c r="T6" i="2"/>
  <c r="T9" i="2"/>
  <c r="T39" i="2"/>
  <c r="T21" i="2"/>
  <c r="T27" i="2"/>
  <c r="T12" i="2"/>
  <c r="T42" i="2"/>
  <c r="T18" i="2"/>
  <c r="S23" i="1"/>
  <c r="O23" i="1"/>
  <c r="K23" i="1"/>
  <c r="G23" i="1"/>
  <c r="S22" i="1"/>
  <c r="O22" i="1"/>
  <c r="K22" i="1"/>
  <c r="G22" i="1"/>
  <c r="T21" i="1"/>
  <c r="S21" i="1"/>
  <c r="O21" i="1"/>
  <c r="K21" i="1"/>
  <c r="S20" i="1"/>
  <c r="O20" i="1"/>
  <c r="K20" i="1"/>
  <c r="G20" i="1"/>
  <c r="S19" i="1"/>
  <c r="O19" i="1"/>
  <c r="K19" i="1"/>
  <c r="G19" i="1"/>
  <c r="G18" i="1" s="1"/>
  <c r="O18" i="1"/>
  <c r="S17" i="1"/>
  <c r="O17" i="1"/>
  <c r="K17" i="1"/>
  <c r="G17" i="1"/>
  <c r="S16" i="1"/>
  <c r="O16" i="1"/>
  <c r="K16" i="1"/>
  <c r="G16" i="1"/>
  <c r="S14" i="1"/>
  <c r="O14" i="1"/>
  <c r="K14" i="1"/>
  <c r="G14" i="1"/>
  <c r="S13" i="1"/>
  <c r="O13" i="1"/>
  <c r="K13" i="1"/>
  <c r="G13" i="1"/>
  <c r="S11" i="1"/>
  <c r="O11" i="1"/>
  <c r="K11" i="1"/>
  <c r="G11" i="1"/>
  <c r="S10" i="1"/>
  <c r="S9" i="1" s="1"/>
  <c r="O10" i="1"/>
  <c r="K10" i="1"/>
  <c r="G10" i="1"/>
  <c r="S8" i="1"/>
  <c r="O8" i="1"/>
  <c r="K8" i="1"/>
  <c r="G8" i="1"/>
  <c r="S7" i="1"/>
  <c r="O7" i="1"/>
  <c r="K7" i="1"/>
  <c r="G7" i="1"/>
  <c r="S12" i="1" l="1"/>
  <c r="S18" i="1"/>
  <c r="S6" i="1"/>
  <c r="K18" i="1"/>
  <c r="O12" i="1"/>
  <c r="O6" i="1"/>
  <c r="K12" i="1"/>
  <c r="K6" i="1"/>
  <c r="G9" i="1"/>
  <c r="K15" i="1"/>
  <c r="S15" i="1"/>
  <c r="G21" i="1"/>
  <c r="G15" i="1"/>
  <c r="O15" i="1"/>
  <c r="O9" i="1"/>
  <c r="K9" i="1"/>
  <c r="G6" i="1"/>
  <c r="T22" i="1"/>
  <c r="T23" i="1"/>
  <c r="G12" i="1"/>
  <c r="T7" i="1"/>
  <c r="T8" i="1"/>
  <c r="T10" i="1"/>
  <c r="T11" i="1"/>
  <c r="T13" i="1"/>
  <c r="T14" i="1"/>
  <c r="T16" i="1"/>
  <c r="T17" i="1"/>
  <c r="T19" i="1"/>
  <c r="T20" i="1"/>
  <c r="T15" i="1" l="1"/>
  <c r="T9" i="1"/>
  <c r="T6" i="1"/>
  <c r="T18" i="1"/>
  <c r="T12" i="1"/>
</calcChain>
</file>

<file path=xl/comments1.xml><?xml version="1.0" encoding="utf-8"?>
<comments xmlns="http://schemas.openxmlformats.org/spreadsheetml/2006/main">
  <authors>
    <author>Usuario</author>
    <author>Carmen Alicia</author>
  </authors>
  <commentList>
    <comment ref="K21" authorId="0" shapeId="0">
      <text>
        <r>
          <rPr>
            <b/>
            <sz val="14"/>
            <color indexed="81"/>
            <rFont val="Tahoma"/>
            <family val="2"/>
          </rPr>
          <t>Por cuestiones de presupuesto esta meta no se  implementará este año.</t>
        </r>
      </text>
    </comment>
    <comment ref="E127" authorId="1" shapeId="0">
      <text>
        <r>
          <rPr>
            <sz val="18"/>
            <color theme="1"/>
            <rFont val="Calibri"/>
            <family val="2"/>
            <scheme val="minor"/>
          </rPr>
          <t>Este año no se aplicó esta herramienta de control de parte del Gobierno Estatal</t>
        </r>
      </text>
    </comment>
    <comment ref="C225" authorId="1" shapeId="0">
      <text>
        <r>
          <rPr>
            <sz val="18"/>
            <color indexed="81"/>
            <rFont val="Tahoma"/>
            <family val="2"/>
          </rPr>
          <t>Las metas de la Secretaría General se fijaron en base a las establecidas en el año anterior, pero la Secretaria reporta que dichas cifras eran irreales y estaban infladas. De ahí la diferencia con los resultados comprobales reportados.
Para el siguiente período se proyectarán en base a la experiencia del presente año</t>
        </r>
        <r>
          <rPr>
            <sz val="14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D7" authorId="0" shapeId="0">
      <text>
        <r>
          <rPr>
            <b/>
            <sz val="9"/>
            <color rgb="FF000000"/>
            <rFont val="Tahoma"/>
            <family val="2"/>
          </rPr>
          <t>PC:</t>
        </r>
        <r>
          <rPr>
            <sz val="9"/>
            <color rgb="FF000000"/>
            <rFont val="Tahoma"/>
            <family val="2"/>
          </rPr>
          <t xml:space="preserve">
Realizar 9  eventos  para el teatro del pueblo en colaboción con turismo y 2 eventos propios de la dirección de Cultura</t>
        </r>
      </text>
    </comment>
    <comment ref="I7" authorId="0" shapeId="0">
      <text>
        <r>
          <rPr>
            <b/>
            <sz val="9"/>
            <color rgb="FF000000"/>
            <rFont val="Tahoma"/>
            <family val="2"/>
          </rPr>
          <t>PC:</t>
        </r>
        <r>
          <rPr>
            <sz val="9"/>
            <color rgb="FF000000"/>
            <rFont val="Tahoma"/>
            <family val="2"/>
          </rPr>
          <t xml:space="preserve">
Fiestas de la providencia</t>
        </r>
      </text>
    </comment>
    <comment ref="R10" authorId="0" shapeId="0">
      <text>
        <r>
          <rPr>
            <b/>
            <sz val="9"/>
            <color rgb="FF000000"/>
            <rFont val="Tahoma"/>
            <family val="2"/>
          </rPr>
          <t>PC:</t>
        </r>
        <r>
          <rPr>
            <sz val="9"/>
            <color rgb="FF000000"/>
            <rFont val="Tahoma"/>
            <family val="2"/>
          </rPr>
          <t xml:space="preserve">
Fiestas de Santiaguito y Santa María
</t>
        </r>
      </text>
    </comment>
    <comment ref="E13" authorId="0" shapeId="0">
      <text>
        <r>
          <rPr>
            <b/>
            <sz val="9"/>
            <color rgb="FF000000"/>
            <rFont val="Tahoma"/>
            <family val="2"/>
          </rPr>
          <t>PC:</t>
        </r>
        <r>
          <rPr>
            <sz val="9"/>
            <color rgb="FF000000"/>
            <rFont val="Tahoma"/>
            <family val="2"/>
          </rPr>
          <t xml:space="preserve">
4 dia de la juventud
14 día del amor y la amistad
concierto de piano  Paty
</t>
        </r>
      </text>
    </comment>
    <comment ref="F13" authorId="0" shapeId="0">
      <text>
        <r>
          <rPr>
            <b/>
            <sz val="9"/>
            <color rgb="FF000000"/>
            <rFont val="Tahoma"/>
            <family val="2"/>
          </rPr>
          <t>PC:</t>
        </r>
        <r>
          <rPr>
            <sz val="9"/>
            <color rgb="FF000000"/>
            <rFont val="Tahoma"/>
            <family val="2"/>
          </rPr>
          <t xml:space="preserve">
8 de Marzo día de la mujer
16 día de la poesia</t>
        </r>
      </text>
    </comment>
    <comment ref="H13" authorId="0" shapeId="0">
      <text>
        <r>
          <rPr>
            <b/>
            <sz val="9"/>
            <color rgb="FF000000"/>
            <rFont val="Tahoma"/>
            <family val="2"/>
          </rPr>
          <t>PC:</t>
        </r>
        <r>
          <rPr>
            <sz val="9"/>
            <color rgb="FF000000"/>
            <rFont val="Tahoma"/>
            <family val="2"/>
          </rPr>
          <t xml:space="preserve">
Aniversario de Santa Mar´ra
Fesla 27,28 y 29
</t>
        </r>
      </text>
    </comment>
    <comment ref="I13" authorId="0" shapeId="0">
      <text>
        <r>
          <rPr>
            <b/>
            <sz val="9"/>
            <color rgb="FF000000"/>
            <rFont val="Tahoma"/>
            <family val="2"/>
          </rPr>
          <t>PC:</t>
        </r>
        <r>
          <rPr>
            <sz val="9"/>
            <color rgb="FF000000"/>
            <rFont val="Tahoma"/>
            <family val="2"/>
          </rPr>
          <t xml:space="preserve">
10 día de la marde
25 día del psicologo
</t>
        </r>
      </text>
    </comment>
    <comment ref="J13" authorId="0" shapeId="0">
      <text>
        <r>
          <rPr>
            <b/>
            <sz val="9"/>
            <color rgb="FF000000"/>
            <rFont val="Tahoma"/>
            <family val="2"/>
          </rPr>
          <t>PC:</t>
        </r>
        <r>
          <rPr>
            <sz val="9"/>
            <color rgb="FF000000"/>
            <rFont val="Tahoma"/>
            <family val="2"/>
          </rPr>
          <t xml:space="preserve">
6al8 fiestasdel santuario
Día del padre</t>
        </r>
      </text>
    </comment>
    <comment ref="L13" authorId="0" shapeId="0">
      <text>
        <r>
          <rPr>
            <b/>
            <sz val="9"/>
            <color rgb="FF000000"/>
            <rFont val="Tahoma"/>
            <family val="2"/>
          </rPr>
          <t>PC:</t>
        </r>
        <r>
          <rPr>
            <sz val="9"/>
            <color rgb="FF000000"/>
            <rFont val="Tahoma"/>
            <family val="2"/>
          </rPr>
          <t xml:space="preserve">
Muestra municipal de teatro</t>
        </r>
      </text>
    </comment>
    <comment ref="M13" authorId="0" shapeId="0">
      <text>
        <r>
          <rPr>
            <b/>
            <sz val="9"/>
            <color rgb="FF000000"/>
            <rFont val="Tahoma"/>
            <family val="2"/>
          </rPr>
          <t>PC:</t>
        </r>
        <r>
          <rPr>
            <sz val="9"/>
            <color rgb="FF000000"/>
            <rFont val="Tahoma"/>
            <family val="2"/>
          </rPr>
          <t xml:space="preserve">
aficionados</t>
        </r>
      </text>
    </comment>
    <comment ref="P13" authorId="0" shapeId="0">
      <text>
        <r>
          <rPr>
            <b/>
            <sz val="9"/>
            <color rgb="FF000000"/>
            <rFont val="Tahoma"/>
            <family val="2"/>
          </rPr>
          <t>PC:</t>
        </r>
        <r>
          <rPr>
            <sz val="9"/>
            <color rgb="FF000000"/>
            <rFont val="Tahoma"/>
            <family val="2"/>
          </rPr>
          <t xml:space="preserve">
Premio Regional de pintura
10 al 17 Semana cultural
FOCUS Balle
</t>
        </r>
      </text>
    </comment>
    <comment ref="Q13" authorId="0" shapeId="0">
      <text>
        <r>
          <rPr>
            <b/>
            <sz val="9"/>
            <color rgb="FF000000"/>
            <rFont val="Tahoma"/>
            <family val="2"/>
          </rPr>
          <t>PC:</t>
        </r>
        <r>
          <rPr>
            <sz val="9"/>
            <color rgb="FF000000"/>
            <rFont val="Tahoma"/>
            <family val="2"/>
          </rPr>
          <t xml:space="preserve">
Dia de muertos</t>
        </r>
      </text>
    </comment>
    <comment ref="D28" authorId="0" shapeId="0">
      <text>
        <r>
          <rPr>
            <b/>
            <sz val="9"/>
            <color rgb="FF000000"/>
            <rFont val="Tahoma"/>
            <family val="2"/>
          </rPr>
          <t>PC:</t>
        </r>
        <r>
          <rPr>
            <sz val="9"/>
            <color rgb="FF000000"/>
            <rFont val="Tahoma"/>
            <family val="2"/>
          </rPr>
          <t xml:space="preserve">
1 Taller de danza Polinecia 
2 taller de Juego de pelota preispanico
3 taller de caricatura</t>
        </r>
      </text>
    </comment>
    <comment ref="E28" authorId="0" shapeId="0">
      <text>
        <r>
          <rPr>
            <b/>
            <sz val="9"/>
            <color rgb="FF000000"/>
            <rFont val="Tahoma"/>
            <family val="2"/>
          </rPr>
          <t>PC:</t>
        </r>
        <r>
          <rPr>
            <sz val="9"/>
            <color rgb="FF000000"/>
            <rFont val="Tahoma"/>
            <family val="2"/>
          </rPr>
          <t xml:space="preserve">
Taller de musica en Agua Negra
y en Santa Mraría.</t>
        </r>
      </text>
    </comment>
    <comment ref="F28" authorId="0" shapeId="0">
      <text>
        <r>
          <rPr>
            <b/>
            <sz val="9"/>
            <color rgb="FF000000"/>
            <rFont val="Tahoma"/>
            <family val="2"/>
          </rPr>
          <t>PC:</t>
        </r>
        <r>
          <rPr>
            <sz val="9"/>
            <color rgb="FF000000"/>
            <rFont val="Tahoma"/>
            <family val="2"/>
          </rPr>
          <t xml:space="preserve">
taller de musica (Banda infantil)</t>
        </r>
      </text>
    </comment>
    <comment ref="D34" authorId="0" shapeId="0">
      <text>
        <r>
          <rPr>
            <b/>
            <sz val="9"/>
            <color rgb="FF000000"/>
            <rFont val="Tahoma"/>
            <family val="2"/>
          </rPr>
          <t>PC:</t>
        </r>
        <r>
          <rPr>
            <sz val="9"/>
            <color rgb="FF000000"/>
            <rFont val="Tahoma"/>
            <family val="2"/>
          </rPr>
          <t xml:space="preserve">
taller: Papel hecho con fibra de agve</t>
        </r>
      </text>
    </comment>
    <comment ref="H34" authorId="0" shapeId="0">
      <text>
        <r>
          <rPr>
            <b/>
            <sz val="9"/>
            <color rgb="FF000000"/>
            <rFont val="Tahoma"/>
            <family val="2"/>
          </rPr>
          <t>PC:</t>
        </r>
        <r>
          <rPr>
            <sz val="9"/>
            <color rgb="FF000000"/>
            <rFont val="Tahoma"/>
            <family val="2"/>
          </rPr>
          <t xml:space="preserve">
Taller de escritura</t>
        </r>
      </text>
    </comment>
    <comment ref="L34" authorId="0" shapeId="0">
      <text>
        <r>
          <rPr>
            <b/>
            <sz val="9"/>
            <color rgb="FF000000"/>
            <rFont val="Tahoma"/>
            <family val="2"/>
          </rPr>
          <t>PC:</t>
        </r>
        <r>
          <rPr>
            <sz val="9"/>
            <color rgb="FF000000"/>
            <rFont val="Tahoma"/>
            <family val="2"/>
          </rPr>
          <t xml:space="preserve">
taller de danza</t>
        </r>
      </text>
    </comment>
    <comment ref="P34" authorId="0" shapeId="0">
      <text>
        <r>
          <rPr>
            <b/>
            <sz val="9"/>
            <color rgb="FF000000"/>
            <rFont val="Tahoma"/>
            <family val="2"/>
          </rPr>
          <t>PC:</t>
        </r>
        <r>
          <rPr>
            <sz val="9"/>
            <color rgb="FF000000"/>
            <rFont val="Tahoma"/>
            <family val="2"/>
          </rPr>
          <t xml:space="preserve">
taller de canto</t>
        </r>
      </text>
    </comment>
    <comment ref="D64" authorId="0" shapeId="0">
      <text>
        <r>
          <rPr>
            <b/>
            <sz val="9"/>
            <color rgb="FF000000"/>
            <rFont val="Tahoma"/>
            <family val="2"/>
          </rPr>
          <t>PC:</t>
        </r>
        <r>
          <rPr>
            <sz val="9"/>
            <color rgb="FF000000"/>
            <rFont val="Tahoma"/>
            <family val="2"/>
          </rPr>
          <t xml:space="preserve">
Concurso de: Pintura viva y Concurso de dibujo.</t>
        </r>
      </text>
    </comment>
    <comment ref="H64" authorId="0" shapeId="0">
      <text>
        <r>
          <rPr>
            <b/>
            <sz val="9"/>
            <color rgb="FF000000"/>
            <rFont val="Tahoma"/>
            <family val="2"/>
          </rPr>
          <t>PC:</t>
        </r>
        <r>
          <rPr>
            <sz val="9"/>
            <color rgb="FF000000"/>
            <rFont val="Tahoma"/>
            <family val="2"/>
          </rPr>
          <t xml:space="preserve">
Concurso: Las letras pintan personajes.</t>
        </r>
      </text>
    </comment>
    <comment ref="Q64" authorId="0" shapeId="0">
      <text>
        <r>
          <rPr>
            <b/>
            <sz val="9"/>
            <color rgb="FF000000"/>
            <rFont val="Tahoma"/>
            <family val="2"/>
          </rPr>
          <t>PC:
Concurso de catrinas</t>
        </r>
        <r>
          <rPr>
            <sz val="9"/>
            <color rgb="FF000000"/>
            <rFont val="Tahoma"/>
            <family val="2"/>
          </rPr>
          <t xml:space="preserve">
Concurso pinta tu calavera</t>
        </r>
      </text>
    </comment>
  </commentList>
</comments>
</file>

<file path=xl/comments3.xml><?xml version="1.0" encoding="utf-8"?>
<comments xmlns="http://schemas.openxmlformats.org/spreadsheetml/2006/main">
  <authors>
    <author>Usuario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LOS REGISTROS DE NACIMIENTOS, MATRIMONIOS Y DEFUNCIONES NO SE PUEDEN PROGRAMAR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LAS CERTIFICACIONES DE ACTAS, NACIMIENTOS, DEFUNCIONES, MATRIMONIOS Y DIVORCIOS NO SE PUEDEN PROGRAMAR</t>
        </r>
      </text>
    </comment>
  </commentList>
</comments>
</file>

<file path=xl/comments4.xml><?xml version="1.0" encoding="utf-8"?>
<comments xmlns="http://schemas.openxmlformats.org/spreadsheetml/2006/main">
  <authors>
    <author>Usuario</author>
  </authors>
  <commentList>
    <comment ref="C31" authorId="0" shapeId="0">
      <text>
        <r>
          <rPr>
            <b/>
            <sz val="9"/>
            <color indexed="81"/>
            <rFont val="Tahoma"/>
            <family val="2"/>
          </rPr>
          <t>Estrategias;
1. Trípticos
2. Lonas
3. Anuncios luminosos
4. Rosarios cortesía
5. Uniformes
6. Cartelones y papelería de identificación</t>
        </r>
      </text>
    </comment>
  </commentList>
</comments>
</file>

<file path=xl/comments5.xml><?xml version="1.0" encoding="utf-8"?>
<comments xmlns="http://schemas.openxmlformats.org/spreadsheetml/2006/main">
  <authors>
    <author>Usuario</author>
    <author>Carmen Alicia</author>
    <author>PREGES01</author>
  </authors>
  <commentList>
    <comment ref="D23" authorId="0" shapeId="0">
      <text>
        <r>
          <rPr>
            <b/>
            <sz val="12"/>
            <color indexed="81"/>
            <rFont val="Tahoma"/>
            <family val="2"/>
          </rPr>
          <t>CAPACITACIÓN DE INICIO, ESTABLECIMIENTO DE METAS Y PROYECTOS PRIORITARIOS</t>
        </r>
      </text>
    </comment>
    <comment ref="F23" authorId="0" shapeId="0">
      <text>
        <r>
          <rPr>
            <b/>
            <sz val="12"/>
            <color indexed="81"/>
            <rFont val="Tahoma"/>
            <family val="2"/>
          </rPr>
          <t xml:space="preserve">REUNIÓN GENERAL SOBRE REQUERIMIENTOS PARA EL PMDG.
</t>
        </r>
      </text>
    </comment>
    <comment ref="H23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JORNADA DE TRABAJO PARA FIJAR ESTRATEGIAS DEL PMDG</t>
        </r>
      </text>
    </comment>
    <comment ref="L23" authorId="1" shapeId="0">
      <text>
        <r>
          <rPr>
            <b/>
            <sz val="12"/>
            <color indexed="81"/>
            <rFont val="Tahoma"/>
            <family val="2"/>
          </rPr>
          <t>Julio y Agosto: reuniones con Directores para revisión de datos y logística para el 1° Informe</t>
        </r>
      </text>
    </comment>
    <comment ref="M23" authorId="1" shapeId="0">
      <text>
        <r>
          <rPr>
            <b/>
            <sz val="12"/>
            <color indexed="81"/>
            <rFont val="Tahoma"/>
            <family val="2"/>
          </rPr>
          <t xml:space="preserve"> 1. Capacitación para el diseño e implementación de consulta participativa.</t>
        </r>
      </text>
    </comment>
    <comment ref="P23" authorId="2" shapeId="0">
      <text>
        <r>
          <rPr>
            <b/>
            <sz val="12"/>
            <color indexed="81"/>
            <rFont val="Tahoma"/>
            <family val="2"/>
          </rPr>
          <t>1. Reuniones de trabajo con Directores: capacitación, asesoría y corrección nuevo formato de metas e indicadores</t>
        </r>
      </text>
    </comment>
    <comment ref="D26" authorId="0" shapeId="0">
      <text>
        <r>
          <rPr>
            <b/>
            <sz val="12"/>
            <color indexed="81"/>
            <rFont val="Tahoma"/>
            <family val="2"/>
          </rPr>
          <t>APOYO A TESORERÍA PARA EL LLENADO DE FORMATOS DE AUDITORÍA Y PRESUPUESTO DE EGRESOS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CAPACITACIÓN EN TEPA SOBRE PLANEACIÓN PARTICIPATIVA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CAPACITACIÓN SOBRE INDICADORES DE DESEMPEÑO</t>
        </r>
      </text>
    </comment>
    <comment ref="I26" authorId="0" shapeId="0">
      <text>
        <r>
          <rPr>
            <b/>
            <sz val="14"/>
            <color indexed="81"/>
            <rFont val="Tahoma"/>
            <family val="2"/>
          </rPr>
          <t>Colaboración en el Comité de Prevención de Accidentes</t>
        </r>
      </text>
    </comment>
    <comment ref="J26" authorId="0" shapeId="0">
      <text>
        <r>
          <rPr>
            <b/>
            <sz val="14"/>
            <color indexed="81"/>
            <rFont val="Tahoma"/>
            <family val="2"/>
          </rPr>
          <t>Reunión Regional de Planeación</t>
        </r>
      </text>
    </comment>
    <comment ref="L26" authorId="0" shapeId="0">
      <text>
        <r>
          <rPr>
            <b/>
            <sz val="14"/>
            <color indexed="81"/>
            <rFont val="Tahoma"/>
            <family val="2"/>
          </rPr>
          <t>Trabajo para la conformación del Comité de Riesgos Municipales</t>
        </r>
      </text>
    </comment>
    <comment ref="M26" authorId="2" shapeId="0">
      <text>
        <r>
          <rPr>
            <b/>
            <sz val="12"/>
            <color indexed="81"/>
            <rFont val="Tahoma"/>
            <family val="2"/>
          </rPr>
          <t>1. Capacitación Presupuesto Participativo. Sn. Ignacio.
2. Agosto y sept: Colaboración con Hacienda Mpal. y Contraloría para elaboración del Informe de Avances de Indicadores de Desempeño.</t>
        </r>
      </text>
    </comment>
    <comment ref="N26" authorId="1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1. Reunión Comité de Prev. Acctes.</t>
        </r>
      </text>
    </comment>
    <comment ref="P26" authorId="2" shapeId="0">
      <text>
        <r>
          <rPr>
            <b/>
            <sz val="12"/>
            <color indexed="81"/>
            <rFont val="Tahoma"/>
            <family val="2"/>
          </rPr>
          <t>1. Capacitación Avances de Gestión Financiera
2. Reunión COPLADE, Guad.</t>
        </r>
      </text>
    </comment>
    <comment ref="Q26" authorId="2" shapeId="0">
      <text>
        <r>
          <rPr>
            <b/>
            <sz val="14"/>
            <color indexed="81"/>
            <rFont val="Tahoma"/>
            <family val="2"/>
          </rPr>
          <t>Reunión Red de Alcaldesas de Jalisco</t>
        </r>
      </text>
    </comment>
    <comment ref="B28" authorId="2" shapeId="0">
      <text>
        <r>
          <rPr>
            <b/>
            <sz val="12"/>
            <color indexed="81"/>
            <rFont val="Tahoma"/>
            <family val="2"/>
          </rPr>
          <t>ESTE AÑO NO SE APLICÓ EL PROGRAMA</t>
        </r>
      </text>
    </comment>
    <comment ref="C28" authorId="0" shapeId="0">
      <text>
        <r>
          <rPr>
            <sz val="11"/>
            <color rgb="FF000000"/>
            <rFont val="Tahoma"/>
            <family val="2"/>
          </rPr>
          <t>Etapa 1: Envío de requerimiento a las direcciones involucradas
Etapa 2: Primera verificación
Etapa 3: Consolidación de la información y apoyo y monitoreo a las direcciones con faltantes
Etapa 4: Implementación de mejoras
Etapa 5: Segunda verificación</t>
        </r>
      </text>
    </comment>
    <comment ref="J28" authorId="0" shapeId="0">
      <text>
        <r>
          <rPr>
            <sz val="14"/>
            <color indexed="81"/>
            <rFont val="Tahoma"/>
            <family val="2"/>
          </rPr>
          <t>No se aplicó este año</t>
        </r>
      </text>
    </comment>
    <comment ref="C31" authorId="0" shapeId="0">
      <text>
        <r>
          <rPr>
            <sz val="11"/>
            <color rgb="FF000000"/>
            <rFont val="Tahoma"/>
            <family val="2"/>
          </rPr>
          <t xml:space="preserve">
Etapa 1: Acopio de información
Etapa 2: Interpretación, selección y clasificación de la información.
Etapa 3: Redacción del texto.
Etapa 4: Elaboración del guión para el video
</t>
        </r>
      </text>
    </comment>
  </commentList>
</comments>
</file>

<file path=xl/comments6.xml><?xml version="1.0" encoding="utf-8"?>
<comments xmlns="http://schemas.openxmlformats.org/spreadsheetml/2006/main">
  <authors>
    <author>PREGES01</author>
  </authors>
  <commentList>
    <comment ref="N47" authorId="0" shapeId="0">
      <text>
        <r>
          <rPr>
            <b/>
            <sz val="11"/>
            <color indexed="81"/>
            <rFont val="Tahoma"/>
            <family val="2"/>
          </rPr>
          <t>CON LOS REURSOS GESTIONADOS CON ANTERIORIDAD SE LLEVARON A CABO ACCIONES DE MANTENIMIENTO Y REMODELACIÓN en el Parque Hidalgo y el Espectáculo de luces e iluminación del Templo, el 15 de sept.</t>
        </r>
      </text>
    </comment>
  </commentList>
</comments>
</file>

<file path=xl/sharedStrings.xml><?xml version="1.0" encoding="utf-8"?>
<sst xmlns="http://schemas.openxmlformats.org/spreadsheetml/2006/main" count="6150" uniqueCount="1178">
  <si>
    <t xml:space="preserve">SEGUIMIENTO A CUMPLIMIENTO DE METAS  </t>
  </si>
  <si>
    <t>COMUSIDA</t>
  </si>
  <si>
    <r>
      <t xml:space="preserve">AYUNTAMIENTO MUNICIPAL  2018 - 2021
</t>
    </r>
    <r>
      <rPr>
        <b/>
        <sz val="20"/>
        <color theme="1"/>
        <rFont val="Arial"/>
        <family val="2"/>
      </rPr>
      <t>AÑO 2019</t>
    </r>
  </si>
  <si>
    <t>FECHA DE ACTIVIDADES PARA EL CUMPLIMIENTO DE METAS</t>
  </si>
  <si>
    <t>ENERO</t>
  </si>
  <si>
    <t>FEBRERO</t>
  </si>
  <si>
    <t>MARZO</t>
  </si>
  <si>
    <t>RESULTADO TRIMESTRAL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</si>
  <si>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</si>
  <si>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</si>
  <si>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</si>
  <si>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</si>
  <si>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</si>
  <si>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</si>
  <si>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</si>
  <si>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</si>
  <si>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</si>
  <si>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RESULTADO ANUAL</t>
  </si>
  <si>
    <t>RESULTADO</t>
  </si>
  <si>
    <t>% CUMP.</t>
  </si>
  <si>
    <t>% CUMP</t>
  </si>
  <si>
    <t>META</t>
  </si>
  <si>
    <t>INDICADOR</t>
  </si>
  <si>
    <t>PORCENTAJE DE CUMPLIMIENTO</t>
  </si>
  <si>
    <t xml:space="preserve">Realizar 21 Campañas sobre temas sexuales. </t>
  </si>
  <si>
    <t xml:space="preserve">PROGRAMADAS </t>
  </si>
  <si>
    <t xml:space="preserve">REALIZADAS </t>
  </si>
  <si>
    <t xml:space="preserve"> INDICADOR</t>
  </si>
  <si>
    <t>Impartir 17 pláticas y talleres sobre prevención de ITS/VIH/SIDA y temas de sexualidad  en centros de rehabilitación, DIF, Casa de la mujer, instituciones educativas y delegaciones.</t>
  </si>
  <si>
    <t xml:space="preserve">IMPARTIDAS </t>
  </si>
  <si>
    <t>Repartición de 3200 folletos de las diferentes campañas realizadas.</t>
  </si>
  <si>
    <t xml:space="preserve">PROGRAMADOS </t>
  </si>
  <si>
    <t xml:space="preserve">IMPARTIDOS </t>
  </si>
  <si>
    <t xml:space="preserve">Repartición de 6,000 preservativos a la ciudadanía arandense. </t>
  </si>
  <si>
    <t xml:space="preserve">REPARTIDOS </t>
  </si>
  <si>
    <t>Realizar 8 visitas a las Delegaciones para informar y capacitar a jóvenes y adultos.</t>
  </si>
  <si>
    <t>Según la periodicidad exigida, cumplir con el 100% de los requerimentos de Transparencia</t>
  </si>
  <si>
    <t>Requerimientos exigidos</t>
  </si>
  <si>
    <t>Requerimientos cumplidos</t>
  </si>
  <si>
    <t>Encargado de COMUSIDA Arandas</t>
  </si>
  <si>
    <t>CONTRALORÍA MUNICIPAL</t>
  </si>
  <si>
    <t>COMPONENTE -&gt; INDICADOR</t>
  </si>
  <si>
    <t xml:space="preserve">Realizar 51 revisiones a las dependencias que generan un ingreso para el municipio de Arandas </t>
  </si>
  <si>
    <t>Revisión de la recaudación por concepto de Baños Públicos, derecho de piso de ambulantes y transporte escolar-&gt; Revisiones programadas</t>
  </si>
  <si>
    <t>Informes presentados</t>
  </si>
  <si>
    <t xml:space="preserve">Realizar 16 revisiones del Gasto Público Municipal, así como al buen uso de los recursos. </t>
  </si>
  <si>
    <t>Dar seguimiento al 100% de Funcionarios Públicos obligados a presentar declaración de Situación Patrimonial.</t>
  </si>
  <si>
    <t>Oficios Expedidos</t>
  </si>
  <si>
    <t>Servidores públicos obligados.</t>
  </si>
  <si>
    <t>Resolución de dudas en el llenado y presentación de declaración patrimonial</t>
  </si>
  <si>
    <t>Declaraciones patrimoniales recibidas</t>
  </si>
  <si>
    <t>Realizar el trámite correspondiente para requerir a los omisos.</t>
  </si>
  <si>
    <t>Servidores públicos omisos</t>
  </si>
  <si>
    <t>Realizar 10 acciones de trabajo colaborativo con otras dependencias</t>
  </si>
  <si>
    <t xml:space="preserve">Dar respuesta a los requerimientos de Agenda para el Desarrollo municipal </t>
  </si>
  <si>
    <t>Evaluación acreditada</t>
  </si>
  <si>
    <t>Participación activa en los comités de los que forma parte la figura del contralor Municipal</t>
  </si>
  <si>
    <t>Asistencia a reuniones</t>
  </si>
  <si>
    <t>Documentación para estructura PBR entregada</t>
  </si>
  <si>
    <t xml:space="preserve">Según la periodicidad exigida, cumplir con el 100% de los requerimentos de Transparencia, ASEJ, ASF, Contraloría del Estado, Presidente Municipal y Regidores. </t>
  </si>
  <si>
    <t>Información presentada</t>
  </si>
  <si>
    <t>Revisiones realizadas</t>
  </si>
  <si>
    <t>L.C. GABRIELA MÁRQUEZ DE LA CERDA</t>
  </si>
  <si>
    <t>AUDITOR RESPONSABLE DE CONTRALORÍA MUNICIPAL</t>
  </si>
  <si>
    <t>JEFATURA DE IMPUESTOS INMOBILIARIOS Y CATASTRO</t>
  </si>
  <si>
    <t xml:space="preserve"> AUMENTAR LA RECAUDACIÓN ANUAL 4%</t>
  </si>
  <si>
    <t>RECAUDACIÓN REAL</t>
  </si>
  <si>
    <t>ACTUALIZAR 3109 REGISTROS CATASTRALES</t>
  </si>
  <si>
    <t>Hacer la Verificación de Avalúos</t>
  </si>
  <si>
    <t>Avalúos Verificados</t>
  </si>
  <si>
    <t>QUE EL PERSONAL INDICADO RECIBA 4 CAPACITACIONES: 2 EN ÁREA FICAL Y 2 EN MANEJO DE PROGRAMAS CATASTRALES</t>
  </si>
  <si>
    <t>Capacitaciones Proyectadas</t>
  </si>
  <si>
    <t>Capacitaciones Realizadas</t>
  </si>
  <si>
    <t>AUMENTAR SERVICIOS DE RECEPCIÓN, REVISIÓN, Y ENTREGA DE TRÁMITES</t>
  </si>
  <si>
    <t>Servicios Proyectados</t>
  </si>
  <si>
    <t>Servicios Realizados</t>
  </si>
  <si>
    <t>HACER EL CAMBIO DEL PROGRAMA CATASTRAL</t>
  </si>
  <si>
    <t>Sin iniciar = espacio en blanco                                En proceso = 0                              Terminada = 1</t>
  </si>
  <si>
    <t>C. Juan Pablo Bañuelos Corona</t>
  </si>
  <si>
    <t>Jefe de Impuestos Inmobiliarios y Catastro</t>
  </si>
  <si>
    <t xml:space="preserve"> </t>
  </si>
  <si>
    <t>GESTIONAR EN CONAFOR 50,000 ÁRBOLES PARA DISTRIBUIR ENTRE LA CIUDADANÍA EN LA CAMPAÑA DE DONACIÓN DE ÁRBOLES</t>
  </si>
  <si>
    <t>No. DE ARBOLES REQUERIDOS</t>
  </si>
  <si>
    <t>No. DE ARBOLES RECIBIDOS</t>
  </si>
  <si>
    <t>REALIZAR  CAMPAÑAS DE LIMPIEZA DEL MUNICIPIO</t>
  </si>
  <si>
    <t>CAMPAÑA LIMPIEMOS ARANDAS</t>
  </si>
  <si>
    <t>LIMPIEZAS REALIZADAS</t>
  </si>
  <si>
    <t>PLAN DE EDUCACIÓN AMBIENTAL EN ESCUELAS DEL MUNICIPIO</t>
  </si>
  <si>
    <t>VISITAS PROGRAMADAS</t>
  </si>
  <si>
    <t>VISITAS REALIZADAS</t>
  </si>
  <si>
    <t>REALIZAR CAMPAÑA DE RECICLAJE DE HOJAS EN OFICINAS DEL H. AYUNTAMIENTO</t>
  </si>
  <si>
    <t>CAMPAÑAS PROGRAMADAS</t>
  </si>
  <si>
    <t>REALIZADAS</t>
  </si>
  <si>
    <t>ATENCIÓN CIUDADANA A REPORTES</t>
  </si>
  <si>
    <t>NUMERO ESPERADO DE SOLICITUDES</t>
  </si>
  <si>
    <t>SOLICITUDES ATENDIDAS</t>
  </si>
  <si>
    <t xml:space="preserve">SUPERVISIÓN DE CAMPO ACERCA DEL ESTADO DE AFECTACION DE LA PLAGA DE MUÉRDAGO EN EL MUNICIPIO </t>
  </si>
  <si>
    <t>SUPERVICIONES POR REALIZAR</t>
  </si>
  <si>
    <t>JEFE DEL DEPARTAMENTO DE ECOLOGIA Y MEDIO AMBIENTE</t>
  </si>
  <si>
    <t>Campos por acondicionar</t>
  </si>
  <si>
    <t>Campos acondicionados</t>
  </si>
  <si>
    <t>Deportistas por credencializar</t>
  </si>
  <si>
    <t>Deportistas con credencial</t>
  </si>
  <si>
    <t>Torneos por realizar</t>
  </si>
  <si>
    <t>Torneos realizados</t>
  </si>
  <si>
    <t xml:space="preserve">Crear la Escuela de Fútbol Infantil y lograr la inscripción de al menos 100 niños. </t>
  </si>
  <si>
    <t>DIRECTOR DE DEPORTES</t>
  </si>
  <si>
    <t>Inscripciones esperadas</t>
  </si>
  <si>
    <t>No. de niños inscritos</t>
  </si>
  <si>
    <t>Gestionar la creación de la Escuela</t>
  </si>
  <si>
    <t>Gestionar maquinaria con el Gobierno del Estado de Jalisco</t>
  </si>
  <si>
    <t>Tiempo programado de gestión</t>
  </si>
  <si>
    <t>Gestión de 60 credenciales agroalimentarias en sistema de SEDER</t>
  </si>
  <si>
    <t>Credenciales programadas para entrega</t>
  </si>
  <si>
    <t>Actas o credenciales entregadas</t>
  </si>
  <si>
    <t>Gestionar 5 apoyos de CONAZA para zonas candidatas para obras hidráhulicas y coplementarias</t>
  </si>
  <si>
    <t>Gestiones a presentar cuando tengamos ventanilla en función</t>
  </si>
  <si>
    <t>Apoyos por aplicar en las comunidades candidatas una vez lograda la gestión</t>
  </si>
  <si>
    <t xml:space="preserve">Impartir 10 capacitaciones (Taller, conferencia o foro) a productores agropecuarios </t>
  </si>
  <si>
    <t xml:space="preserve">Eventos programados con asistencia mínima de 20 personas </t>
  </si>
  <si>
    <t>Capacitaciones realizadas</t>
  </si>
  <si>
    <t xml:space="preserve">Realizar  36 altas o renovación de patentes </t>
  </si>
  <si>
    <t>Patentes gestionadas por mes</t>
  </si>
  <si>
    <t>Patentes generadas en el sistema</t>
  </si>
  <si>
    <t xml:space="preserve">Ingresar, en las diferentes ventanillas a las que se tenga acceso, 50 proyectos de subsidio a productores. </t>
  </si>
  <si>
    <t>Expedientes esperados</t>
  </si>
  <si>
    <t>Expedientes completos ingresados</t>
  </si>
  <si>
    <t>Tiempo programado de gestión  ante dependencias estatales o federales                         -&gt; enero a mayo</t>
  </si>
  <si>
    <t>M.V.Z. Humberto Torres García</t>
  </si>
  <si>
    <t>JEFE DE DESARROLLO RURAL</t>
  </si>
  <si>
    <t>DIRECCIÓN DE EDUCACIÓN</t>
  </si>
  <si>
    <t>Dar respuesta y/o seguimiento al 100% de solicitudes y necesidades de las instituciones educativas del municipio</t>
  </si>
  <si>
    <t>Realizar revisiones periódicas a las escuelas que reciben apoyos económicos, de construcción y/o equipo. -&gt; Revisiones programadas</t>
  </si>
  <si>
    <t>Llevar a cabo revisiones y detección de necesidades del personal adscrito a la nómina de educación.-&gt; Revisiones programadas</t>
  </si>
  <si>
    <t>Atender y dar seguimiento a quejas, denuncias y sugerencias de los diferentes niveles educativos.-&gt; No. de quejas y/o  sugerencias recibidas</t>
  </si>
  <si>
    <t>No. de quejas y/o sugerencias atendidas</t>
  </si>
  <si>
    <t>Apoyo económico  para estudiantes de bajos recursos.-&gt; Apoyos por gestionar</t>
  </si>
  <si>
    <t>Apoyos entregados</t>
  </si>
  <si>
    <t>Apoyo para rehabilitación de  edificios escolares. -&gt; Apoyos por gestionar</t>
  </si>
  <si>
    <t>Apoyos conseguidos</t>
  </si>
  <si>
    <t>Apoyo a la mejora del proceso educativo de los estudiantes.-&gt; Apoyos por gestionar</t>
  </si>
  <si>
    <t xml:space="preserve">Llevar a cabo 7 sesiones ordinarias y extraordinarias del Concejo Municipal de Participación Social en la Educación </t>
  </si>
  <si>
    <t>Sesiones programadas</t>
  </si>
  <si>
    <t>Sesiones realizadas</t>
  </si>
  <si>
    <t>Llevar a cabo el 100% de los actos cívicos protocolarios programados</t>
  </si>
  <si>
    <t>Eventos en fechas a conmemorar con izamiento y arriamiento de Bandera -&gt; Eventos programados</t>
  </si>
  <si>
    <t>Eventos realizados</t>
  </si>
  <si>
    <t>Impartir 24 pláticas y Talleres al PERSONAL DE EDUCACIÓN,  sobre Calidad humana para la atención ciudadana y Fortalecimiento del sentido de pertenencia al Ayuntamiento.</t>
  </si>
  <si>
    <t>Capacitación sobre Calidad Humana.-&gt; Pláticas programadas</t>
  </si>
  <si>
    <t>Pláticas Impartidas</t>
  </si>
  <si>
    <t>Talleres   de Sentido de Pertenencia al Ayuntamiento -&gt; Talleres Programados</t>
  </si>
  <si>
    <t>Talleres impartidos</t>
  </si>
  <si>
    <t>Profesor Adrián Padilla López</t>
  </si>
  <si>
    <t>DIRECTOR DE EDUCACIÓN</t>
  </si>
  <si>
    <t>DIRECCIÓN DE CULTURA</t>
  </si>
  <si>
    <t>Realizar 61 intervenciones en las fiestas más representativas del municipio</t>
  </si>
  <si>
    <t>Realizar 21  intervenciones  culturales y apoyar en los eventos fijos del Ayuntamiento</t>
  </si>
  <si>
    <t xml:space="preserve">Hacer 2 entregas de la Presea Fco.Medina Ascencio </t>
  </si>
  <si>
    <t>Preseas por entregar</t>
  </si>
  <si>
    <t>Preseas entregadas</t>
  </si>
  <si>
    <t xml:space="preserve">Gestionar la nueva conformación del comité del Museo del Sauz así como la reapertura y promoción del mismo. </t>
  </si>
  <si>
    <t>Gestionar el apoyo notarial para la conformación del nuevo comité</t>
  </si>
  <si>
    <t>Gestionar pago de 2 empleados para el Museo</t>
  </si>
  <si>
    <t>Realizar mínimo 2 recorridos turísticos al año</t>
  </si>
  <si>
    <t>Recorridos realizados</t>
  </si>
  <si>
    <t>Realizar 16 gestiones para optimizar el desempeño y ampliar la cobertura de los talleres culturales</t>
  </si>
  <si>
    <t>Gestionar 6 talleres culturales, en la cabecera y en diversas comunidades del municipio                                                        -&gt;  Gestiones programadas de enero a marzo.</t>
  </si>
  <si>
    <t>Gestionar 10 proyectos para la adecuación de espacios culturales y de convivencia, así como de equipamiento de los talleres artísticos -&gt; Gestiones programadas de enero a diciembre.</t>
  </si>
  <si>
    <t>Realizar 4 seminarios o talleres  de desarrollo  artístico</t>
  </si>
  <si>
    <t xml:space="preserve">Talleres realizados </t>
  </si>
  <si>
    <t>Gestionar 4 talleres informativos y de intercambio sobre proyectos y temas artísticos.</t>
  </si>
  <si>
    <t>Control y mejoramiento de la Banda Municipal</t>
  </si>
  <si>
    <t xml:space="preserve">160 Presentaciones Programadas </t>
  </si>
  <si>
    <t>Presentaciones realizadas</t>
  </si>
  <si>
    <t xml:space="preserve">Gestionar en 2 meses, nuevos uniformes para los integrantes de la banda </t>
  </si>
  <si>
    <t xml:space="preserve">Serenatas y baile en vivo </t>
  </si>
  <si>
    <t>Gestionar  5 programas de Secretaría De Cultura: para apoyar el registro y conservación del Patrimonio tangible e intangible del Municipio, la creación de dos espacios culturales y el equipamiento del la Dirección de Cultura.</t>
  </si>
  <si>
    <t>Promover y realizar 63 exposiciones de artes plásticas dentro y fuera de nuestro municipio y 5 concursos de pintura, dibujo y literatura</t>
  </si>
  <si>
    <t>Realizar 12 exposiciones en casa de artes y promover 12 exposiciones en Galería de arte DFB</t>
  </si>
  <si>
    <t>Exposiciones realizadas</t>
  </si>
  <si>
    <t>Realizar y apoyar 5 concursos de pintura, dibujo y literatura</t>
  </si>
  <si>
    <t>Concursos realizados</t>
  </si>
  <si>
    <t>Realizar  20 acciones que fomenten la cultura financiera, ecológica y el  buen desarrollo emocional del Municipio.</t>
  </si>
  <si>
    <t>Durante el año, realizar 7 acciones que fomenten la cultura financiera, en colaboración con la Dirección de Promoción económica</t>
  </si>
  <si>
    <t>Acciones realizadas</t>
  </si>
  <si>
    <t>Durante el año, realizar 7 acciones que fomenten el desarrollo emocional, en colaboración con la Dirección de Desarrollo humano</t>
  </si>
  <si>
    <t>DIRECTORA DE CULTURA</t>
  </si>
  <si>
    <t>CUMPLIR AL 100% LAS FUNCIONES PROPIAS DE LA OFICINA</t>
  </si>
  <si>
    <t>Trabajos  encomendados a la oficina</t>
  </si>
  <si>
    <t>Trabajos se realizados</t>
  </si>
  <si>
    <t>Poyección de Publicaciones mensuales en redes sociales</t>
  </si>
  <si>
    <t>Publicaciones realizadas</t>
  </si>
  <si>
    <t>Proyección de publicaciones en medios impresos</t>
  </si>
  <si>
    <t>EN UN MÁXIMO DE 4 DÍAS A PARTIR DE SU REALIZACIÓN, PUBLICAR LOS EVENTOS O ACCIONES RELEVANTES REALIZADAS POR EL AYUNTAMIENTO</t>
  </si>
  <si>
    <t>Proyección de eventos por publicar</t>
  </si>
  <si>
    <t>Eventos publicados en tiempo y forma</t>
  </si>
  <si>
    <t>INCREMENTAR A 12,000 LOS FOLLOWERS Y LIKES DE FACEBOOK</t>
  </si>
  <si>
    <t xml:space="preserve">Numero de followers o likes proyectado </t>
  </si>
  <si>
    <t>Numero de followers o likes incrementados</t>
  </si>
  <si>
    <t>Diseñar el Periodico</t>
  </si>
  <si>
    <t>Periodico diseñado</t>
  </si>
  <si>
    <t>Imprimir Periodico</t>
  </si>
  <si>
    <t>Periodico impreso</t>
  </si>
  <si>
    <t>Ejemplares por repartir</t>
  </si>
  <si>
    <t>Ejemplares repartidos</t>
  </si>
  <si>
    <t>IMPRIMIR 4  EDICIONES DE LA GACETA MUNCIPAL</t>
  </si>
  <si>
    <t xml:space="preserve">Gacetas Programadas </t>
  </si>
  <si>
    <t>Gacetas Impresas</t>
  </si>
  <si>
    <t>Tiempo programado de trabajo</t>
  </si>
  <si>
    <t>Trabajo sin iniciar: espacio en blanco  Trabajo iniciado: 0                            Trabajo realizado: 1</t>
  </si>
  <si>
    <t>DIRECTORA DE COMUNICACIÓN SOCIAL</t>
  </si>
  <si>
    <t>CE-MUJER</t>
  </si>
  <si>
    <r>
      <rPr>
        <sz val="12"/>
        <rFont val="Arial"/>
        <family val="2"/>
      </rPr>
      <t xml:space="preserve">Impartir 120 talleres </t>
    </r>
    <r>
      <rPr>
        <b/>
        <sz val="12"/>
        <color rgb="FFFF0000"/>
        <rFont val="Arial"/>
        <family val="2"/>
      </rPr>
      <t xml:space="preserve">   
   </t>
    </r>
  </si>
  <si>
    <t>Talleres  de Prevención de la violencia escolar (Bullyng) programados</t>
  </si>
  <si>
    <t>Talleres realizados con evidencia</t>
  </si>
  <si>
    <t>Talleres de Liderazgo y emprendurismo programados</t>
  </si>
  <si>
    <t>Talleres de Sensibilización de género programados</t>
  </si>
  <si>
    <r>
      <rPr>
        <sz val="12"/>
        <rFont val="Arial"/>
        <family val="2"/>
      </rPr>
      <t>Realizar 12 charlas sobre Prevención de la violencia contra las mujeres y niñas en las Delegaciones.</t>
    </r>
    <r>
      <rPr>
        <sz val="12"/>
        <color rgb="FFFF0000"/>
        <rFont val="Arial"/>
        <family val="2"/>
      </rPr>
      <t xml:space="preserve"> </t>
    </r>
  </si>
  <si>
    <t>Charlas programadas</t>
  </si>
  <si>
    <t>Charlas realizadas con evidencia</t>
  </si>
  <si>
    <t>Gestionar 1 espacio para llevar a cabo la terapia psicológica.</t>
  </si>
  <si>
    <t>Tiempo programado para gestionarlo</t>
  </si>
  <si>
    <t>Gestión sin iniciar: espacio en blanco  Gestión iniciada: 0                            Gestión lograda: 1</t>
  </si>
  <si>
    <t>Realizar 3 campañas de concientización en fechas importantes indicadas por el Instituto Jalisciense de las Mujeres.</t>
  </si>
  <si>
    <t>Campañas programadas</t>
  </si>
  <si>
    <t>Campañas realizadas</t>
  </si>
  <si>
    <t>L.C.P. Norma Aguirre Vargas</t>
  </si>
  <si>
    <t>TITULAR DE CE-MUJER</t>
  </si>
  <si>
    <t>DELEGADA DE MANUEL MARTÍNEZ VALADEZ</t>
  </si>
  <si>
    <t>Mtra. Guadalupe Mercedes Martínez Carrión</t>
  </si>
  <si>
    <t>REQUERIMIENTOS CUMPLIDOS</t>
  </si>
  <si>
    <t xml:space="preserve">REQUERIMIENTOS EXIGIDOS </t>
  </si>
  <si>
    <t>DAR CUMPLIMIENTO, EN TIEMPO Y FORMA, A CUALQUIER SOLICITUD REQUERIDA POR CONTROLARÍA, PADRÓN Y LICENCIAS, OFICIALÍA MAYOR Y PLANEACIÓN.</t>
  </si>
  <si>
    <t>GESTIÓN SIN INICIAR: ESPACIO EN BLANCO                              GESTIONANDO: 0                             GESTIÓN LOGRADA: 1</t>
  </si>
  <si>
    <t>GESTIÓN PROGRAMADA PARA MARZO</t>
  </si>
  <si>
    <t>GESTIONAR LA ADQUISICIÓN DE 1 AUTOBÚS PARA LOS ESTUDIANTES</t>
  </si>
  <si>
    <t>OBRAS REALIZADAS</t>
  </si>
  <si>
    <t xml:space="preserve">MANTENIMIENTO DE 8 CALLES Y CAMINOS EN MAL ESTADO -&gt; OBRAS PROGRAMADAS </t>
  </si>
  <si>
    <t>LAMPARAS PROGRAMADAS</t>
  </si>
  <si>
    <t>SUSTITUCIÓN  DE 30 LÁMPARAS Y COLOCACIÓN DE 10 LÁMPARAS  NUEVAS DE ALUMBRADO PÚBLICO -&gt;  PROGRAMDAS</t>
  </si>
  <si>
    <t xml:space="preserve">REPORTAR PARA DAR MANTENIMIENTO A LOS SERVICIOS PUBLICOS </t>
  </si>
  <si>
    <t>GESTIONES PROGRAMADAS</t>
  </si>
  <si>
    <t>GESTIONAR LA PAVIMENTACIÓN DE 2 CALLES</t>
  </si>
  <si>
    <t>EVENTOS REALIZADOS</t>
  </si>
  <si>
    <t>ENVENTOS PROGRAMADOS</t>
  </si>
  <si>
    <t xml:space="preserve">ORGANIZAR 5 EVENTOS CÍVICOS, DEPORTIVOS Y CULTURALES  </t>
  </si>
  <si>
    <t>ACTIVIDADES REALIZADAS CON EVIDENCIA</t>
  </si>
  <si>
    <t>REALIZAR 150 ACTIVIDADES COMO TALLERES, CÍRCULOS DE LECTURA, CLUB DE TAREAS, HORAS DE CUENTO, VISITAS GUIADAS Y PERIÓDICO MURAL -&gt; ACTIVIDADES PROGRAMAS</t>
  </si>
  <si>
    <t>USUARIOS ATENDIDOS CON EVIDENCIA</t>
  </si>
  <si>
    <t>ATENCION A USUARIOS - &gt; USUARIOS POR ATENDER</t>
  </si>
  <si>
    <t>CUMPLIR AL 100% LOS REQUERIMIENTOS DE LA BIBLIOTECA</t>
  </si>
  <si>
    <t>RECOLECCIONES REALIZADAS</t>
  </si>
  <si>
    <t>RECOLECCIONES PROGRAMADAS</t>
  </si>
  <si>
    <t>RECOLECCIÓN, CLASIFICACIÓN Y RECICLAJE SEMANAL DE BASURA.</t>
  </si>
  <si>
    <t>REPARACIONES REALIZADAS Y REGISTRDAS</t>
  </si>
  <si>
    <t>REPARACIONES PROGRAMADAS</t>
  </si>
  <si>
    <t>ESPACIOS CONSTRUIDOS</t>
  </si>
  <si>
    <t>CONSTRUCCION DE 20 ESPACIOS  PARA GAVETAS                        - &gt;GAVETAS CONSTRUIDAS</t>
  </si>
  <si>
    <t xml:space="preserve">ESPACIOS VENDIDOS </t>
  </si>
  <si>
    <t xml:space="preserve">VENTA DE  20 ESPACIOS PARA GAVETAS -&gt; ESPACIOS POR VENDER </t>
  </si>
  <si>
    <t>ANTENDER LAS DEMANDAS DEL PANTEON MUNICIPAL</t>
  </si>
  <si>
    <t>PODAS REALIZADAS Y REGISTRADAS</t>
  </si>
  <si>
    <t>PODAS PROGRAMADAS</t>
  </si>
  <si>
    <t>REALIZAR LA PODA DE PASTO Y ÁRBOLES EN JARDINES, PLAZAS, UNIDAD DEPORTIVA, PANTEÓN MUNICIPAL, CENTRO DE SALUD Y CENTROS EDUCATIVOS</t>
  </si>
  <si>
    <t>REGISTROS REALIZADOS</t>
  </si>
  <si>
    <t>DOCUMENTAR E INFORMAR LOS REGISTROS Y CERTIFICACIONES</t>
  </si>
  <si>
    <t>DELEGACIÓN MANUEL MARTÍNEZ VALADEZ</t>
  </si>
  <si>
    <t>Durante el año, realizar 6 acciones que fomenten la conciencia ecológica en el Municipio, en colaboración con las Direcciones de Ecología y Turismo.</t>
  </si>
  <si>
    <t>Sin iniciar = espacio en blanco                                Gestionando = 0                              Gestión terminada = 1</t>
  </si>
  <si>
    <t>DELEGADO DE SANTA MARÍA DEL VALLE</t>
  </si>
  <si>
    <t>Sin iniciar = espacio en blanco                                Trabajando = 0                                                Obra terminada = 1</t>
  </si>
  <si>
    <t xml:space="preserve">Arreglo de paredes, techos y mobiliario </t>
  </si>
  <si>
    <t>Remodelación y/o reparación a edificio delegacional</t>
  </si>
  <si>
    <t>Adoquin, jardinería y bancas</t>
  </si>
  <si>
    <t>Remodelación de Plaza de Armas</t>
  </si>
  <si>
    <t>Asfaltación 9 km .</t>
  </si>
  <si>
    <t>Asfalto en camino a Rancho La Garita</t>
  </si>
  <si>
    <t>Pavimentación de calle Medina Ascencio</t>
  </si>
  <si>
    <t>Pavimentación</t>
  </si>
  <si>
    <t>Cisterna en panteón municipal</t>
  </si>
  <si>
    <t>Obras realizadas</t>
  </si>
  <si>
    <t>Rehabilitación de calles en mal estado (bacheo) -&gt; obras programadas</t>
  </si>
  <si>
    <t>Lámparas sustituidas</t>
  </si>
  <si>
    <t>Sustitución de lámparas de alumbrado -&gt; Sustituciones programadas</t>
  </si>
  <si>
    <t>Dar mantenimiento a los servicios públicos</t>
  </si>
  <si>
    <t>Eventos programados</t>
  </si>
  <si>
    <t xml:space="preserve">Organizar eventos de esparcimiento para la comunidad: festivos, civicos, deportivos y culturales.
</t>
  </si>
  <si>
    <t>Recolecciones realizadas</t>
  </si>
  <si>
    <t>Recolecciones programadas</t>
  </si>
  <si>
    <t xml:space="preserve">Recolección semanal de basura en baldíos y rancherias cercanas a la comunidad
</t>
  </si>
  <si>
    <t>Podas realizadas y registradas</t>
  </si>
  <si>
    <t>Podas programadas</t>
  </si>
  <si>
    <t xml:space="preserve">PODA DE PASTO Y ÁRBOLES.                                       Semanalmente en los  Jardines de la plaza y el Campo de bésibol. Quincenalmente en el Panteón municipal; y tres veces al mes en el Centro de Salud y Centros educativos 
</t>
  </si>
  <si>
    <t>CERTIFICACIONES REALIZADAS</t>
  </si>
  <si>
    <t>DELEGACIÓN SANTA MARÍA DEL VALLE</t>
  </si>
  <si>
    <t>JEFE DE INFORMÁTICA</t>
  </si>
  <si>
    <t>TIEMPO PROGRAMADO DE GESTIÓN</t>
  </si>
  <si>
    <t>GESTIONAR INSTALACIÓN DE CÁMARAS EN LA UNIDAD ADMINISTRATIVA 2, UNIDAD DEPORTIVA Y UNIDAD ADMINISTRATIVA 1</t>
  </si>
  <si>
    <t>REVISIONES REALIZADAS CON EVIDENCIA</t>
  </si>
  <si>
    <t>REALIZAR 4 POR MES</t>
  </si>
  <si>
    <t>48 REVISIONES A EQUIPOS DE CÁMARAS DE SEGURIDAD</t>
  </si>
  <si>
    <t>MONITOREOS REALIZADOS CON EVIDENCIA</t>
  </si>
  <si>
    <t>REALIZAR 8 MONITOREOS POR MES</t>
  </si>
  <si>
    <t>96 MONITOREOS A NÚMEROS DE EMERGENCIA DEL AYUNTAMIENTO</t>
  </si>
  <si>
    <t>SERVICIOS REALIZADOS CON EVIDENCIA</t>
  </si>
  <si>
    <t>REALIZAR 70 SERVICIOS POR MES</t>
  </si>
  <si>
    <t>840 SERVICIOS A EQUIPOS DE CÓMPUTO DEL AYUNTAMIENTO</t>
  </si>
  <si>
    <t xml:space="preserve">Entregar 4 reportes sobre el gasto corriente del Mercado según presupuesto asignado </t>
  </si>
  <si>
    <t xml:space="preserve">Pintar el Mercado </t>
  </si>
  <si>
    <t xml:space="preserve">Gestionar presupuesto para poner en funcionamiento el elevador </t>
  </si>
  <si>
    <t xml:space="preserve">Realizar acciones de regularización de pagos de renta, licencias municipales, así como de exigencia en el cumplimiento del  reglamento </t>
  </si>
  <si>
    <t>Reuniones programadas</t>
  </si>
  <si>
    <t xml:space="preserve">Realizar  reuniones  con el equipo de trabajo para dar seguimiento a la mejora continua </t>
  </si>
  <si>
    <t xml:space="preserve">Mantener los mercados municipales  en óptimas condiciones de operatividad y seguridad, y con un servicio de calidad a los usuarios. </t>
  </si>
  <si>
    <t>DIRECTOR DE OBRAS PÚBLICAS</t>
  </si>
  <si>
    <t>Oficios de gestión</t>
  </si>
  <si>
    <t>Gestión de elaboracion e inscripción de títulos de propiedad</t>
  </si>
  <si>
    <t>Atender y dar asesoría respecto a los predios en trámite de regularización</t>
  </si>
  <si>
    <t>Elaborados</t>
  </si>
  <si>
    <t>Solicitudes, dictámenes y licencias programados:</t>
  </si>
  <si>
    <t>Atención y elaboración de 1,168 solicitudes, dictámenes y licencias referentes a DESARROLLO URBANO</t>
  </si>
  <si>
    <t>Descargas construidas</t>
  </si>
  <si>
    <t>Construcción de descargas domiciliarias -&gt; programadas</t>
  </si>
  <si>
    <t>Metros lineales rehabilitados</t>
  </si>
  <si>
    <t>Metros cuadrados aplicados</t>
  </si>
  <si>
    <t>Bacheo a base de mezcla asfáltica         -&gt; metros cuadrados programados</t>
  </si>
  <si>
    <t>Realizar  4 proyectos con RECURSOS PROPIOS</t>
  </si>
  <si>
    <t>Gestión sin iniciar: espacio en blanco                                           Gestionando: 0                                            Gestión lograda: 1</t>
  </si>
  <si>
    <r>
      <rPr>
        <b/>
        <sz val="10"/>
        <rFont val="Arial"/>
        <family val="2"/>
      </rPr>
      <t>SEPLAN</t>
    </r>
    <r>
      <rPr>
        <sz val="10"/>
        <rFont val="Arial"/>
        <family val="2"/>
      </rPr>
      <t>-FONDEREG -&gt; Tiempo programado de gestión: enero a septiembre</t>
    </r>
  </si>
  <si>
    <r>
      <rPr>
        <b/>
        <sz val="10"/>
        <rFont val="Arial"/>
        <family val="2"/>
      </rPr>
      <t>SEDESOL</t>
    </r>
    <r>
      <rPr>
        <sz val="10"/>
        <rFont val="Arial"/>
        <family val="2"/>
      </rPr>
      <t>-3X1 FEDERAL -&gt; Tiempo programado de gestión: enero a septiembre</t>
    </r>
  </si>
  <si>
    <r>
      <rPr>
        <b/>
        <sz val="10"/>
        <rFont val="Arial"/>
        <family val="2"/>
      </rPr>
      <t>SEDATU</t>
    </r>
    <r>
      <rPr>
        <sz val="10"/>
        <rFont val="Arial"/>
        <family val="2"/>
      </rPr>
      <t>-HABITAT -&gt; Tiempo programado de gestión: enero a septiembre</t>
    </r>
  </si>
  <si>
    <r>
      <rPr>
        <b/>
        <sz val="10"/>
        <rFont val="Arial"/>
        <family val="2"/>
      </rPr>
      <t>SEDATU</t>
    </r>
    <r>
      <rPr>
        <sz val="10"/>
        <rFont val="Arial"/>
        <family val="2"/>
      </rPr>
      <t>-RESCATE DE ESPACIOS PÚBLICOS -&gt; Tiempo programado de gestión: enero a septiembre</t>
    </r>
  </si>
  <si>
    <r>
      <rPr>
        <b/>
        <sz val="10"/>
        <rFont val="Arial"/>
        <family val="2"/>
      </rPr>
      <t>SIOP</t>
    </r>
    <r>
      <rPr>
        <sz val="10"/>
        <rFont val="Arial"/>
        <family val="2"/>
      </rPr>
      <t>-FISE -&gt; Tiempo programado de gestión: enero a septiembre</t>
    </r>
  </si>
  <si>
    <t>Participar en las convocatorias de las dependencias federales y estatales con la finalidad de GESTIONAR RECURSOS para la Obra Pública</t>
  </si>
  <si>
    <t>DIRECCIÓN DE OBRAS PÚBLICAS</t>
  </si>
  <si>
    <t>OFICIAL MAYOR ADMINSITRATIVO</t>
  </si>
  <si>
    <t>L.E.P. Luis Cuauhtémoc Hernández Vargas</t>
  </si>
  <si>
    <t>Solicitudes Apoyadas</t>
  </si>
  <si>
    <t>Solicitudes Recibidas</t>
  </si>
  <si>
    <t xml:space="preserve">Recepción y resolución a las peticiones de transporte por parte de la ciudadanía y dependencias del H. Ayuntamiento </t>
  </si>
  <si>
    <t>Eventos Apoyados</t>
  </si>
  <si>
    <t>Eventos Programados</t>
  </si>
  <si>
    <t>Apoyo logístico a los eventos del H. Ayuntamiento</t>
  </si>
  <si>
    <t>Evaluaciones Ejecutadas</t>
  </si>
  <si>
    <t xml:space="preserve">Evaluaciones Programas </t>
  </si>
  <si>
    <t>Evaluación, ejecución y medición del desempeño en Paquetería Office al personal administrativo del H. Ayuntamiento</t>
  </si>
  <si>
    <t>Personas Atendidas</t>
  </si>
  <si>
    <t>Atención y resolución personalizada a la ciudadanía y empleados de H. Ayuntamiento</t>
  </si>
  <si>
    <t>Expedientes Actualizados</t>
  </si>
  <si>
    <t>Expedientes Programados</t>
  </si>
  <si>
    <t>Actualización de los expedientes laborales de los empleados de este H. Ayuntamiento.</t>
  </si>
  <si>
    <t>OFICIALÍA MAYOR</t>
  </si>
  <si>
    <t>Informes elaborados</t>
  </si>
  <si>
    <t>Padrón de Tianguistas</t>
  </si>
  <si>
    <t>Padrón de comerciantes</t>
  </si>
  <si>
    <t>Revisiones programadas</t>
  </si>
  <si>
    <t>Revisión periódica a la publicidad en vía pública</t>
  </si>
  <si>
    <t>Integración de expedientes licencias expedidas</t>
  </si>
  <si>
    <t>Licencias municipales</t>
  </si>
  <si>
    <t>Actualización de refrendos, placas, seguro vehicular y bitácoras</t>
  </si>
  <si>
    <t>Administración del parque vehicular</t>
  </si>
  <si>
    <t>Revisión de los Inventarios de bienes muebles y  bienes inmuebles.</t>
  </si>
  <si>
    <t>Administración de los bienes patrimoniales</t>
  </si>
  <si>
    <t xml:space="preserve">  JAIME ANTONIO MORALES ENRÍQUEZ</t>
  </si>
  <si>
    <t>Informes de participación presentados</t>
  </si>
  <si>
    <t>Participar de las ferias de la salud con stands -&gt; Stands montados</t>
  </si>
  <si>
    <t>Informe de patrullajes realizados</t>
  </si>
  <si>
    <t>Patrullaje en las fiestas locales y en las delegaciones</t>
  </si>
  <si>
    <t>Solicitudes atendidas</t>
  </si>
  <si>
    <t>Atender las solicitudes de ciudadanos que requieran de un tema en relación a la prevención de accidentes -&gt; Solicitudes esperadas</t>
  </si>
  <si>
    <t>Presencia del Departamento en las actividades municipales y ciudadanas que lo requieran</t>
  </si>
  <si>
    <t>Reuniones realizadas</t>
  </si>
  <si>
    <t>Realizar una reunión bimestral del Concejo de Prevención de Accidentes</t>
  </si>
  <si>
    <t>Operativos realizados</t>
  </si>
  <si>
    <t>Feria de la Prevención - &gt; Operativos programados</t>
  </si>
  <si>
    <t>Entrega de folletos y/o propaganda informativa de prevencion de accidentes - &gt; Operativos programado</t>
  </si>
  <si>
    <t>Alcoholimetría- &gt; Operativos programados</t>
  </si>
  <si>
    <t>Realizar 3 operativos preventivos</t>
  </si>
  <si>
    <t>Campaña Temporal de lluvias - &gt; Operativos programados</t>
  </si>
  <si>
    <t>Campaña Alcohol y Volante - &gt; Operativos programados</t>
  </si>
  <si>
    <t>Campaña Seguridad Vial -&gt; Operativos programados</t>
  </si>
  <si>
    <t xml:space="preserve"> Realizar 3 Campañas en pro de la Prevención de Accidentes en todo el municipio</t>
  </si>
  <si>
    <t>Director de Promoción y Desarrollo Económico</t>
  </si>
  <si>
    <t>Lic. Oswaldo Martínez López</t>
  </si>
  <si>
    <t>GESTIÓN SIN INICIAR: ESPACIO EN BLANCO                                           GESTIONANDO: 0                                            GESTIÓN LOGRADA: 1</t>
  </si>
  <si>
    <r>
      <rPr>
        <b/>
        <sz val="10"/>
        <rFont val="Arial"/>
        <family val="2"/>
      </rPr>
      <t>FOJAL</t>
    </r>
    <r>
      <rPr>
        <sz val="10"/>
        <rFont val="Arial"/>
        <family val="2"/>
      </rPr>
      <t>: TIEMPO PROGRAMADO DE GESTIÓN -&gt; ENERO A JUNIO</t>
    </r>
  </si>
  <si>
    <t>GESTIONAR  2 APOYOS CON DEPENDENCIA ESTATALES O FEDERALES</t>
  </si>
  <si>
    <t>ESCUELAS VISITADAS</t>
  </si>
  <si>
    <t>ESCUELAS POR VISITAR</t>
  </si>
  <si>
    <t>CAPACITACIONES REALIZADAS</t>
  </si>
  <si>
    <t>CAPACITACIONES PROGRAMADAS</t>
  </si>
  <si>
    <t>EVENTOS PROGRAMADOS</t>
  </si>
  <si>
    <t>COLABORAR EN LA ORGANIZACIÓN DE 3 EVENTOS PARA ARTESANOS</t>
  </si>
  <si>
    <t>ACCIÓN REALIZADA</t>
  </si>
  <si>
    <t>FECHA PROGRAMADA</t>
  </si>
  <si>
    <t>REALIZAR LA SEMANA DEL EMPRENDEDOR</t>
  </si>
  <si>
    <t>ASESORIAS REALIZADAS</t>
  </si>
  <si>
    <t>ASESORIAS PROGRAMADAS</t>
  </si>
  <si>
    <t>BRINDAR 240 ASESORÍAS A EMPRESAS DEL MUNICIPIO</t>
  </si>
  <si>
    <t>Cursos impartidos con evidencia</t>
  </si>
  <si>
    <t>Cursos programados</t>
  </si>
  <si>
    <t>Impartir, al menos, 1 curso mensual sobre primeros auxilios, evacuación de inmuebles, control y combate de incendios, búsqueda y rescate o autoprotección</t>
  </si>
  <si>
    <t>Número de reportes de servicio atendidos con evidencia</t>
  </si>
  <si>
    <t>Atender al 100% las emergencias presentadas y los operativos especiales</t>
  </si>
  <si>
    <t>Incrementar 5 elementos al personal operativo de la Unidad -&gt; Tiempo programado de gestión: enero a diciembre</t>
  </si>
  <si>
    <t>Ante las instancias municipales correspondientes, realizar las gestiones necesarias para la ejecución de 1 proyecto</t>
  </si>
  <si>
    <t>2) Un camión de bomberos -&gt; Tiempo programado de gestión: enero a septiembre</t>
  </si>
  <si>
    <t>1) Camion Cisterna                                                   -&gt; Tiempo programado de gestión: enero a diciembre</t>
  </si>
  <si>
    <t xml:space="preserve"> Realizar la gestión de recursos económicos para  la realización de 2 proyectos</t>
  </si>
  <si>
    <t>UNIDAD MUNICIPAL DE PROTECCIÓN CIVIL Y BOMBEROS</t>
  </si>
  <si>
    <t>T.U.M. Miguel Ángel López Plascencia</t>
  </si>
  <si>
    <t>Director de Protección Civil y Bomberos</t>
  </si>
  <si>
    <t>SALA DE REGIDORES</t>
  </si>
  <si>
    <t>LIC. ELISA GUADALUPE AGUIRRE GARCÍA</t>
  </si>
  <si>
    <t>Registrados y agendados</t>
  </si>
  <si>
    <t>Recepción, realización y entrega de oficios -&gt; Programados</t>
  </si>
  <si>
    <t xml:space="preserve">Brindar el 100% de apoyo a los Regidores y a la Ciudadania que lo requiera </t>
  </si>
  <si>
    <t xml:space="preserve">Estimación de Iniciativas que serán turnadas a Comisión </t>
  </si>
  <si>
    <t>Dar registro, asistencia y seguimiento al 100% de las Sesiones de las Comisiones Edilicias</t>
  </si>
  <si>
    <t xml:space="preserve">Apoyo para la elaboración y entrega de Iniciativas de Acuerdo y/o Dictámenes -&gt; estimadas </t>
  </si>
  <si>
    <t>Sesiones registradas en Acta</t>
  </si>
  <si>
    <t>Dar registro, asistencia y seguimiento al 100% de las Sesiones de Cabildo</t>
  </si>
  <si>
    <t>Oficial del Registro Civil</t>
  </si>
  <si>
    <t>REGISTRO CIVIL</t>
  </si>
  <si>
    <t>LOCALIZACIÓN DE PRESOS, PERSONAS Y PERTENENCIAS -&gt; SOLICITUDES ESPERADAS</t>
  </si>
  <si>
    <t>ENTREGADOS</t>
  </si>
  <si>
    <t>ESTIMADOS</t>
  </si>
  <si>
    <t>ENTREGA DE PASAPORTES</t>
  </si>
  <si>
    <t>DICTAMINADOS</t>
  </si>
  <si>
    <t>REVISIÓN DE DOCUMENTOS -&gt; ESTIMADOS</t>
  </si>
  <si>
    <t>DICTAMINACIÓN DE TRÁMITE</t>
  </si>
  <si>
    <t>FIRMAS DE USUARIO CAPTURADAS</t>
  </si>
  <si>
    <t>TOMAR FOTO, HUELLAS DIGITALES Y LECTURA DE IRIS                     -&gt; ESTIMADOS</t>
  </si>
  <si>
    <t>CAPTURA DE BIOGRÁFICOS</t>
  </si>
  <si>
    <t>CAPTURADOS</t>
  </si>
  <si>
    <t>CAPTURA DE DATOS DEL USUARIO -&gt; ESTIMADOS</t>
  </si>
  <si>
    <t>CAPTURA DE BIOMÉTRICOS</t>
  </si>
  <si>
    <t>RECIBIDOS Y VERIFICADOS</t>
  </si>
  <si>
    <t>RECEPCIONES ESPERADAS</t>
  </si>
  <si>
    <t xml:space="preserve">RECEPCIÓN DE DOCUMENTOS Y VERIFICACIÓN DE LOS MISMOS VÍA INTERNET </t>
  </si>
  <si>
    <t>SOLICITUDES ESTIMADAS</t>
  </si>
  <si>
    <t xml:space="preserve"> BRINDAR INFORMACIÓN AL USUARIO </t>
  </si>
  <si>
    <t>RELACIONES EXTERIORES</t>
  </si>
  <si>
    <t>SECRETARIO PARTICULAR</t>
  </si>
  <si>
    <t>Lic. José Antonio Orozco Pedroza</t>
  </si>
  <si>
    <t>Realizadas</t>
  </si>
  <si>
    <t>Visitas de trabajo de la Presidente Municipal a las Delegaciones, comunidades y rancherías del municipio -&gt; estimadas</t>
  </si>
  <si>
    <t>Visitas de trabajo de la Presidente Municipal a empresas, instituciones, colonias o sectores en la cabecera municipal -&gt; estimadas</t>
  </si>
  <si>
    <t>Contacto Ciudadano</t>
  </si>
  <si>
    <t>Reuniones de la Presidente Municipal con funcionarios de la región -&gt; estimadas</t>
  </si>
  <si>
    <t>Reuniones de la Presidente Municipal con funcionarios estatales -&gt; estimadas</t>
  </si>
  <si>
    <t>Reuniones de la Presidente Municipal con funcionarios federales -&gt; estimadas</t>
  </si>
  <si>
    <t>Contacto Gubernamental</t>
  </si>
  <si>
    <t>Realizados</t>
  </si>
  <si>
    <t>Estimados</t>
  </si>
  <si>
    <t>Asistencia a eventos, reuniones de trabajo y/o viajes del Secretario Particular en acompañamiento y/o en representación de la Presidente Municipal.</t>
  </si>
  <si>
    <t>Citas Atendidas personalmente por el Presidente.</t>
  </si>
  <si>
    <t>Citas Programadas en Agenda Personal -&gt; Esperadas</t>
  </si>
  <si>
    <t>Atención personalizada a la población para su fácil acercamiento al despacho del la Presidente Municipal.</t>
  </si>
  <si>
    <t>Recibir peticiones ciudadanas, indiviudales o colectivas, dirigidas únicamente a la Presidente Municipal; priorizarlas previo a remitirlas y/o canalizarlas, según sea el caso, a la dependencia correspondiente para su atencion en tiempo y forma.</t>
  </si>
  <si>
    <t>Asistencia de la Presidente a los eventos agendados.</t>
  </si>
  <si>
    <t>Eventos Programados en Agenda Personal -&gt; Esperados</t>
  </si>
  <si>
    <t>SECRETARÍA PARTICULAR</t>
  </si>
  <si>
    <t>DIRECTORA DE GESTIÓN Y PLANEACIÓN ESTRATÉGICA</t>
  </si>
  <si>
    <t>Lic. Carmen Alicia Gascón</t>
  </si>
  <si>
    <t>Etapas ejecutadas</t>
  </si>
  <si>
    <t>Etapas calendarizadas (4)</t>
  </si>
  <si>
    <t>PRIMER INFORME DE GOBIERNO</t>
  </si>
  <si>
    <t>Etapas calendarizadas (5)</t>
  </si>
  <si>
    <t>AGENDA PARA EL DESARROLLO MUNICIPAL 2019</t>
  </si>
  <si>
    <t>REALIZADOS</t>
  </si>
  <si>
    <t>ASISTENCIAS, APOYOS Y/O TRABAJOS  PROGRAMADOS</t>
  </si>
  <si>
    <t>REUNIONES REALIZADAS</t>
  </si>
  <si>
    <t>REUNIONES PROGRAMADAS</t>
  </si>
  <si>
    <t>REPORTES ENTREGADOS</t>
  </si>
  <si>
    <t>ELABORACIÓN DE REPORTES TRIMESTRALES A LA PRESIDENTE -&gt; REPORTES PROGRAMADOS</t>
  </si>
  <si>
    <t>REPORTES DE CUMPLIMIENTO RECIBIDOS</t>
  </si>
  <si>
    <t>MONITOREO Y SEGUIMIENTO TRIMESTRAL SOBRE EL CUMPLIMIENTO DE METAS 2019                       -&gt; DEPENDENCIAS POR MONITOREAR Y QUE DEBEN PRESENTAR REPORTE TRIMESTRAL</t>
  </si>
  <si>
    <t>TRABAJO SIN INICIAR: ESPACIO EN BLANCO                       TRABAJANDO: 0                                   TRABAJO REALIZADO: 1</t>
  </si>
  <si>
    <t xml:space="preserve">DIRECCIÓN DE GESTIÓN Y PLANEACIÓN ESTRATÉGICA </t>
  </si>
  <si>
    <t xml:space="preserve">  Comisario de Seguridad Pública y Policía de Tránsito Municipal</t>
  </si>
  <si>
    <t xml:space="preserve"> Lic. Alberto Díaz Maciel</t>
  </si>
  <si>
    <t>61 a 80%</t>
  </si>
  <si>
    <t>Intervenciones programadas</t>
  </si>
  <si>
    <t>DIRECTOR DE SERVICIOS MÉDICOS MUNICIPALES</t>
  </si>
  <si>
    <t>ACCIONES REALIZADAS CON EVIDENCIA</t>
  </si>
  <si>
    <t>ACCIONES PROGRAMADAS</t>
  </si>
  <si>
    <t>REALIZAR 6 ACCIONES PARA EL MEJORAMIENTO, SANEAMIENTO Y MANTENIMIENTO DE LAS INSTALACIONES DEL HOSPITAL</t>
  </si>
  <si>
    <t>GESTIÓN SIN INICIAR: ESPACIO EN BLANCO                               GESTIONANDO: 0                          GESTIÓN LOGRADA: 1</t>
  </si>
  <si>
    <t xml:space="preserve">GESTIONAR LA INSTALACIÓN DE UN EQUIPO DIGITAL DE RAYOS X </t>
  </si>
  <si>
    <t xml:space="preserve">GESTIONAR LA INSTALACIÓN  DE UN LABORATORIO MÉDICO EN EL HOSPITAL </t>
  </si>
  <si>
    <t>COMPLETAR EL EQUIPO DE CÓMPUTO CON TERMINAL PUNTO DE VENTA PARA CONTROL DE FARMACIA Y PROVEEDORES DE MEDICAMENTOS -&gt; ENERO A MARZO</t>
  </si>
  <si>
    <t xml:space="preserve">EVIDENCIA DE REGISTRO </t>
  </si>
  <si>
    <t xml:space="preserve">FERIA DE PREVENCIÓN DE SALUD </t>
  </si>
  <si>
    <t xml:space="preserve">SESIONES IMPARTIDAS CON EVIDENCIA </t>
  </si>
  <si>
    <t xml:space="preserve">SESIONES CLÍNICAS ACADEMIAS EN HOSPITAL </t>
  </si>
  <si>
    <t xml:space="preserve">PLÁTICAS IMPARTIDAS CON EVIDENCIA </t>
  </si>
  <si>
    <t xml:space="preserve">35 SESIONES DE EDUCACIÓN MÉDICA CONTINUA: AYUNTAMIENTO/ MUNICIPIO </t>
  </si>
  <si>
    <t xml:space="preserve">CONSULTAS BRINDADAS CON EVIDENCIA DE REGISTROS </t>
  </si>
  <si>
    <t xml:space="preserve">ODONTOLOGÍA -&gt; CONSULTAS PROGRAMADAS </t>
  </si>
  <si>
    <t xml:space="preserve">PSICOLOGÍA -&gt; CONSULTAS PROGRAMADAS </t>
  </si>
  <si>
    <t xml:space="preserve">SERVICIOS BRINDADOS CON EVIDENCIA DE REGISTROS </t>
  </si>
  <si>
    <t>HOSPITALIZACIONES MÉDICAS NO QUIRÚRGICAS -&gt; SERVICIOS ESTIMADOS</t>
  </si>
  <si>
    <t>PARTOS / ATENCIÓN QUIRÚRGICA          -&gt; SERVICIOS ESTIMADOS</t>
  </si>
  <si>
    <t xml:space="preserve">SERVICIOS BRINDADOS CON EVIDENCIA DE REGISTRO </t>
  </si>
  <si>
    <t>DERECHOHABIENTES Y PACIENTES DE 1ER CONTACTO Y ESPECIALIDADES -&gt; SERVICIOS ESTIMADOS</t>
  </si>
  <si>
    <t>BRINDAR ATENCIÓN DE CALIDAD AL 100% DE LOS DERECHOHABIENTES Y PACIENTES EXTERNOS QUE LO REQUIERAN</t>
  </si>
  <si>
    <r>
      <rPr>
        <sz val="20"/>
        <color indexed="8"/>
        <rFont val="Arial"/>
        <family val="2"/>
      </rPr>
      <t xml:space="preserve">AYUNTAMIENTO MUNICIPAL  2018 - 2021
</t>
    </r>
    <r>
      <rPr>
        <b/>
        <sz val="20"/>
        <color indexed="8"/>
        <rFont val="Arial"/>
        <family val="2"/>
      </rPr>
      <t>AÑO 2019</t>
    </r>
  </si>
  <si>
    <t>DIRECCIÓN DE SERVICIOS MÉDICOS MUNICIPALES</t>
  </si>
  <si>
    <t xml:space="preserve">  Ing. Francisco Aramburo Sánchez</t>
  </si>
  <si>
    <t>Trabajos realizados con evidencia en bitácora</t>
  </si>
  <si>
    <t>Brindar 346 servicios de apoyo (colocación de toldos, graderías, sillas, etc.) a la ciudadanía y a las dependencias, en fiestas patronales, eventos de oficinas, desfiles, festejos varios, etc.</t>
  </si>
  <si>
    <t>Servicios realizados con evidencia en bitácora</t>
  </si>
  <si>
    <t>445 Servicios de herrería (contenedores, juegos infantiles, bancas y bocas de tormenta) -&gt; Oficios estimados solicitando el servicio</t>
  </si>
  <si>
    <t xml:space="preserve">Atender y optimizar los servicios y mantenimiento que requieren los edificios públicos, parques y jardines, y bocas de tormenta </t>
  </si>
  <si>
    <t>Trámites realizados con evidencia en bitácora</t>
  </si>
  <si>
    <t>Trámites (Inhumaciones y Exhumaciones) -&gt; Solicitudes de trámite estimadas</t>
  </si>
  <si>
    <t>Limpieza y mantenimiento diario -&gt; Servicios programados</t>
  </si>
  <si>
    <t>Realizar 154 servicios de mantenimiento a baños públicos -&gt; Servicios programados</t>
  </si>
  <si>
    <t>Toneladas recogidas con registro en bitácora</t>
  </si>
  <si>
    <t>Atender y optimizar el servicio de recolección de residuos sólidos urbanos y aseo general en el municipio</t>
  </si>
  <si>
    <t>Atender al 100% de las solicitudes de poda de árboles en instituciones públicas, salvaguardando la intregridad fisica del personal                             -&gt; Servicios programados</t>
  </si>
  <si>
    <t>Podas realizadas con evidencia en bitácora</t>
  </si>
  <si>
    <r>
      <t xml:space="preserve">Realizar 3,535 servicios de poda estética </t>
    </r>
    <r>
      <rPr>
        <b/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en árboles de plazas, delegaciones, parques y calles -&gt; Podas programadas</t>
    </r>
  </si>
  <si>
    <t xml:space="preserve">Rehabilitar y dar mantenimiento al 100% de los parques públicos -&gt; Servicios de mantenimiento programados </t>
  </si>
  <si>
    <t>Metros lineales realizados con evidencia en bitácora</t>
  </si>
  <si>
    <t>Realizar 161,940 metros lineales de mantenimiento a áreas verdes -&gt; Metros lineales programados</t>
  </si>
  <si>
    <t>Postes elaborados y colocados, con evidencia en bitácora</t>
  </si>
  <si>
    <t>Elaboración de 100 postes para colocación de luminarias -&gt; Solicitudes programadas de elaboración de postes</t>
  </si>
  <si>
    <t>Luminarias colocadas con evidencia en bitácora</t>
  </si>
  <si>
    <t>Colocar 221 luminarias nuevas en delegaciones, rancherías y cabecera municipal -&gt; Luminarias programadas</t>
  </si>
  <si>
    <t>Unidades atendidas con evidencia en bitácora</t>
  </si>
  <si>
    <t>Dar mantenimiento a 3,691 unidades de alumbrado público -&gt; Unidades programadas</t>
  </si>
  <si>
    <t>Atender y optimizar el servicio de alumbrado publico</t>
  </si>
  <si>
    <t>336 servicios de mantenimiento eléctrico -&gt; Oficios estimados solicitando el mantenimiento</t>
  </si>
  <si>
    <t>DIRECTOR GENERAL OPD SIMAPAAJ</t>
  </si>
  <si>
    <t>MTRO. LUIS FERNANDO PADILLA MACIAS</t>
  </si>
  <si>
    <t>ELABORACIÓN DE FACTURAS DE INGRESOS -&gt;ESTIMADAS</t>
  </si>
  <si>
    <t>CERTIFICACIÓN DE FIRMAS                                      -&gt; PROGRAMADAS</t>
  </si>
  <si>
    <t>ADMINISTRATIVOS</t>
  </si>
  <si>
    <t>EJECUCIÓN</t>
  </si>
  <si>
    <t>AMPLIACIÓN Y MODERNIZACIÓN DE PLANTA DE TRATAMIENTO DE AGUAS RESIDUALES</t>
  </si>
  <si>
    <t>SANEAMIENTO</t>
  </si>
  <si>
    <t>INSTALACIÓN</t>
  </si>
  <si>
    <t xml:space="preserve">ADQUISICIÓN E INSTALACIÓNDE EQUIPOS DOSIFICADORES </t>
  </si>
  <si>
    <t>EQUIPAMIENTO E INSTALACIÓN DE BOMBEO EN FUENTE DE ABASTECIMIENTO</t>
  </si>
  <si>
    <t>PERFORACIÓN DE FUENTE DE ABASTECIMIENTO</t>
  </si>
  <si>
    <t>FUENTES DE ABASTECIMIENTO</t>
  </si>
  <si>
    <t>AMPLIACIÓN DE LÍNEA DE DISTRIBUCIÓN</t>
  </si>
  <si>
    <t>SUSTITUCIÓN DE LÍNEA CENTRAL DE DRENAJE CALLE DEL PASEO</t>
  </si>
  <si>
    <t>SUSTITUCIÓN DE REDES DE AGUA POTABLE, PRIMERA ETAPA DE 7; ZONA CENTRO</t>
  </si>
  <si>
    <t>INFRAESTRUCTURA</t>
  </si>
  <si>
    <t xml:space="preserve">  SISTEMA DE AGUA POTABLE, ALCANTARILLADO Y SANEAMIENTO DEL MUNICIPIO DE ARANDAS, JALISCO</t>
  </si>
  <si>
    <t>Asuntos atendidos</t>
  </si>
  <si>
    <t>Títulos regularizados</t>
  </si>
  <si>
    <t>Regularización de 300 títulos de propiedad</t>
  </si>
  <si>
    <t>COMUR</t>
  </si>
  <si>
    <t>Número de Escrituras</t>
  </si>
  <si>
    <t>Número de nuevas propiedades en favor del Municipio de Arandas</t>
  </si>
  <si>
    <t xml:space="preserve">Escrituración </t>
  </si>
  <si>
    <t>Número de oficinas capacitadas</t>
  </si>
  <si>
    <t>Número de oficinas a capacitar</t>
  </si>
  <si>
    <t>Reuniones con jefaturas, direcciones y delegaciones para promover la cultura de legalidad y mejora continua</t>
  </si>
  <si>
    <t>Número de Quejas atendidas</t>
  </si>
  <si>
    <t xml:space="preserve">Número de preliberados </t>
  </si>
  <si>
    <t xml:space="preserve">Atención a las peticiones de la ciudadanía  presentadas a la oficina de Sindicatura
</t>
  </si>
  <si>
    <t>Escritos y atención en juzgados</t>
  </si>
  <si>
    <t>Número de reclamaciones atendidas</t>
  </si>
  <si>
    <t xml:space="preserve">Representación jurídica eficaz </t>
  </si>
  <si>
    <t>Convenios y contratos entre el Ayuntamiento y particulares u otras instancias Gubernamentales</t>
  </si>
  <si>
    <t>Número de bienes inmuebles escriturados</t>
  </si>
  <si>
    <t>Escrituración o regularización de los inmuebles sin titulo de propiedad</t>
  </si>
  <si>
    <t>Número de expedientes integrados</t>
  </si>
  <si>
    <t>Integración de expedientes de bienes inmuebles propiedad del Municipio sin título de propiedad.</t>
  </si>
  <si>
    <t>Número de bienes identificados</t>
  </si>
  <si>
    <t>Identificación de bienes inmuebles propiedad del Municipio sin tìtulo de propiedad</t>
  </si>
  <si>
    <t>Regularización de 54 espacios públicos propiedad del Municipio de Arandas</t>
  </si>
  <si>
    <t>Número de reglamentos modificados</t>
  </si>
  <si>
    <t>Propuesta de modificación de reglamentos</t>
  </si>
  <si>
    <t>Número de reglamento creados</t>
  </si>
  <si>
    <t>Propuesta de  creación de reglamentos</t>
  </si>
  <si>
    <t>Número de reglamento verificados</t>
  </si>
  <si>
    <t>Identificación de Reglamentos Vigentes</t>
  </si>
  <si>
    <t xml:space="preserve">  SINDICATURA</t>
  </si>
  <si>
    <t>Celebración de contratos o convenios con particulares -&gt; estimados</t>
  </si>
  <si>
    <t>Celebración de contratos o convenios con instancias Gubernamentales -&gt; estimados</t>
  </si>
  <si>
    <t>Reclamaciones -&gt; estimadas</t>
  </si>
  <si>
    <t>Juicios  Laborales -&gt; estimados</t>
  </si>
  <si>
    <t>Juicios Administrativos                                      -&gt; estimados</t>
  </si>
  <si>
    <t>Procedimientos Administrativos                              -&gt; estimados</t>
  </si>
  <si>
    <t>Exhumaciones -&gt; estimadas</t>
  </si>
  <si>
    <t>Exhumaciones realizadas</t>
  </si>
  <si>
    <t>Asesoría Legal -&gt;estimadas</t>
  </si>
  <si>
    <t xml:space="preserve">Asesorías brindadas </t>
  </si>
  <si>
    <t>Preliberados -&gt; estimadas</t>
  </si>
  <si>
    <t>Quejas de Derechos Humanos -&gt; estimadas</t>
  </si>
  <si>
    <t>Número de Asuntos -&gt; estimados</t>
  </si>
  <si>
    <t>Atender asuntos jurídicos relacionados con daños al patrimonio municipal con la
finalidad de recuperarlos en efectivo o especie</t>
  </si>
  <si>
    <t>Lic. José Miguel Vázquez Hernández</t>
  </si>
  <si>
    <t>SÍNDICO MUNICIPAL</t>
  </si>
  <si>
    <t>Encargado del Taller Municipal</t>
  </si>
  <si>
    <t>C. SALVADOR AGUIRRE GONZÁLEZ</t>
  </si>
  <si>
    <t>Consumido</t>
  </si>
  <si>
    <t>Consumo programado de GASOLINA: 10,200 lt.</t>
  </si>
  <si>
    <t>Consumo programado de ANTICONGELANTE: 1000 lt.</t>
  </si>
  <si>
    <t>Consumo programado de ACEITE PARA CAJAS Y DIFERENCIALES: 600 lt.</t>
  </si>
  <si>
    <t>Consumo programado de ACEITE PARA TRANSMISIÓN: 1,020 lt.</t>
  </si>
  <si>
    <t>Consumo programado de ACEITE PARA GATOS HIDRÁULICOS: 4,500 lt.</t>
  </si>
  <si>
    <t>Consumo programado de ACEITE PARA MOTORES DE GASOLINA: 1,500 lt.</t>
  </si>
  <si>
    <t>Consumo programado de ACEITE PARA MOTORES DIESEL: 4,200 lt.</t>
  </si>
  <si>
    <t>Consumo programado de DIESEL: 210,000 lt.</t>
  </si>
  <si>
    <t>81 a 99%</t>
  </si>
  <si>
    <t>Servicios realizados</t>
  </si>
  <si>
    <t>90 servicios de mantenimiento correctivo solicitado a los provedores -&gt; servicios programados</t>
  </si>
  <si>
    <t>120 afinaciones -&gt; servicios programados</t>
  </si>
  <si>
    <t>2,200 servicios de mantenimiento -&gt; servicios programados</t>
  </si>
  <si>
    <t>CONSERVAR EN ÓPTIMAS CONDICIONES DE USO EL PARQUE VEHICULAR</t>
  </si>
  <si>
    <t>Calles reparadas</t>
  </si>
  <si>
    <t>72 Calles en la cabecera -&gt; Calles por reparar</t>
  </si>
  <si>
    <t>Viajes realizados</t>
  </si>
  <si>
    <t>3,900 Viajes de arrastre de materiales para caminos y calles -&gt; Viajes programados</t>
  </si>
  <si>
    <t>Kilómetros reparados</t>
  </si>
  <si>
    <t>240 Kilómetros de terracerías -&gt; Kilómetros por reparar</t>
  </si>
  <si>
    <t>360 Solicitudes de COMUNIDADES Y RANCHERÍAS (caminos, terracerías, baches, obras urbanas, servicio a instituciones, empedrados, desazolves, etc.) -&gt; Solicitudes por atender</t>
  </si>
  <si>
    <t>SATISFACER LAS NECESIDADES DE LOS HABITANTES DEL MUNICIPIO, EN LO REFERENTE A REPARACIONES DE CAMINOS Y CALLES.</t>
  </si>
  <si>
    <t>TALLER MUNICIPAL</t>
  </si>
  <si>
    <r>
      <t xml:space="preserve">DEFINIR ESTRATEGIAS PARA QUE </t>
    </r>
    <r>
      <rPr>
        <b/>
        <sz val="12"/>
        <rFont val="Arial"/>
        <family val="2"/>
      </rPr>
      <t xml:space="preserve">NO SE REBASE EL CONSUMO PROGRAMADO </t>
    </r>
    <r>
      <rPr>
        <sz val="12"/>
        <rFont val="Arial"/>
        <family val="2"/>
      </rPr>
      <t xml:space="preserve">DE LOS PRINCIPALES INSUMOS REQUERIDOS PARA MANTENER OPERANDO LOS VEHÍCULOS Y MAQUINARIA DEL AYUNTAMIENTO.                                  </t>
    </r>
    <r>
      <rPr>
        <b/>
        <sz val="12"/>
        <rFont val="Arial"/>
        <family val="2"/>
      </rPr>
      <t>Indicadores en sentido descendente</t>
    </r>
  </si>
  <si>
    <t>DIRECTOR DE LA UNIDAD DE TRANSPARENCIA E INFORMACIÓN PÚBLICA</t>
  </si>
  <si>
    <t>208 formatos por actualizar</t>
  </si>
  <si>
    <t>Solicitudes Contestadas</t>
  </si>
  <si>
    <t>Unidades de información que se requieren mensualmente</t>
  </si>
  <si>
    <t>UNIDAD DE TRANSPARENCIA E INFORMACIÓN PÚBLICA</t>
  </si>
  <si>
    <t>Evento realizado</t>
  </si>
  <si>
    <t>Realización</t>
  </si>
  <si>
    <t>Sin iniciar: espacio en blanco                              En curso: 0                           Completada:1</t>
  </si>
  <si>
    <t>Sin iniciar: espacio en blanco                              En curso: 0                           Completado:1</t>
  </si>
  <si>
    <r>
      <rPr>
        <b/>
        <sz val="10"/>
        <rFont val="Arial"/>
        <family val="2"/>
      </rPr>
      <t xml:space="preserve">Diagnóstico </t>
    </r>
    <r>
      <rPr>
        <sz val="10"/>
        <rFont val="Arial"/>
        <family val="2"/>
      </rPr>
      <t>-&gt; tiempo estimado</t>
    </r>
  </si>
  <si>
    <t xml:space="preserve">Diagnóstico y capacitación de 4 elementos de la Policía Turística </t>
  </si>
  <si>
    <r>
      <rPr>
        <b/>
        <sz val="10"/>
        <rFont val="Arial"/>
        <family val="2"/>
      </rPr>
      <t xml:space="preserve">Análisis                                               </t>
    </r>
    <r>
      <rPr>
        <sz val="10"/>
        <rFont val="Arial"/>
        <family val="2"/>
      </rPr>
      <t>-&gt; tiempo estimado: ene-feb</t>
    </r>
  </si>
  <si>
    <r>
      <rPr>
        <b/>
        <sz val="10"/>
        <rFont val="Arial"/>
        <family val="2"/>
      </rPr>
      <t xml:space="preserve">Registro                                                                </t>
    </r>
    <r>
      <rPr>
        <sz val="10"/>
        <rFont val="Arial"/>
        <family val="2"/>
      </rPr>
      <t>-&gt; tiempo estimado: feb-julio</t>
    </r>
  </si>
  <si>
    <r>
      <rPr>
        <b/>
        <sz val="10"/>
        <rFont val="Arial"/>
        <family val="2"/>
      </rPr>
      <t xml:space="preserve">Actualización                                                  </t>
    </r>
    <r>
      <rPr>
        <sz val="10"/>
        <rFont val="Arial"/>
        <family val="2"/>
      </rPr>
      <t>-&gt;  tiempo estimado: feb-julio</t>
    </r>
  </si>
  <si>
    <r>
      <rPr>
        <b/>
        <sz val="10"/>
        <rFont val="Arial"/>
        <family val="2"/>
      </rPr>
      <t xml:space="preserve">Capacitación                                                                </t>
    </r>
    <r>
      <rPr>
        <sz val="10"/>
        <rFont val="Arial"/>
        <family val="2"/>
      </rPr>
      <t>-&gt; tiempo estimado: ene-feb</t>
    </r>
  </si>
  <si>
    <r>
      <rPr>
        <b/>
        <sz val="10"/>
        <rFont val="Arial"/>
        <family val="2"/>
      </rPr>
      <t xml:space="preserve">Gestión                                             </t>
    </r>
    <r>
      <rPr>
        <sz val="10"/>
        <rFont val="Arial"/>
        <family val="2"/>
      </rPr>
      <t>-&gt; tiempo estimado: enero-marzo</t>
    </r>
  </si>
  <si>
    <r>
      <rPr>
        <b/>
        <sz val="10"/>
        <rFont val="Arial"/>
        <family val="2"/>
      </rPr>
      <t>Implementación</t>
    </r>
    <r>
      <rPr>
        <sz val="10"/>
        <rFont val="Arial"/>
        <family val="2"/>
      </rPr>
      <t xml:space="preserve"> -&gt;  tiempo estimado: marzo-septiembre</t>
    </r>
  </si>
  <si>
    <r>
      <t xml:space="preserve"> </t>
    </r>
    <r>
      <rPr>
        <b/>
        <sz val="10"/>
        <rFont val="Arial"/>
        <family val="2"/>
      </rPr>
      <t xml:space="preserve">Gestión                                      </t>
    </r>
    <r>
      <rPr>
        <sz val="10"/>
        <rFont val="Arial"/>
        <family val="2"/>
      </rPr>
      <t>-&gt; tiempo estimado: ene-oct</t>
    </r>
  </si>
  <si>
    <r>
      <rPr>
        <b/>
        <sz val="10"/>
        <rFont val="Arial"/>
        <family val="2"/>
      </rPr>
      <t>Gestión                                       -&gt;</t>
    </r>
    <r>
      <rPr>
        <sz val="10"/>
        <rFont val="Arial"/>
        <family val="2"/>
      </rPr>
      <t xml:space="preserve"> tiempo estimado: ene-abril</t>
    </r>
  </si>
  <si>
    <t>Realización del evento: Sept</t>
  </si>
  <si>
    <r>
      <rPr>
        <b/>
        <sz val="10"/>
        <rFont val="Arial"/>
        <family val="2"/>
      </rPr>
      <t xml:space="preserve">Gestión  </t>
    </r>
    <r>
      <rPr>
        <sz val="10"/>
        <rFont val="Arial"/>
        <family val="2"/>
      </rPr>
      <t xml:space="preserve">                                                          -&gt; tiempo estimado: Ene - Sep</t>
    </r>
  </si>
  <si>
    <r>
      <t xml:space="preserve">Realización: </t>
    </r>
    <r>
      <rPr>
        <sz val="10"/>
        <rFont val="Arial"/>
        <family val="2"/>
      </rPr>
      <t>15 Sept.</t>
    </r>
  </si>
  <si>
    <t>Impresión de 5000 trípticos y Traducción de toda la oferta turística del municipio</t>
  </si>
  <si>
    <t>Tiempo estimado: Ene-Feb</t>
  </si>
  <si>
    <t>Realización del Teatro del Pueblo en las Fiestas tradicionales de la Cabecera Municipal</t>
  </si>
  <si>
    <t>DIRECTOR DE TURISMO</t>
  </si>
  <si>
    <t>Análisis, Registro y Actualización de la oferta comercial y de servicios en plataformas digitales</t>
  </si>
  <si>
    <t>Dr. Gerardo Torres González</t>
  </si>
  <si>
    <t>Lic. Viridiana Gpe. Lozano Tejeda</t>
  </si>
  <si>
    <t>Operativos Programados</t>
  </si>
  <si>
    <t>Operativos Realizados</t>
  </si>
  <si>
    <t>Apoyos Programados</t>
  </si>
  <si>
    <t>Escuelas del Municipio apoyadas</t>
  </si>
  <si>
    <t>Reducción Esperada</t>
  </si>
  <si>
    <t>Reducción lograda</t>
  </si>
  <si>
    <t>actas elaboradas</t>
  </si>
  <si>
    <t>INSTITUTO MUNICIPAL DE LA  JUVENTUD</t>
  </si>
  <si>
    <t>Lic. Ma. Elena flores Torres</t>
  </si>
  <si>
    <t>Directora del Instituto Arandense de la Juventud</t>
  </si>
  <si>
    <t>C. Evangelina García Gutiérrez</t>
  </si>
  <si>
    <t>DIRECCIÓN DE COMUNICACIÓN SOCIAL</t>
  </si>
  <si>
    <t>JEFATURA DE ECOLOGÍA Y MEDIO AMBIENTE</t>
  </si>
  <si>
    <t xml:space="preserve"> JEFATURA DE INFORMÁTICA</t>
  </si>
  <si>
    <t>JEFAURA DE  PREVENCIÓN DE ACCIDENTES</t>
  </si>
  <si>
    <t>DIRECCIÓN DE PROMOCIÓN Y DESARROLLO ECONÓMICO</t>
  </si>
  <si>
    <t>QUE TODO EL PERSONAL DE LA OFICINA CUENTE CON LA RUBRICA AUTORIZADA POR LA S.R.E.</t>
  </si>
  <si>
    <t>Encargada de la Oficina de Enlace con la S.R.E.</t>
  </si>
  <si>
    <t>DIRECTOR DE SERVICIOS PÚBLICOS MUNICIPALES</t>
  </si>
  <si>
    <t>DIRECCIÓN DE SERVICIOS PÚBLICOS MUNICIPALES</t>
  </si>
  <si>
    <t>DIRECCIÓN DE TURISMO</t>
  </si>
  <si>
    <t>DIRECTOR DE DESARROLLO HUMANO, PARTICIPACIÓN CIUDADANA Y FUNERARIA MUNICIPAL</t>
  </si>
  <si>
    <t>Lic. Fernando Sáinz</t>
  </si>
  <si>
    <t>Servicios otorgados</t>
  </si>
  <si>
    <t>Atender al 100% las necesidaes de la Funeraria Municipal</t>
  </si>
  <si>
    <t>Gestionar 10 obras de infraestructura escolar.</t>
  </si>
  <si>
    <t>Entrega completa</t>
  </si>
  <si>
    <t>Tiempo programado de entrega</t>
  </si>
  <si>
    <t>Entregar el COPLADEMUN terminado.</t>
  </si>
  <si>
    <t>Estimación de solicitudes por atender</t>
  </si>
  <si>
    <t>Atender 80 solicitudes de Comités de Obra.</t>
  </si>
  <si>
    <t>Apoyos logrados</t>
  </si>
  <si>
    <t xml:space="preserve">Apoyos programados </t>
  </si>
  <si>
    <t>Nuevos beneficiarios</t>
  </si>
  <si>
    <t>Estimación de beneficiarios por incrementar</t>
  </si>
  <si>
    <t>Incrementar 80 beneficiarios de CANASTITA</t>
  </si>
  <si>
    <t>Comités conformados</t>
  </si>
  <si>
    <t xml:space="preserve">Comités programados </t>
  </si>
  <si>
    <t>DIRECCIÓN DE DESARROLLO HUMANO, PARTICIPACIÓN CIUDADANA Y FUNERARIA MUNICIPAL</t>
  </si>
  <si>
    <t xml:space="preserve">Empresas identificadas </t>
  </si>
  <si>
    <t xml:space="preserve">Convenios firmados </t>
  </si>
  <si>
    <t xml:space="preserve">Torneos planeados </t>
  </si>
  <si>
    <t>Realizar 12 torneos deportivos con el objeto de fomentar el deporte entre los jóvenes  (fútbol, voleibol y básquetbol).</t>
  </si>
  <si>
    <t>Identificar 6 empresas que puedan estar interesadas en establecer convenio con el Instituto y lograr cuando menos, la firma de 6 de ellos.</t>
  </si>
  <si>
    <t xml:space="preserve">Brindar 3600 servicios de cibernet para que los jóvenes y adolescentes desarrollen sus actividades educativas. </t>
  </si>
  <si>
    <t xml:space="preserve">Servicios esperados </t>
  </si>
  <si>
    <t xml:space="preserve">Servicios prestados con firma en bitácora </t>
  </si>
  <si>
    <t>Impartir 12 conferencias sobre temas de interés para adolescentes y jóvenes.</t>
  </si>
  <si>
    <t xml:space="preserve">Conferencias planeadas </t>
  </si>
  <si>
    <t>Conferencias realizadas</t>
  </si>
  <si>
    <t>Gestionar recursos para realizar un evento en el cual adolescentes y jóvenes expongan sus talentos y premiar a los más destacados.</t>
  </si>
  <si>
    <t>Tiempo esperado para la consecución de recursos</t>
  </si>
  <si>
    <t>Gestión sin iniciar = espacio en blanco                                                          Gestionando = 0                                                         Gestión terminada = 1</t>
  </si>
  <si>
    <t xml:space="preserve"> Efectuar las 12 amortizaciones de la deuda pública a largo plazo</t>
  </si>
  <si>
    <t>Pagos provisionales programados</t>
  </si>
  <si>
    <t>Pagos provisionales efectuados</t>
  </si>
  <si>
    <t>Pagar las nóminas al 100% en los tiempos en cuales se esté obligado de acuerdo a su periodicidad</t>
  </si>
  <si>
    <t>Nóminas por pagar</t>
  </si>
  <si>
    <t>Nóminas pagadas oportunamente</t>
  </si>
  <si>
    <t>Cumplir con las obligaciones fiscales mensuales</t>
  </si>
  <si>
    <t>Pagos provisionales por efectuar al  SAT</t>
  </si>
  <si>
    <t>Pago efectuados</t>
  </si>
  <si>
    <t>Cumplir con los pagos semanales a proveedores programados</t>
  </si>
  <si>
    <t>Programación de pagos semanales a proveedores</t>
  </si>
  <si>
    <t>Pagos semanales efectuados</t>
  </si>
  <si>
    <t>Efectuar las conciliaciones de las cuentas bancarias del Municipio</t>
  </si>
  <si>
    <t>Conciliaciones mensuales programadas</t>
  </si>
  <si>
    <t>Conciliaciones mensuales efectuadas</t>
  </si>
  <si>
    <t>Reportes diarios a realizar</t>
  </si>
  <si>
    <t>Reportes diarios</t>
  </si>
  <si>
    <t>Realizar reportes mensuales conciliados de ingresos</t>
  </si>
  <si>
    <t>Reportes de ingresos por realizar</t>
  </si>
  <si>
    <t>Reportes realizados</t>
  </si>
  <si>
    <t>Recuperar el 20% de la cartera vencida de adeudos por pavimentos</t>
  </si>
  <si>
    <t>Monto de cartera vencida por recuperar</t>
  </si>
  <si>
    <t>Ingresos recaudados por pavimentos</t>
  </si>
  <si>
    <t>Reportes presupuestales por realizar</t>
  </si>
  <si>
    <t>Armar las 12 cuentas públicas durante el ejercicio</t>
  </si>
  <si>
    <t>Cuentas públicas por realizar</t>
  </si>
  <si>
    <t>Cuentas públicas terminadas</t>
  </si>
  <si>
    <t>Autorizar y entregar las cuentas públicas a la ASEJ</t>
  </si>
  <si>
    <t>Cuentas públicas por autorizar y entregar</t>
  </si>
  <si>
    <t>Cuentas públicas presentadas</t>
  </si>
  <si>
    <t>Elaborar los cortes semestral y anual, y los informes de avance de gestión financiera</t>
  </si>
  <si>
    <t>Informes por elaborar</t>
  </si>
  <si>
    <t>Elaborar el anteproyecto y proyecto de la Ley de Ingresos del Municipio</t>
  </si>
  <si>
    <t>Proyecto de la Ley de Ingresos</t>
  </si>
  <si>
    <t>Proyecto presentado al Congreso</t>
  </si>
  <si>
    <t>Elaborar el presupuesto  de egresos</t>
  </si>
  <si>
    <t>Presupuesto Municipal presentado a Cabildo</t>
  </si>
  <si>
    <t>Presupuesto Aprobado</t>
  </si>
  <si>
    <t>Según se presenten, atender y dar resolución a proyectos de Directores y Jefes</t>
  </si>
  <si>
    <t>Proyectos presentados</t>
  </si>
  <si>
    <t>Proyectos resueltos</t>
  </si>
  <si>
    <t>Atender las necesidades de las dependencias, al menor costo y con la requisición correspondiente</t>
  </si>
  <si>
    <t>Sesiones del Comité de Adquisiciones programadas</t>
  </si>
  <si>
    <t>Número de sesiones efectuadas</t>
  </si>
  <si>
    <t>Coordinar los eventos que requieran insumos y mobiliario de las dependencias municipales</t>
  </si>
  <si>
    <t>Eventos programados en el ejercicio fiscal 2019</t>
  </si>
  <si>
    <t>Eventos coordinados</t>
  </si>
  <si>
    <t>Incrementar en un 15% los ingresos municipales</t>
  </si>
  <si>
    <t>Ingresos recaudados</t>
  </si>
  <si>
    <t xml:space="preserve">Disminuir 20 personas de la nómina de personal de carácter supernumerario o eventual  </t>
  </si>
  <si>
    <t>Personal eventual a disminuir</t>
  </si>
  <si>
    <t>Personal eventual disminuido</t>
  </si>
  <si>
    <t>Modernizar el sistema informático de Ingresos</t>
  </si>
  <si>
    <t>Sistema informático a actualizar</t>
  </si>
  <si>
    <t>Sistema informático modernizado</t>
  </si>
  <si>
    <t>Según la periodicidad exigida, cumplir con el 100% de los requerimientos de Transparencia</t>
  </si>
  <si>
    <t>Realizar reportes de saldos diarios disponibles de las distintas cuentas bancarias</t>
  </si>
  <si>
    <t>Ingreso estimado</t>
  </si>
  <si>
    <t>ENCARGADO DE LA HACIENDA PÚBLICA MUNICIPAL</t>
  </si>
  <si>
    <t>Apoyos solicitados</t>
  </si>
  <si>
    <t>Apoyos realizados</t>
  </si>
  <si>
    <t>Mantener actualizada  la página de transparencia en cuanto a la información fundamental requerida mensualmente de diferentes áreas</t>
  </si>
  <si>
    <t>Dar respuesta y seguimiento a las 12 solicitudes de información que se reciban mensualmente</t>
  </si>
  <si>
    <t>Cubrir en un 80% el total de apoyos solicitados por ciudadanos, instituciones e iglesias</t>
  </si>
  <si>
    <t>Reducir en 264 el numero de cédulas de notificación (infracciones) canceladas por estar mal elaboradas.</t>
  </si>
  <si>
    <t>Brindar 3140 apoyos a Planteles Educativos con el resguardo de estudiantes en horarios de inicio y término de clases.</t>
  </si>
  <si>
    <t>Realizar operativos permanentes para hacer cumplir la normatividad vigente en materia de Tránsito Municipal a conductores que infrinjan el Reglamento.</t>
  </si>
  <si>
    <t xml:space="preserve">Realizar operativos de regularizacion de vehículos y motocicletas  </t>
  </si>
  <si>
    <t>Capacitaciones impartidas</t>
  </si>
  <si>
    <t>Capacitaciones programadas</t>
  </si>
  <si>
    <t>ROBO A COMERCIOS</t>
  </si>
  <si>
    <t>ROBO A PERSONAS</t>
  </si>
  <si>
    <t>ROBO DE VEHÍCULOS</t>
  </si>
  <si>
    <t>ROBO DE MOTOCICLETAS</t>
  </si>
  <si>
    <t>ROBO A CASA HABITACION</t>
  </si>
  <si>
    <t>INCREMENTO SALARIAL -&gt; tiempo programado de gestión:</t>
  </si>
  <si>
    <t>UNIFORMES -&gt; tiempo programado de gestión: enero a octubre</t>
  </si>
  <si>
    <t>PATRULLAS -&gt; tiempo programado de gestión: enero a septiembre</t>
  </si>
  <si>
    <t>Realizar gestiones encaminadas a mejorar el equipamiento y las condiciones laborales del personal de la Comisaria de Seguridad Publica y Policía de Transito</t>
  </si>
  <si>
    <t>Servicios de patrullaje realizados</t>
  </si>
  <si>
    <t xml:space="preserve">Realizar patrullaje y vigilancia en cabecera municipal, delegaciones y rancherías los 365 días del año. </t>
  </si>
  <si>
    <t>Servicios de patrullaje programados</t>
  </si>
  <si>
    <t xml:space="preserve">Realizar patrullaje y vigilancia diarios en los 4 sectores de la Cabecera municipal y las 3 Delegaciones. </t>
  </si>
  <si>
    <t>Realizar 1800 intervenciones sobre prevención social en planteles educativos</t>
  </si>
  <si>
    <t>Intervenciones Realizadas</t>
  </si>
  <si>
    <t>Estimación de operativos por realizar.</t>
  </si>
  <si>
    <t>Número de servicio estimados</t>
  </si>
  <si>
    <t>Dictámenes estimados</t>
  </si>
  <si>
    <t>Expedir dictámenes a 100  nuevos establecimientos y Realizar 36 revisiones de programas internos para entrega de "Vistos buenos"</t>
  </si>
  <si>
    <t>Dictámenes entregados</t>
  </si>
  <si>
    <t xml:space="preserve">Revisiones realizadas </t>
  </si>
  <si>
    <t>Brindar el servicio de recolección de 22,623 toneladas de residuos sólidos urbanos -&gt; Recolección estimada</t>
  </si>
  <si>
    <t>Atender al 100% de las solicitudes de desazolve de la red de drenaje                       -&gt;  solicitudes estimadas</t>
  </si>
  <si>
    <t>Atender y optimizar el servicio a parques y jardines</t>
  </si>
  <si>
    <t>Atender las solicitudes de balisamiento en las calles del municipio</t>
  </si>
  <si>
    <t>Oficios estimados solicitando el apoyo-&gt; Programados</t>
  </si>
  <si>
    <t>Oficios solicitando el apoyo-&gt; Programados</t>
  </si>
  <si>
    <t xml:space="preserve">Incrementar la captación y conservación de clientes para los locatarios </t>
  </si>
  <si>
    <r>
      <rPr>
        <b/>
        <sz val="10"/>
        <rFont val="Arial"/>
        <family val="2"/>
      </rPr>
      <t>INADEM</t>
    </r>
    <r>
      <rPr>
        <sz val="10"/>
        <rFont val="Arial"/>
        <family val="2"/>
      </rPr>
      <t>: TIEMPO PROGRAMADO DE GESTIÓN                                                    -&gt; ENERO A JUNIO</t>
    </r>
  </si>
  <si>
    <t>IMPARTIR 24 CONFERENCIAS DE EDUCACIÓN FINANCIERA EN EL MISMO NÚMERO DE ESCUELAS.</t>
  </si>
  <si>
    <t>IMPARTIR 12 CAPACITACIONES PARA EMPRENDORES, PYMES Y TRABAJADORES</t>
  </si>
  <si>
    <t>Contrataciones para eventos                 -&gt;programadas</t>
  </si>
  <si>
    <t>Contrataciones realizadas</t>
  </si>
  <si>
    <r>
      <t>Realización y presentación de 30 eventos -&gt; programados</t>
    </r>
    <r>
      <rPr>
        <b/>
        <sz val="10"/>
        <color rgb="FF000000"/>
        <rFont val="Arial"/>
        <family val="2"/>
      </rPr>
      <t xml:space="preserve"> </t>
    </r>
  </si>
  <si>
    <t>Impartir 8 Capacitaciones de desarrollo artístico para los Maestros de talleres y artistas independientes del municipio,  y zonas cercanas.</t>
  </si>
  <si>
    <t xml:space="preserve">Apoyar y promover a los artistas del municipio para la realización de 39 exposiciones en puntos estratégicos dentro y fuera del municipio. </t>
  </si>
  <si>
    <t>Gestionar 1 recurso para el rescate del patrimonio intangible de nuestro municipio. -&gt; tiempo programado de gestión</t>
  </si>
  <si>
    <t>Gestionar 2 recursos para el equipamiento en el área cultural, como tarimas, bocinas e implementos para el festival de teatro. -&gt; tiempo programado de gestión</t>
  </si>
  <si>
    <t>Gestionar recurso para la creación de 2 espacios culturales: CASA DE CULTURA Y MUSEO O SALAS DE EXHIBICIÓN -&gt; tiempo programado de gestión</t>
  </si>
  <si>
    <t>Gestión de recursos para la realización de Centros de Atención al Turista y Módulos de Información Turística</t>
  </si>
  <si>
    <t>Gestionar recursos para realizar el FATT (Festival Arandense del Taco y el Tequila)</t>
  </si>
  <si>
    <t xml:space="preserve">Gestión de recursos para la realización del Mapping 3d Tempo de San Jose Obrero </t>
  </si>
  <si>
    <t>Implementar dos nuevos programas de apoyo municipales.</t>
  </si>
  <si>
    <t xml:space="preserve">Revisar y actualizar Comedores Comunitarios, tanto en padrón como en control de materiales. </t>
  </si>
  <si>
    <t>Conformar los Comités de Barrio, al menos 20.</t>
  </si>
  <si>
    <t>REUNIONES DE CAPACITACIÓN, Y/O TRABAJO CON DIRECTORES SOBRE LAS TAREAS REQUERIDAS POR ESTA DIRECCIÓN</t>
  </si>
  <si>
    <t>PLANEACIÓN, SEGUIMIENTO Y REPORTE DEL CUMPLIMIENTO DE METAS DE CADA UNA DE LAS ÁREAS DEL AYUNTAMIENTO</t>
  </si>
  <si>
    <t>TRABAJO COLABORATIVO CON OTRAS DIRECCIONES Y/O DEPENDENCIAS (CONTROL INTERNO, HACIENDA MUNICIPAL, CONTRALORÍA, COMUNICACIÓN SOCIAL, ETC.)</t>
  </si>
  <si>
    <t>NUTRICIÓN -&gt; CONSULTAS PROGRAMADAS</t>
  </si>
  <si>
    <t xml:space="preserve">REALIZAR GESTIONES DE RECURSOS PARA MEJORAR EL EQUIPAMIENTO Y OPTIMIZAR LA CALIDAD DE LOS SERVICIOS QUE OFRECE EL HOSPITAL SAGRADO CORAZÓN DE JESÚS </t>
  </si>
  <si>
    <t>PLÁTICAS DE SALUD  PREVENTIVA A INSTITUCIONES MUNICIPALES  Y DE EDUCACIÓN -&gt; PROGRAMADAS</t>
  </si>
  <si>
    <t>Gestionar 99 apoyos económicos, pedagógicos y materiales para  instituciones escolares de todos los niveles</t>
  </si>
  <si>
    <t>CREAR UN PERIÓDICO DE PUBLICACIÓN MENSUAL CON UN TIRAJE DE 500 EJEMPLARES</t>
  </si>
  <si>
    <t>TRABAJAR EN EL DISEÑO E IMPRESIÓN DEL PLAN MUNICIPAL DE DESARROLLO 2018-2021, EL 1° INFORME DE GOBIERNO Y EN LA ORGANIZACIÓN DEL EVENTO PARA SU PRESENTACIÓN</t>
  </si>
  <si>
    <t>Numero de formatos actualizados</t>
  </si>
  <si>
    <t xml:space="preserve">Unidades de información subidas </t>
  </si>
  <si>
    <t>Estimación de solicitudes por recibir</t>
  </si>
  <si>
    <t>Estimación de documentos por recibir</t>
  </si>
  <si>
    <t>Subir a la página de transparencia 180 documentos recibidos de las diferentes  áreas del ayuntamiento</t>
  </si>
  <si>
    <t>Actualizar los 208 formatos de la Plataforma Nacional de Transparencia</t>
  </si>
  <si>
    <t>Organizar la logística de los traslados a eventos, en tiempo y forma, en los que la Presidente Municipal se presentará conforme a su agenda diaria.</t>
  </si>
  <si>
    <t>Delegado de Santiaguito de Velázquez</t>
  </si>
  <si>
    <t>C. RUBÉN LÓPEZ NAVARRO</t>
  </si>
  <si>
    <t>Gestión sin iniciar: espacio en blanco                                    Gestionando: 0                                    Gestión lograda: 1</t>
  </si>
  <si>
    <t xml:space="preserve">Inicio programado de operación </t>
  </si>
  <si>
    <t xml:space="preserve">Ecuela preparatoria </t>
  </si>
  <si>
    <t>Adopciones logradas</t>
  </si>
  <si>
    <t>Adopción -&gt; Adopciones programadas</t>
  </si>
  <si>
    <t>Esterilizaciones realizadas</t>
  </si>
  <si>
    <t>Esterilización -&gt; Esterilizaciones programadas</t>
  </si>
  <si>
    <t xml:space="preserve">Campaña permanente de control perros callejeros </t>
  </si>
  <si>
    <t>Limpiezas realizadas</t>
  </si>
  <si>
    <t>Limpieza -&gt; Limpiezas programadas</t>
  </si>
  <si>
    <t>Bacheos realizados</t>
  </si>
  <si>
    <t>Bacheo -&gt; Bacheos programados</t>
  </si>
  <si>
    <t>Programa permanente de rehabilitación y mantenimieto de caminos vecinales</t>
  </si>
  <si>
    <t>Rehabilitaciones realizadas y registradas</t>
  </si>
  <si>
    <t>Rehabilitaciones programadas</t>
  </si>
  <si>
    <t>Realizar 32 rehabilitaciones en espacios públicos</t>
  </si>
  <si>
    <t>Contactos establecidos registrados en botácora</t>
  </si>
  <si>
    <t>Contacto con la Comisaría y Tránsito -&gt; programados</t>
  </si>
  <si>
    <t>Distribuidos</t>
  </si>
  <si>
    <t>Distribución de trípticos -&gt; programados</t>
  </si>
  <si>
    <t>Realizar campañas permanentes y supervisión sobre el uso responsable de vehículos motorizados</t>
  </si>
  <si>
    <t>Apoyos por entregar</t>
  </si>
  <si>
    <t>Ejecutar y supervisar la entrega de todos los apoyos municipales, estatales y/o federales que se asignen a la Delegación</t>
  </si>
  <si>
    <r>
      <t xml:space="preserve">PODA DE PASTO Y ÁRBOLES. </t>
    </r>
    <r>
      <rPr>
        <b/>
        <sz val="12"/>
        <rFont val="Arial"/>
        <family val="2"/>
      </rPr>
      <t>Semanalmente</t>
    </r>
    <r>
      <rPr>
        <sz val="12"/>
        <rFont val="Arial"/>
        <family val="2"/>
      </rPr>
      <t xml:space="preserve"> en los Jardines de la plaza. </t>
    </r>
    <r>
      <rPr>
        <b/>
        <sz val="12"/>
        <rFont val="Arial"/>
        <family val="2"/>
      </rPr>
      <t>Quincenalmente</t>
    </r>
    <r>
      <rPr>
        <sz val="12"/>
        <rFont val="Arial"/>
        <family val="2"/>
      </rPr>
      <t xml:space="preserve"> en el Panteón municipal, Unidad deportiva, Centro de Salud y Centros educativos </t>
    </r>
  </si>
  <si>
    <t>Certificaciones realizadas</t>
  </si>
  <si>
    <t>Registros realizados</t>
  </si>
  <si>
    <t>Documentar y tener a disposición la información referente a los registros y certificaciones realizadas</t>
  </si>
  <si>
    <t>Delegación Santiaguito de Velázquez</t>
  </si>
  <si>
    <t>Atender el 100% de las solicitudes de los ciudadanos referentes a asuntos propios de la oficina</t>
  </si>
  <si>
    <t>Atender el 100% de  trámites oficiales -&gt; Trámites solicitados</t>
  </si>
  <si>
    <t>Elaboración de Pre Cartilla y registro para el Servicio Militar Nacional -&gt; Trámites solicitados</t>
  </si>
  <si>
    <t>Expedición y supervisión de permisos para extensión de horario para eventos públicos y privados -&gt; Trámites solicitados</t>
  </si>
  <si>
    <t>Supervisión y coordinación para anuencias de carreras de caballos y peleas de Gallos -&gt; Trámites solicitados</t>
  </si>
  <si>
    <t>Elaboracion y expedicion de Cartas de Policía, modo honesto de vivir, cartas de residencia, de dependencia económica,  de recomendación, de limite territorial, de identidad, de origen y comprobantes de domicilio -&gt; Trámites solicitados</t>
  </si>
  <si>
    <t>Certificación de documentos que acreditan la propiedad de gavetas en el Panteón Municipal -&gt; Trámites solicitados</t>
  </si>
  <si>
    <t>Autorizaciones para eventos públicos, privados y espectáculos -&gt; Trámites solicitados</t>
  </si>
  <si>
    <t>Trámites atendidos</t>
  </si>
  <si>
    <t>Publicación y constancia de edictos   -&gt; Constancias y edictos por publicar</t>
  </si>
  <si>
    <t>Edictos publicados</t>
  </si>
  <si>
    <t xml:space="preserve">Atender el 100% de las sesiones y tareas generadas en Cabildo
</t>
  </si>
  <si>
    <t>Recopilación de convenios y contratos autorizados en las sesiones de Cabildo -&gt; Convenios autorizados</t>
  </si>
  <si>
    <t>Convenios realizados</t>
  </si>
  <si>
    <t>Elaboración y distribución de expedientes para Sesiones de Ayuntamiento -&gt; Expedientes requeridos</t>
  </si>
  <si>
    <t>Expedientes elaborados</t>
  </si>
  <si>
    <t>Certificaciones de documentos de asuntos tratados en Sesiones de Ayuntamiento -&gt; Sesiones realizadas</t>
  </si>
  <si>
    <t xml:space="preserve">Conservación y manejo del Archivo Municipal
</t>
  </si>
  <si>
    <t>Almacenamiento del archivo municipal -&gt; Órdenes de almacenamiento estimadas</t>
  </si>
  <si>
    <t>Órdenes realizadas</t>
  </si>
  <si>
    <t>Recepción, registro y distribución de la documentacion -&gt; Recepciones</t>
  </si>
  <si>
    <t>Recepciones realizadas</t>
  </si>
  <si>
    <t>Tiempo programado para la gestión de recursos</t>
  </si>
  <si>
    <t>Digitalización de documentos-&gt; número programado de documentos a digitalizar</t>
  </si>
  <si>
    <t>Número de documentos digitalizados</t>
  </si>
  <si>
    <t xml:space="preserve">  Encargada de la Secretaría General del Ayuntamiento de Arandas, Jal. </t>
  </si>
  <si>
    <t xml:space="preserve">Otorgar 20 apoyos en servicios funerarios - programados </t>
  </si>
  <si>
    <t>Estrategias publicitarias implementadas</t>
  </si>
  <si>
    <t>Fortalecer la difusión de nuestros servicios y costos a todas las Delegaciones y a la ciudadanía en general por medio de publicidad -&gt; 6 estrategias publicitarias por implementar</t>
  </si>
  <si>
    <t>Aperturar una Sala de Velación en Santiaguito de Velázquez -&gt; Tiempo programado de gestión: marzo 2019</t>
  </si>
  <si>
    <t>REALIZAR 20 REHABILITACIONES EN ESPACIOS PÚBLICOS                     (REPARACIÓN DE DAÑOS FISICOS EN CENTROS DEPORTIVOS, INSTITUCIONES RELIGIOSAS, PLAZAS Y CEMENTERIO)</t>
  </si>
  <si>
    <t xml:space="preserve">INDICADOR -&gt; </t>
  </si>
  <si>
    <r>
      <t xml:space="preserve">Ingresar 200 solicitudes pendientes del programa </t>
    </r>
    <r>
      <rPr>
        <i/>
        <sz val="12"/>
        <rFont val="Arial"/>
        <family val="2"/>
      </rPr>
      <t xml:space="preserve">Campo en sus Manos </t>
    </r>
  </si>
  <si>
    <r>
      <t xml:space="preserve">Gestión del </t>
    </r>
    <r>
      <rPr>
        <i/>
        <sz val="12"/>
        <rFont val="Arial"/>
        <family val="2"/>
      </rPr>
      <t>Centro de Reproducción Asistida para Rumiantes.</t>
    </r>
  </si>
  <si>
    <t>DESARROLLO RURAL</t>
  </si>
  <si>
    <t>HACIENDA PÚBLICA  MUNICIPAL</t>
  </si>
  <si>
    <t xml:space="preserve">  JEFE DE PREVENCIÓN DE ACCIDENTES</t>
  </si>
  <si>
    <t>Gestión sin iniciar: espacio en blanco                                   Gestionando: 0                                          Gestión lograda: 1</t>
  </si>
  <si>
    <t>Gestión sin iniciar: espacio en blanco                       Gestionando: 0                                       Gestión lograda: 1</t>
  </si>
  <si>
    <t>Gestión sin iniciar: espacio en blanco                                  Gestionando: 0                                 Gestión lograda: 1</t>
  </si>
  <si>
    <t>Cumplir al 100 % las funciones propias de la oficina</t>
  </si>
  <si>
    <t>Elaborar actas de registros de diversos - &gt; Registros programados</t>
  </si>
  <si>
    <t>Acta elaboradas</t>
  </si>
  <si>
    <t>Certificación de actas de registro civil - &gt;  certificaciones programadas</t>
  </si>
  <si>
    <t>Trámites varios: realizacion de CURP, anotaciones varias provenientes del juzgago, aclaraciones administrativas, amparos - &gt; trámites programados</t>
  </si>
  <si>
    <t>Trámites realizados o resueltos</t>
  </si>
  <si>
    <t>Campaña anual de regularización de estado civil (matrimonios comunitarios) - &gt; trámites realizados</t>
  </si>
  <si>
    <t>Trámites realizados</t>
  </si>
  <si>
    <t>Realizar 3 campañas referentes a los servicios propios de la oficina</t>
  </si>
  <si>
    <t>Campaña anual de aclaraciones administrativas - &gt; - trámites solicitados</t>
  </si>
  <si>
    <t>Trámites resueltos</t>
  </si>
  <si>
    <t>Campaña anual de regularización de menores - &gt;- trámites solicitados</t>
  </si>
  <si>
    <t>Mantener contacto con las Delegaciones para atender el 100% de sus necesidades</t>
  </si>
  <si>
    <t>Visitas periódicas a las Delegaciones</t>
  </si>
  <si>
    <t>Visitas realizadas</t>
  </si>
  <si>
    <t>Solicitar apoyo a los delegados para traer actas de sus respectivas Delegaciones, previa petición hecha por los ciudadanos en la Cabecera municipal - &gt; - trámites solicitados</t>
  </si>
  <si>
    <t>Entregar en tiempo y forma los documentos a la Direccion General del Registro Civil del Estado</t>
  </si>
  <si>
    <t>Informes requeridos</t>
  </si>
  <si>
    <t>Avanzar en la digitalización de libros de archivo</t>
  </si>
  <si>
    <t>Actas por capturar</t>
  </si>
  <si>
    <t>Actas capturadas</t>
  </si>
  <si>
    <t>Lic. Sandra Fabiola León García</t>
  </si>
  <si>
    <t>PROTECCIÓN</t>
  </si>
  <si>
    <t>PERSONAL A CAPACITAR PARA OBTENER LA RÚBRICA</t>
  </si>
  <si>
    <t>PERSONAL CON RÚBRICA OBTENIDA</t>
  </si>
  <si>
    <t>REPATRIACIÓN DE RESTOS HUMANOS Y MENORES                               -&gt; SOLICITUDES ESPERADAS</t>
  </si>
  <si>
    <t xml:space="preserve">  SECRETARÍA GENERAL</t>
  </si>
  <si>
    <t>Lic. Georgina Anguiano Hernández.</t>
  </si>
  <si>
    <t xml:space="preserve">Gestionar recursos para disponer de un escáner de alta definición a fin de digitalizar, tanto los documentos del archivo histórico muncipal, como los libros de las actas de las sesiones de cabildo </t>
  </si>
  <si>
    <t>Atender el 100%  de las necesidades del Cementerio Municipal</t>
  </si>
  <si>
    <t>INSTALACIÓN DE VÁLVULAS REGULADORAS DE FLUJO DE 1/2"                     -&gt; PROGRAMADAS</t>
  </si>
  <si>
    <t>INSTALACION DE MICROMEDIDIORES 1/2 "                        -&gt; PROGRAMADAS</t>
  </si>
  <si>
    <t>Documentos subidos a la página</t>
  </si>
  <si>
    <r>
      <t xml:space="preserve">Gestión de recursos para la realización del </t>
    </r>
    <r>
      <rPr>
        <i/>
        <sz val="12"/>
        <rFont val="Arial"/>
        <family val="2"/>
      </rPr>
      <t>2do Festival Viva la Muerte</t>
    </r>
    <r>
      <rPr>
        <sz val="12"/>
        <rFont val="Arial"/>
        <family val="2"/>
      </rPr>
      <t xml:space="preserve"> (Dia de Muertos)</t>
    </r>
  </si>
  <si>
    <t>Realización del Certamen Srta. Arandas</t>
  </si>
  <si>
    <t>Registrados en acta</t>
  </si>
  <si>
    <t xml:space="preserve">Apoyo al departamento de Contabilidad y Planeación en el llenado de las MIR para el PBR, así como la estructura  para el  software contable </t>
  </si>
  <si>
    <t>LIC. MIGUEL ANGEL TORRES MARTÍNEZ</t>
  </si>
  <si>
    <t>Estimación de personas por Atender</t>
  </si>
  <si>
    <t>Gestionar Unidad Móvil de Mamografias para que en el mes de octubre puedan realizarse 150 estudios</t>
  </si>
  <si>
    <t>Realizar gestión para la impresión y difusión de 1000 trípticos con información de los servicios que ofrece la Instancia para su mejor conocimiento entre la población.</t>
  </si>
  <si>
    <t>Tiempo programado para gestionarlo: enero a septiembre</t>
  </si>
  <si>
    <t>Estudios por realizar</t>
  </si>
  <si>
    <t>Estudios realizados</t>
  </si>
  <si>
    <t>Lic. José de Jesús Ledesma Velázquez</t>
  </si>
  <si>
    <t xml:space="preserve">Apoyar y dar  seguimiento a los requerimientos de ASEJ, ASF, Contraloría del Estado y otras dependencias Estatales o Federales                    -&gt;  Informes solicitados: </t>
  </si>
  <si>
    <t>Revisión bimestral de pagos por concepto de trámites o servicios  en Desarrollo Urbano,   Tránsito Municipal y/o Seguridad Pública                    -&gt; Revisiones programadas:</t>
  </si>
  <si>
    <t>Revisión  Bimestral de vales y despacho en gasolinera                                                -&gt; Revisiones programadas:</t>
  </si>
  <si>
    <t>Revisión bimestral  de pagos, avance de obra, cotejo con presupuesto y proyecto de  Obra                               -&gt; Revisiones programadas:</t>
  </si>
  <si>
    <t>Revisiones semestrales de los estados financieros de la Unidad Deportiva y del Sanatorio mpal.                           -&gt; Revisiones programada</t>
  </si>
  <si>
    <t>Llevar a cabo las revisiones no programadas solicitadas por la  Presidente y/o Regidores                              -&gt; Informes solicitados</t>
  </si>
  <si>
    <r>
      <rPr>
        <b/>
        <sz val="10"/>
        <rFont val="Arial"/>
        <family val="2"/>
      </rPr>
      <t>SIOP</t>
    </r>
    <r>
      <rPr>
        <sz val="10"/>
        <rFont val="Arial"/>
        <family val="2"/>
      </rPr>
      <t>-FOCOCCI -&gt; Tiempo programado de gestión: enero a diciembre</t>
    </r>
  </si>
  <si>
    <t>Bacheo a base de concreto hidraulico   -&gt; metros cuadrados programados</t>
  </si>
  <si>
    <t>Rehabilitación de drenajes colapsados -&gt; metros  lineales programados</t>
  </si>
  <si>
    <t>Atender los requerimientos de REGULARIZACIÓN</t>
  </si>
  <si>
    <t>Predios en seguimiento con evidencia en bitácora</t>
  </si>
  <si>
    <t>Arq. José David Camarena Árias</t>
  </si>
  <si>
    <t>COMISARÍA DE SEGURIDAD PÚBLICA Y POLICÍA DE TRÁNSITO MUNICIPAL</t>
  </si>
  <si>
    <r>
      <t xml:space="preserve">No rebasar los indices delictivos en nuestro municipio                                      </t>
    </r>
    <r>
      <rPr>
        <sz val="12"/>
        <rFont val="Arial"/>
        <family val="2"/>
      </rPr>
      <t>(Meta con indicadores en sentido descendente)</t>
    </r>
  </si>
  <si>
    <t>Impartir 11 capacitaciones para elementos tanto de Seguridad Pública, como de Policía de Tránsito.</t>
  </si>
  <si>
    <t>Realizar 36 operativos preventivos con la finalidad de reducir accidentes viales provocados por el consumo de bebidas embriagantes</t>
  </si>
  <si>
    <t>Bajar costos de embalsamado y servicios externos de la funeraria                                                             -&gt; Convenio gestionado con Funerarias alternas</t>
  </si>
  <si>
    <t xml:space="preserve">Programados </t>
  </si>
  <si>
    <t>ESPERADO 2019:</t>
  </si>
  <si>
    <t>AYUNTAMIENTO MUNICIPAL  2019 - 2021
AÑO 2019</t>
  </si>
  <si>
    <t>Instalación -&gt; De enero a marzo 2019</t>
  </si>
  <si>
    <t>Migración de datos -&gt; De marzo a junio 2019</t>
  </si>
  <si>
    <t>Capacitación -&gt; De agosto a septiembre 2019</t>
  </si>
  <si>
    <t>Realizar las conciliaciones mensuales contables/ presupuestales</t>
  </si>
  <si>
    <t>C. Luis Gerardo Dávila Ramirez</t>
  </si>
  <si>
    <t xml:space="preserve">         </t>
  </si>
  <si>
    <t>Mes de realización de la acción</t>
  </si>
  <si>
    <t>Tiempo programado para realizar la acción</t>
  </si>
  <si>
    <t>Realizar un Medio Maratón semi profesional</t>
  </si>
  <si>
    <t>Acondicionamiento de áreas Infantiles y colocación de Juegos en Unidad del Carmen y Unidad de los Agaves</t>
  </si>
  <si>
    <t>En el transcurso del año, colocar techo en Campo de Futbol Unidad Del Carmen</t>
  </si>
  <si>
    <t xml:space="preserve">En el transcurso del año, pulir el Piso del Auditorio Municpial </t>
  </si>
  <si>
    <t>Luminarias Instaladas</t>
  </si>
  <si>
    <t>Luminarias por Instalar</t>
  </si>
  <si>
    <t>Instalación de Luminarias en Canchas de Frontón  #2, #3, #4; Cancha de Béisbol y Cancha de Frontenis # 2: UDDO</t>
  </si>
  <si>
    <t>Material Entregado</t>
  </si>
  <si>
    <t>Material por Entregar</t>
  </si>
  <si>
    <t>Entrega de Material Deportivo (balones de voliboil , basquetbol y futbol, mayas, pelotas de beisbol )</t>
  </si>
  <si>
    <t>Luminarias cambiadas</t>
  </si>
  <si>
    <t>Luminarias por cambiar</t>
  </si>
  <si>
    <t>Cambiar luminarias dañadas en la UDDO</t>
  </si>
  <si>
    <t>Unidades deportivas pintadas en su totalidad</t>
  </si>
  <si>
    <t>Unidades Deportivas por pintar</t>
  </si>
  <si>
    <t>Pintar la fachada e interiores de Unidades Deportivas del municipio</t>
  </si>
  <si>
    <t xml:space="preserve">Realizar, mínimo, 16 torneos deportivos entre las siguientes disiplinas Futbol: Básquetbol, Frontón, Frontenis, Volibol, Béisbol, Atletismo, Box, Ciclismo </t>
  </si>
  <si>
    <t>Tableros cambiados</t>
  </si>
  <si>
    <t>Tableros por cambiar</t>
  </si>
  <si>
    <t>Cambiar tableros de 3 canchas de basquetbol.</t>
  </si>
  <si>
    <t>Credencializar 500 deportistas.</t>
  </si>
  <si>
    <t>Acondicionar 4 campos de fútbol.</t>
  </si>
  <si>
    <t>Dirección de Deportes</t>
  </si>
  <si>
    <t>C. Jaime Alonso Gutiérrez Mota</t>
  </si>
  <si>
    <t>Peticiones recibidas en el area de Secretaria Particular -&gt; Esperados</t>
  </si>
  <si>
    <t>Peticiones Autorizadas y/o canalizados a las oficinas correspondientes.</t>
  </si>
  <si>
    <t>Atender el 100% de las certificaciones NO ESPECIFICADAS -&gt; Certificaciones  esperadas</t>
  </si>
  <si>
    <t>Certificaciones atendidas</t>
  </si>
  <si>
    <t>DIRECCIÓN / JEFATURA</t>
  </si>
  <si>
    <t>NÚM DE METAS</t>
  </si>
  <si>
    <t xml:space="preserve"> 0 A 49%</t>
  </si>
  <si>
    <t xml:space="preserve"> 50 A 59%</t>
  </si>
  <si>
    <t>60 A 79%</t>
  </si>
  <si>
    <t>80 A 99%</t>
  </si>
  <si>
    <t xml:space="preserve"> 100% O MÁS</t>
  </si>
  <si>
    <t>CATASTRO</t>
  </si>
  <si>
    <t>CE MUJER</t>
  </si>
  <si>
    <t xml:space="preserve"> -</t>
  </si>
  <si>
    <t>COMUNICA-CIÓN SOCIAL</t>
  </si>
  <si>
    <t>CONTRALO-RÍA</t>
  </si>
  <si>
    <t>CULTURA</t>
  </si>
  <si>
    <t>DELEG. MARTÍNEZ VALADEZ</t>
  </si>
  <si>
    <t>DELEG. SANTA MARÍA DEL VALLE</t>
  </si>
  <si>
    <r>
      <t xml:space="preserve">DELEG. </t>
    </r>
    <r>
      <rPr>
        <b/>
        <sz val="16"/>
        <color theme="1"/>
        <rFont val="Arial"/>
        <family val="2"/>
      </rPr>
      <t>SANTIAGUITO</t>
    </r>
    <r>
      <rPr>
        <b/>
        <sz val="18"/>
        <color theme="1"/>
        <rFont val="Arial"/>
        <family val="2"/>
      </rPr>
      <t xml:space="preserve"> DE VELÁZQUEZ</t>
    </r>
  </si>
  <si>
    <t>DEPORTES</t>
  </si>
  <si>
    <r>
      <rPr>
        <b/>
        <sz val="16"/>
        <color theme="1"/>
        <rFont val="Arial"/>
        <family val="2"/>
      </rPr>
      <t>DESARROLLO</t>
    </r>
    <r>
      <rPr>
        <b/>
        <sz val="18"/>
        <color theme="1"/>
        <rFont val="Arial"/>
        <family val="2"/>
      </rPr>
      <t xml:space="preserve"> HUMANO</t>
    </r>
  </si>
  <si>
    <r>
      <rPr>
        <b/>
        <sz val="16"/>
        <color theme="1"/>
        <rFont val="Arial"/>
        <family val="2"/>
      </rPr>
      <t xml:space="preserve">DESARROLLO </t>
    </r>
    <r>
      <rPr>
        <b/>
        <sz val="18"/>
        <color theme="1"/>
        <rFont val="Arial"/>
        <family val="2"/>
      </rPr>
      <t>RURAL</t>
    </r>
  </si>
  <si>
    <t>ECOLOGÍA</t>
  </si>
  <si>
    <t>EDUCACIÓN</t>
  </si>
  <si>
    <t>GESTIÓN Y PLANEACIÓN</t>
  </si>
  <si>
    <t>HACIENDA PÚBLICA MPAL.</t>
  </si>
  <si>
    <t>IMJUVE</t>
  </si>
  <si>
    <t>INFORMÁTICA</t>
  </si>
  <si>
    <t>MERCADOS</t>
  </si>
  <si>
    <t>OBRAS PÚBLICAS</t>
  </si>
  <si>
    <t>PADRÓN, LICENCIAS Y PATRIMONIO MUNICIPAL</t>
  </si>
  <si>
    <t>PREVENCIÓN DE ACCIDENTES</t>
  </si>
  <si>
    <t>PROMOCIÓN ECONÓMICA</t>
  </si>
  <si>
    <t>REGIDORES</t>
  </si>
  <si>
    <t>SECRETARÍA GENERAL</t>
  </si>
  <si>
    <t>Atender el 100% de las sesiones y tareas generadas en Cabildo</t>
  </si>
  <si>
    <t>Conservación y manejo del Archivo Municipal</t>
  </si>
  <si>
    <t>SERVICIOS MÉDICOS MPALES.</t>
  </si>
  <si>
    <t>SERVICIOS PÚBLICOS MPALES.</t>
  </si>
  <si>
    <t>SIMAPAAJ</t>
  </si>
  <si>
    <t>TRANSPA- RENCIA</t>
  </si>
  <si>
    <t>TURISMO</t>
  </si>
  <si>
    <t xml:space="preserve">Impartir 120 talleres    </t>
  </si>
  <si>
    <t xml:space="preserve">Realizar 12 charlas sobre Prevención de la violencia contra las mujeres y niñas en las Delegaciones. </t>
  </si>
  <si>
    <t>PODA DE PASTO Y ÁRBOLES.                                       Semanalmente en los  Jardines de la plaza y el Campo de bésibol. Quincenalmente en el Panteón municipal; y tres veces al mes en el Centro de Salud y Centros educativos</t>
  </si>
  <si>
    <t>Recolección semanal de basura en baldíos y rancherias cercanas a la comunidad</t>
  </si>
  <si>
    <t>Organizar eventos de esparcimiento para la comunidad: festivos, civicos, deportivos y culturales.</t>
  </si>
  <si>
    <t xml:space="preserve">PODA DE PASTO Y ÁRBOLES. Semanalmente en los Jardines de la plaza. Quincenalmente en el Panteón municipal, Unidad deportiva, Centro de Salud y Centros educativos </t>
  </si>
  <si>
    <t>Atender 80 solicitudes de Comités de Obra.Incrementar, por los menos, 32 comités ciudadanos.</t>
  </si>
  <si>
    <t xml:space="preserve">Ingresar 200 solicitudes pendientes del programa Campo en sus Manos </t>
  </si>
  <si>
    <t>Gestión del Centro de Reproducción Asistida para Rumiantes.</t>
  </si>
  <si>
    <t>SEGURIDAD PÚBLICA Y TRANSITO MUNICIPAL</t>
  </si>
  <si>
    <t>No rebasar los indices delictivos en nuestro municipio                                      (Meta con indicadores en sentido descendente)</t>
  </si>
  <si>
    <t>SINDICATURA</t>
  </si>
  <si>
    <t>Estudiar los ordenamientos jurídicos para actualizar el funcionamiento de la Administración Pública Municipal.</t>
  </si>
  <si>
    <t>Atención a las peticiones de la ciudadanía  presentadas a la oficina de Sindicatura</t>
  </si>
  <si>
    <t>Atender asuntos jurídicos relacionados con daños al patrimonio municipal con la</t>
  </si>
  <si>
    <t>Gestión de recursos para la realización del 2do Festival Viva la Muerte (Dia de Muertos)</t>
  </si>
  <si>
    <t>REGISTROS:                                     CERTIFICACIONES:</t>
  </si>
  <si>
    <t>Aumentar la recaudación anual 4%</t>
  </si>
  <si>
    <t>Actualizar 3109 registros catastrales</t>
  </si>
  <si>
    <t>Que el personal indicado reciba 4 capacitaciones: 2 en área fiscal y 2 en manejo de programas catastrales</t>
  </si>
  <si>
    <t>Aumentar servicios de recepción, revisión, y entrega de trámites</t>
  </si>
  <si>
    <t>Hacer el cambio del programa catastral</t>
  </si>
  <si>
    <t>Según la periodicidad exigida, cumplir con el 100% de los requerimientos de transparencia</t>
  </si>
  <si>
    <t>Cumplir al 100% las funciones propias de la oficina</t>
  </si>
  <si>
    <t>En un máximo de 4 días a partir de su realización, publicar los eventos o acciones relevantes realizadas por el ayuntamiento</t>
  </si>
  <si>
    <t>Incrementar a 12,000 los followers y likes de facebook</t>
  </si>
  <si>
    <t>Crear un periódico de publicación mensual con un tiraje de 500 ejemplares</t>
  </si>
  <si>
    <t>IImprimir 4  ediciones de la gaceta municipal</t>
  </si>
  <si>
    <t>Trabajar en el diseño e impresión del plan municipal de desarrollo 2018-2021, el 1° informe de gobierno y en la organización del evento para su presentación</t>
  </si>
  <si>
    <t>Documentar e informar los registros y certificaciones</t>
  </si>
  <si>
    <t>Realizar la poda de pasto y árboles en jardines, plazas, unidad deportiva, panteón municipal, centro de salud y centros educativos</t>
  </si>
  <si>
    <t>Atender las demandas del panteón municipal</t>
  </si>
  <si>
    <t>Realizar 20 rehabilitaciones en espacios públicos                     (reparación de daños físicos en centros deportivos, instituciones religiosas, plazas y cementerio)</t>
  </si>
  <si>
    <t>Recolección, clasificación y reciclaje semanal de basura.</t>
  </si>
  <si>
    <t>Cumplir al 100% los requerimientos de la biblioteca</t>
  </si>
  <si>
    <t>Organizar 5 eventos cívicos, deportivos y culturales.</t>
  </si>
  <si>
    <t>Gestionar la pavimentación de 2 calles</t>
  </si>
  <si>
    <t xml:space="preserve">Reportar para dar mantenimiento a los servicios públicos </t>
  </si>
  <si>
    <t>Gestionar la adquisición de 1 autobús para los estudiantes</t>
  </si>
  <si>
    <t>Dar cumplimiento, en tiempo y forma, a cualquier solicitud requerida por controlaría, padrón y licencias, oficialía mayor y planeación.</t>
  </si>
  <si>
    <t>Gestionar en CONAFOR 50,000 árboles para distribuir entre la ciudadanía en la campaña de donación de árboles</t>
  </si>
  <si>
    <t>Realizar  campañas de limpieza del municipio</t>
  </si>
  <si>
    <t>Plan de educación ambiental en escuelas del municipio</t>
  </si>
  <si>
    <t>Realizar campaña de reciclaje de hojas en oficinas del H. Ayuntamiento</t>
  </si>
  <si>
    <t>Atención ciudadana a reportes</t>
  </si>
  <si>
    <t xml:space="preserve">Supervisión de campo acerca del estado de afectación de la plaga de muérdago en el municipio  </t>
  </si>
  <si>
    <t>Planeación, seguimiento y reporte del cumplimiento de metas de cada una de las áreas del ayuntamiento</t>
  </si>
  <si>
    <t>Reuniones de capacitación, y/o trabajo con directores sobre las tareas requeridas por esta dirección</t>
  </si>
  <si>
    <t>Trabajo colaborativo con otras direcciones y/o dependencias (control interno, hacienda municipal, contraloría, comunicación social, etc.)</t>
  </si>
  <si>
    <t>Agenda para el desarrollo municipal 2019</t>
  </si>
  <si>
    <t>Primer informe de gobierno</t>
  </si>
  <si>
    <t>840 servicios a equipos de cómputo del ayuntamiento</t>
  </si>
  <si>
    <t>96 monitoreos a números de emergencia del ayuntamiento</t>
  </si>
  <si>
    <t>48 revisiones a equipos de cámaras de seguridad</t>
  </si>
  <si>
    <t xml:space="preserve">Para un mejor servicio, gestionar la unificación de las oficinas de presidencia con unidad administrativa 2 </t>
  </si>
  <si>
    <t>Gestionar instalación de cámaras en la unidad administrativa 2, unidad deportiva y unidad administrativa 1</t>
  </si>
  <si>
    <t>Brindar 240 asesorías a empresas del municipio</t>
  </si>
  <si>
    <t>Realizar la semana del emprendedor</t>
  </si>
  <si>
    <t>Colaborar en la organización de 3 eventos para artesanos</t>
  </si>
  <si>
    <t>IImpartir 12 capacitaciones para emprendores, pymes y trabajadores</t>
  </si>
  <si>
    <t>Impartir 24 conferencias de educación financiera en el mismo número de escuelas..</t>
  </si>
  <si>
    <t>Gestionar  2 apoyos con dependencia estatales o federales</t>
  </si>
  <si>
    <t>Que todo el personal de la oficina cuente con la rúbrica autorizada por la S.R.E.</t>
  </si>
  <si>
    <t xml:space="preserve">Brindar información al usuario </t>
  </si>
  <si>
    <t xml:space="preserve">Recepción de documentos y verificación de los mismos vía internet </t>
  </si>
  <si>
    <t>Captura de biométricos</t>
  </si>
  <si>
    <t>Captura de biográficos</t>
  </si>
  <si>
    <t>Dictaminación de trámite</t>
  </si>
  <si>
    <t>Entrega de pasaportes</t>
  </si>
  <si>
    <t>Protección</t>
  </si>
  <si>
    <t>Brindar atención de calidad al 100% de los derechohabientes y pacientes externos que lo requieran</t>
  </si>
  <si>
    <t xml:space="preserve">35 sesiones de educación médica continua: ayuntamiento/ municipio </t>
  </si>
  <si>
    <t xml:space="preserve">Realizar gestiones de recursos para mejorar el equipamiento y optimizar la calidad de los servicios que ofrece el Hospital Sagrado Corazón de Jesús </t>
  </si>
  <si>
    <t>Realizar 6 acciones para el mejoramiento, saneamiento y mantenimiento de las instalaciones del Hospital</t>
  </si>
  <si>
    <t>Infraestructura</t>
  </si>
  <si>
    <t>Fuentes de abastecimiento</t>
  </si>
  <si>
    <t>Saneamiento</t>
  </si>
  <si>
    <t>Administrativos</t>
  </si>
  <si>
    <t>Satisfacer las necesidades de los habitantes del municipio, en lo referente a reparaciones de caminos y calles</t>
  </si>
  <si>
    <t>Conservar en óptimas condiciones de uso el parque vehicular</t>
  </si>
  <si>
    <t>Definir estrategias para que no se rebase el consumo programado de los principales insumos requeridos para mantener operando los vehículos y maquinaria del ayuntamiento.                                  (Indicadores en sentido descendente)</t>
  </si>
  <si>
    <t>ENERO A MARZO 2019</t>
  </si>
  <si>
    <t>ABRIL A JUNIO 2019</t>
  </si>
  <si>
    <t>JULIO A SEPTIEMBRE 2019</t>
  </si>
  <si>
    <t>OCTUBRE A DICIEMBRE 2019</t>
  </si>
  <si>
    <t>-</t>
  </si>
  <si>
    <t xml:space="preserve">REVISIÓN Y ENTREGA DEL CONTENIDO DEL PMD PARA DISEÑO E IMPRESIÓN DEL TEXTO -&gt; PROGRAMADO: 30 DE MAYO </t>
  </si>
  <si>
    <t>ACOPIO DE INFORMACIÓN -&gt; PROGRAMADO: NOV. 2018 A MARZO 2019</t>
  </si>
  <si>
    <t>VERIFICACIÓN, CONSOLIDACIÓN Y EDICIÓN DE LA INFORMACIÓN              -&gt; PROGRAMADO: ENERO A MAYO</t>
  </si>
  <si>
    <t>Plan Municipal de Desarrollo y Gobernanza  2018-2021</t>
  </si>
  <si>
    <t>PLAN MUNICIPAL DE DESARROLLO Y GOBERNANZA 2018-2021</t>
  </si>
  <si>
    <t>REGISTROS: 19                                       CERTIFICACIONES: 168</t>
  </si>
  <si>
    <r>
      <rPr>
        <b/>
        <sz val="11"/>
        <color theme="1"/>
        <rFont val="Arial"/>
        <family val="2"/>
      </rPr>
      <t xml:space="preserve">REGISTROS: 45  </t>
    </r>
    <r>
      <rPr>
        <sz val="11"/>
        <color theme="1"/>
        <rFont val="Arial"/>
        <family val="2"/>
      </rPr>
      <t xml:space="preserve">                                    </t>
    </r>
    <r>
      <rPr>
        <b/>
        <sz val="11"/>
        <color theme="1"/>
        <rFont val="Arial"/>
        <family val="2"/>
      </rPr>
      <t xml:space="preserve"> CERTIFICACIONES: 869</t>
    </r>
  </si>
  <si>
    <t>REGISTROS: 28                                   CERTIFICACIONES: 454</t>
  </si>
  <si>
    <t>PROTECCIÓN CIVIL</t>
  </si>
  <si>
    <t>EL GOBIERNO FEDERAL SÓLO DIO RECURSO PARA VALLARTA</t>
  </si>
  <si>
    <t xml:space="preserve">Instalar módulos informativos en distintos puntos del Mnicipio. </t>
  </si>
  <si>
    <t>Módulos instalados</t>
  </si>
  <si>
    <t>Módulos programados</t>
  </si>
  <si>
    <t>Realizar 3 campañas de concientización en fechas importantes indicadas por la Secretaría de Igualdad Sustantiva entre Mujeres y Hombres.</t>
  </si>
  <si>
    <t>REGISTROS: 15                                  CERTIFICACIONES: 113</t>
  </si>
  <si>
    <r>
      <rPr>
        <b/>
        <sz val="11"/>
        <color theme="1"/>
        <rFont val="Arial"/>
        <family val="2"/>
      </rPr>
      <t xml:space="preserve">REGISTROS: 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39</t>
    </r>
    <r>
      <rPr>
        <sz val="11"/>
        <color theme="1"/>
        <rFont val="Arial"/>
        <family val="2"/>
      </rPr>
      <t xml:space="preserve">                                   </t>
    </r>
    <r>
      <rPr>
        <b/>
        <sz val="11"/>
        <color theme="1"/>
        <rFont val="Arial"/>
        <family val="2"/>
      </rPr>
      <t xml:space="preserve"> CERTIFICACIONES: 637</t>
    </r>
  </si>
  <si>
    <t>REGISTROS: 30                                 CERTIFICACIONES: 403</t>
  </si>
  <si>
    <t>C. ANGÉLICA ENRIQUEZ GARCÍA</t>
  </si>
  <si>
    <t>AÚN NO SE ABRE VENTANILLA</t>
  </si>
  <si>
    <t>Lic. Carlos Alberto Guzmán Jimenez</t>
  </si>
  <si>
    <t>REGISTROS:  24                                    CERTIFICACIONES: 144</t>
  </si>
  <si>
    <r>
      <rPr>
        <b/>
        <sz val="11"/>
        <color theme="1"/>
        <rFont val="Arial"/>
        <family val="2"/>
      </rPr>
      <t xml:space="preserve">REGISTROS: 38 </t>
    </r>
    <r>
      <rPr>
        <sz val="11"/>
        <color theme="1"/>
        <rFont val="Arial"/>
        <family val="2"/>
      </rPr>
      <t xml:space="preserve">                                    </t>
    </r>
    <r>
      <rPr>
        <b/>
        <sz val="11"/>
        <color theme="1"/>
        <rFont val="Arial"/>
        <family val="2"/>
      </rPr>
      <t xml:space="preserve"> CERTIFICACIONES: 580</t>
    </r>
  </si>
  <si>
    <t>REGISTROS:  29                                  CERTIFICACIONES: 528</t>
  </si>
  <si>
    <t xml:space="preserve">  Oficialia Mayor de Padrón y Licencias-Patrimonio Municipal</t>
  </si>
  <si>
    <t>Actualización de inventarios</t>
  </si>
  <si>
    <t>Informe de los 165 vehiculos</t>
  </si>
  <si>
    <t>Elaboración de licencias nuevas</t>
  </si>
  <si>
    <t>Número de informes presentados</t>
  </si>
  <si>
    <t>Bitácoras de reporte</t>
  </si>
  <si>
    <t>Revisión de Comercio formal</t>
  </si>
  <si>
    <t>Revisión de Tianguis</t>
  </si>
  <si>
    <t xml:space="preserve">  --------------------</t>
  </si>
  <si>
    <t xml:space="preserve">  ---------------------------</t>
  </si>
  <si>
    <t xml:space="preserve">PARA UN MEJOR SERVICIO, GESTIONAR LA UNIFICACIÓN DE LAS OFICIANAS DE PRESIDENCIA CON UNIDAD ADMINISTRATIVA 2 </t>
  </si>
  <si>
    <t>Ing. Ángel Fernando Medrano Flores</t>
  </si>
  <si>
    <t>NO PRESENTÓ</t>
  </si>
  <si>
    <t>LAFS Víctor Alfonso Gutiérrez Martínez</t>
  </si>
  <si>
    <t>Lic. Juana González Hernández</t>
  </si>
  <si>
    <t>REGISTROS:21                                     CERTIFICACIONES:130</t>
  </si>
  <si>
    <t>REGISTROS:19                                    CERTIFICACIONES:476</t>
  </si>
  <si>
    <t>79/555</t>
  </si>
  <si>
    <t>141/2562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</si>
</sst>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3" formatCode="_-* #,##0.00_-;\-* #,##0.00_-;_-* &quot;-&quot;??_-;_-@_-"/>
    <numFmt numFmtId="164" formatCode="&quot;$&quot;#,##0.00"/>
    <numFmt numFmtId="165" formatCode="_-* #,##0_-;\-* #,##0_-;_-* &quot;-&quot;??_-;_-@_-"/>
    <numFmt numFmtId="166" formatCode="#,##0.000"/>
  </numFmts>
  <fonts count="8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0" tint="-0.499984740745262"/>
      <name val="Arial"/>
      <family val="2"/>
    </font>
    <font>
      <b/>
      <sz val="20"/>
      <color theme="1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omic Sans MS"/>
      <family val="4"/>
    </font>
    <font>
      <b/>
      <sz val="12"/>
      <name val="Comic Sans MS"/>
      <family val="4"/>
    </font>
    <font>
      <sz val="8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2"/>
      <color rgb="FFFFFFFF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sz val="12"/>
      <color indexed="81"/>
      <name val="Tahoma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Tahoma"/>
      <family val="2"/>
    </font>
    <font>
      <b/>
      <sz val="9"/>
      <name val="Comic Sans MS"/>
      <family val="4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theme="0" tint="-0.499984740745262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0" tint="-0.499984740745262"/>
      <name val="Arial"/>
      <family val="2"/>
    </font>
    <font>
      <b/>
      <sz val="10"/>
      <color rgb="FFFFFFFF"/>
      <name val="Arial"/>
      <family val="2"/>
    </font>
    <font>
      <b/>
      <sz val="12"/>
      <color rgb="FFFFFFFF"/>
      <name val="Comic Sans MS"/>
      <family val="4"/>
    </font>
    <font>
      <b/>
      <sz val="18"/>
      <color theme="0" tint="-0.499984740745262"/>
      <name val="Arial"/>
      <family val="2"/>
    </font>
    <font>
      <b/>
      <sz val="9"/>
      <color indexed="81"/>
      <name val="Tahoma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C00000"/>
      <name val="Arial"/>
      <family val="2"/>
    </font>
    <font>
      <sz val="22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1"/>
      <color rgb="FF00B050"/>
      <name val="Calibri"/>
      <family val="2"/>
      <scheme val="minor"/>
    </font>
    <font>
      <b/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sz val="26"/>
      <color theme="1"/>
      <name val="Arial"/>
      <family val="2"/>
    </font>
    <font>
      <sz val="8"/>
      <color theme="1"/>
      <name val="Arial"/>
      <family val="2"/>
    </font>
    <font>
      <b/>
      <sz val="22"/>
      <color theme="1"/>
      <name val="Arial"/>
      <family val="2"/>
    </font>
    <font>
      <sz val="10"/>
      <name val="Arial"/>
      <family val="2"/>
    </font>
    <font>
      <b/>
      <sz val="12"/>
      <color indexed="81"/>
      <name val="Tahoma"/>
      <family val="2"/>
    </font>
    <font>
      <sz val="14"/>
      <color indexed="81"/>
      <name val="Tahoma"/>
      <family val="2"/>
    </font>
    <font>
      <sz val="10"/>
      <name val="Arial"/>
      <family val="2"/>
    </font>
    <font>
      <b/>
      <sz val="14"/>
      <color indexed="81"/>
      <name val="Tahoma"/>
      <family val="2"/>
    </font>
    <font>
      <sz val="18"/>
      <color indexed="81"/>
      <name val="Tahoma"/>
      <family val="2"/>
    </font>
    <font>
      <sz val="18"/>
      <color theme="1"/>
      <name val="Calibri"/>
      <family val="2"/>
      <scheme val="minor"/>
    </font>
    <font>
      <b/>
      <sz val="11"/>
      <color indexed="81"/>
      <name val="Tahoma"/>
      <family val="2"/>
    </font>
    <font>
      <sz val="18"/>
      <color theme="1"/>
      <name val="Arial"/>
      <family val="2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6A4D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rgb="FF000000"/>
      </patternFill>
    </fill>
  </fills>
  <borders count="4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indexed="8"/>
      </right>
      <top style="medium">
        <color rgb="FF000000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11"/>
      </left>
      <right style="medium">
        <color indexed="64"/>
      </right>
      <top/>
      <bottom style="medium">
        <color indexed="8"/>
      </bottom>
      <diagonal/>
    </border>
    <border>
      <left style="thin">
        <color indexed="11"/>
      </left>
      <right style="thin">
        <color indexed="11"/>
      </right>
      <top/>
      <bottom style="medium">
        <color indexed="8"/>
      </bottom>
      <diagonal/>
    </border>
    <border>
      <left style="medium">
        <color indexed="64"/>
      </left>
      <right style="thin">
        <color indexed="11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11"/>
      </bottom>
      <diagonal/>
    </border>
    <border>
      <left style="medium">
        <color indexed="64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/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medium">
        <color indexed="8"/>
      </right>
      <top style="thin">
        <color indexed="11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8" fillId="0" borderId="0"/>
    <xf numFmtId="9" fontId="16" fillId="0" borderId="0" applyFont="0" applyFill="0" applyBorder="0" applyAlignment="0" applyProtection="0"/>
    <xf numFmtId="9" fontId="18" fillId="0" borderId="0" applyBorder="0" applyProtection="0"/>
    <xf numFmtId="0" fontId="16" fillId="0" borderId="0"/>
    <xf numFmtId="9" fontId="1" fillId="0" borderId="0" applyFont="0" applyFill="0" applyBorder="0" applyAlignment="0" applyProtection="0"/>
    <xf numFmtId="0" fontId="40" fillId="0" borderId="0" applyNumberFormat="0" applyFill="0" applyBorder="0" applyProtection="0"/>
    <xf numFmtId="43" fontId="1" fillId="0" borderId="0" applyFont="0" applyFill="0" applyBorder="0" applyAlignment="0" applyProtection="0"/>
  </cellStyleXfs>
  <cellXfs count="2306">
    <xf numFmtId="0" fontId="0" fillId="0" borderId="0" xfId="0"/>
    <xf numFmtId="0" fontId="1" fillId="0" borderId="0" xfId="1"/>
    <xf numFmtId="0" fontId="7" fillId="0" borderId="0" xfId="1" applyFont="1"/>
    <xf numFmtId="0" fontId="8" fillId="3" borderId="21" xfId="1" applyFont="1" applyFill="1" applyBorder="1" applyAlignment="1">
      <alignment horizontal="center" vertical="center" wrapText="1"/>
    </xf>
    <xf numFmtId="0" fontId="8" fillId="3" borderId="22" xfId="1" applyFont="1" applyFill="1" applyBorder="1" applyAlignment="1">
      <alignment horizontal="center" vertical="center" wrapText="1"/>
    </xf>
    <xf numFmtId="0" fontId="8" fillId="3" borderId="23" xfId="1" applyFont="1" applyFill="1" applyBorder="1" applyAlignment="1">
      <alignment horizontal="center" vertical="center" wrapText="1"/>
    </xf>
    <xf numFmtId="0" fontId="9" fillId="6" borderId="24" xfId="1" applyFont="1" applyFill="1" applyBorder="1" applyAlignment="1">
      <alignment horizontal="center" vertical="center" wrapText="1"/>
    </xf>
    <xf numFmtId="0" fontId="10" fillId="6" borderId="24" xfId="1" applyFont="1" applyFill="1" applyBorder="1" applyAlignment="1">
      <alignment horizontal="center" vertical="center" wrapText="1"/>
    </xf>
    <xf numFmtId="9" fontId="11" fillId="4" borderId="24" xfId="2" applyFont="1" applyFill="1" applyBorder="1" applyAlignment="1">
      <alignment horizontal="center" vertical="center" wrapText="1"/>
    </xf>
    <xf numFmtId="9" fontId="12" fillId="7" borderId="28" xfId="1" applyNumberFormat="1" applyFont="1" applyFill="1" applyBorder="1" applyAlignment="1">
      <alignment horizontal="center" vertical="center" wrapText="1"/>
    </xf>
    <xf numFmtId="9" fontId="13" fillId="8" borderId="28" xfId="1" applyNumberFormat="1" applyFont="1" applyFill="1" applyBorder="1" applyAlignment="1">
      <alignment horizontal="center" vertical="center" wrapText="1"/>
    </xf>
    <xf numFmtId="9" fontId="12" fillId="9" borderId="28" xfId="1" applyNumberFormat="1" applyFont="1" applyFill="1" applyBorder="1" applyAlignment="1">
      <alignment horizontal="center" vertical="center" wrapText="1"/>
    </xf>
    <xf numFmtId="9" fontId="12" fillId="10" borderId="29" xfId="1" applyNumberFormat="1" applyFont="1" applyFill="1" applyBorder="1" applyAlignment="1">
      <alignment horizontal="center" vertical="center" wrapText="1"/>
    </xf>
    <xf numFmtId="0" fontId="14" fillId="0" borderId="0" xfId="1" applyFont="1"/>
    <xf numFmtId="0" fontId="16" fillId="0" borderId="32" xfId="1" applyFont="1" applyBorder="1" applyAlignment="1">
      <alignment horizontal="center" vertical="center"/>
    </xf>
    <xf numFmtId="0" fontId="16" fillId="0" borderId="33" xfId="1" applyFont="1" applyBorder="1" applyAlignment="1">
      <alignment horizontal="center" vertical="center"/>
    </xf>
    <xf numFmtId="0" fontId="16" fillId="0" borderId="34" xfId="1" applyFont="1" applyBorder="1" applyAlignment="1">
      <alignment horizontal="center" vertical="center"/>
    </xf>
    <xf numFmtId="0" fontId="16" fillId="4" borderId="31" xfId="1" applyFont="1" applyFill="1" applyBorder="1" applyAlignment="1">
      <alignment horizontal="center" vertical="center"/>
    </xf>
    <xf numFmtId="0" fontId="16" fillId="0" borderId="35" xfId="1" applyFont="1" applyBorder="1" applyAlignment="1">
      <alignment horizontal="center" vertical="center"/>
    </xf>
    <xf numFmtId="0" fontId="16" fillId="5" borderId="31" xfId="1" applyFont="1" applyFill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37" xfId="1" applyFont="1" applyBorder="1" applyAlignment="1">
      <alignment horizontal="center" vertical="center"/>
    </xf>
    <xf numFmtId="0" fontId="16" fillId="4" borderId="38" xfId="1" applyFont="1" applyFill="1" applyBorder="1" applyAlignment="1">
      <alignment horizontal="center" vertical="center"/>
    </xf>
    <xf numFmtId="0" fontId="16" fillId="5" borderId="38" xfId="1" applyFont="1" applyFill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9" fontId="11" fillId="4" borderId="9" xfId="2" applyFont="1" applyFill="1" applyBorder="1" applyAlignment="1">
      <alignment horizontal="center" vertical="center" wrapText="1"/>
    </xf>
    <xf numFmtId="0" fontId="14" fillId="0" borderId="40" xfId="1" applyFont="1" applyBorder="1" applyAlignment="1">
      <alignment horizontal="center" vertical="center"/>
    </xf>
    <xf numFmtId="0" fontId="14" fillId="0" borderId="41" xfId="1" applyFont="1" applyBorder="1" applyAlignment="1">
      <alignment horizontal="center" vertical="center"/>
    </xf>
    <xf numFmtId="0" fontId="14" fillId="0" borderId="42" xfId="1" applyFont="1" applyBorder="1" applyAlignment="1">
      <alignment horizontal="center" vertical="center"/>
    </xf>
    <xf numFmtId="0" fontId="14" fillId="0" borderId="43" xfId="1" applyFont="1" applyBorder="1" applyAlignment="1">
      <alignment horizontal="center" vertical="center"/>
    </xf>
    <xf numFmtId="0" fontId="16" fillId="0" borderId="35" xfId="1" applyNumberFormat="1" applyFont="1" applyBorder="1" applyAlignment="1">
      <alignment horizontal="center" vertical="center"/>
    </xf>
    <xf numFmtId="0" fontId="16" fillId="0" borderId="33" xfId="1" applyNumberFormat="1" applyFont="1" applyBorder="1" applyAlignment="1">
      <alignment horizontal="center" vertical="center"/>
    </xf>
    <xf numFmtId="0" fontId="16" fillId="0" borderId="34" xfId="1" applyNumberFormat="1" applyFont="1" applyBorder="1" applyAlignment="1">
      <alignment horizontal="center" vertical="center"/>
    </xf>
    <xf numFmtId="0" fontId="16" fillId="0" borderId="40" xfId="1" applyFont="1" applyBorder="1" applyAlignment="1">
      <alignment horizontal="center" vertical="center"/>
    </xf>
    <xf numFmtId="0" fontId="16" fillId="0" borderId="41" xfId="1" applyFont="1" applyBorder="1" applyAlignment="1">
      <alignment horizontal="center" vertical="center"/>
    </xf>
    <xf numFmtId="0" fontId="16" fillId="0" borderId="42" xfId="1" applyFont="1" applyBorder="1" applyAlignment="1">
      <alignment horizontal="center" vertical="center"/>
    </xf>
    <xf numFmtId="0" fontId="16" fillId="4" borderId="30" xfId="1" applyNumberFormat="1" applyFont="1" applyFill="1" applyBorder="1" applyAlignment="1">
      <alignment horizontal="center" vertical="center"/>
    </xf>
    <xf numFmtId="2" fontId="16" fillId="0" borderId="40" xfId="1" applyNumberFormat="1" applyFont="1" applyBorder="1" applyAlignment="1">
      <alignment horizontal="center" vertical="center"/>
    </xf>
    <xf numFmtId="2" fontId="16" fillId="0" borderId="41" xfId="1" applyNumberFormat="1" applyFont="1" applyBorder="1" applyAlignment="1">
      <alignment horizontal="center" vertical="center"/>
    </xf>
    <xf numFmtId="2" fontId="16" fillId="0" borderId="42" xfId="1" applyNumberFormat="1" applyFont="1" applyBorder="1" applyAlignment="1">
      <alignment horizontal="center" vertical="center"/>
    </xf>
    <xf numFmtId="0" fontId="16" fillId="5" borderId="30" xfId="1" applyFont="1" applyFill="1" applyBorder="1" applyAlignment="1">
      <alignment horizontal="center" vertical="center"/>
    </xf>
    <xf numFmtId="0" fontId="14" fillId="0" borderId="44" xfId="1" applyFont="1" applyBorder="1" applyAlignment="1">
      <alignment horizontal="center" vertical="center"/>
    </xf>
    <xf numFmtId="0" fontId="14" fillId="0" borderId="45" xfId="1" applyFont="1" applyBorder="1" applyAlignment="1">
      <alignment horizontal="center" vertical="center"/>
    </xf>
    <xf numFmtId="0" fontId="14" fillId="0" borderId="46" xfId="1" applyFont="1" applyBorder="1" applyAlignment="1">
      <alignment horizontal="center" vertical="center"/>
    </xf>
    <xf numFmtId="0" fontId="14" fillId="0" borderId="47" xfId="1" applyFont="1" applyBorder="1" applyAlignment="1">
      <alignment horizontal="center" vertical="center"/>
    </xf>
    <xf numFmtId="0" fontId="14" fillId="0" borderId="48" xfId="1" applyFont="1" applyBorder="1" applyAlignment="1">
      <alignment horizontal="center" vertical="center"/>
    </xf>
    <xf numFmtId="0" fontId="14" fillId="0" borderId="49" xfId="1" applyFont="1" applyBorder="1" applyAlignment="1">
      <alignment horizontal="center" vertical="center"/>
    </xf>
    <xf numFmtId="0" fontId="14" fillId="0" borderId="50" xfId="1" applyFont="1" applyBorder="1" applyAlignment="1">
      <alignment horizontal="center" vertical="center"/>
    </xf>
    <xf numFmtId="0" fontId="14" fillId="0" borderId="51" xfId="1" applyFont="1" applyBorder="1" applyAlignment="1">
      <alignment horizontal="center" vertical="center"/>
    </xf>
    <xf numFmtId="0" fontId="16" fillId="0" borderId="52" xfId="1" applyFont="1" applyBorder="1" applyAlignment="1">
      <alignment horizontal="center" vertical="center"/>
    </xf>
    <xf numFmtId="0" fontId="16" fillId="0" borderId="28" xfId="1" applyFont="1" applyBorder="1" applyAlignment="1">
      <alignment horizontal="center" vertical="center"/>
    </xf>
    <xf numFmtId="0" fontId="16" fillId="0" borderId="53" xfId="1" applyFont="1" applyBorder="1" applyAlignment="1">
      <alignment horizontal="center" vertical="center"/>
    </xf>
    <xf numFmtId="0" fontId="14" fillId="0" borderId="52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4" fillId="0" borderId="53" xfId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16" fillId="0" borderId="54" xfId="1" applyFont="1" applyBorder="1" applyAlignment="1">
      <alignment horizontal="center" vertical="center"/>
    </xf>
    <xf numFmtId="0" fontId="16" fillId="0" borderId="55" xfId="1" applyFont="1" applyBorder="1" applyAlignment="1">
      <alignment horizontal="center" vertical="center"/>
    </xf>
    <xf numFmtId="0" fontId="16" fillId="0" borderId="56" xfId="1" applyFont="1" applyBorder="1" applyAlignment="1">
      <alignment horizontal="center" vertical="center"/>
    </xf>
    <xf numFmtId="0" fontId="16" fillId="4" borderId="57" xfId="1" applyFont="1" applyFill="1" applyBorder="1" applyAlignment="1">
      <alignment horizontal="center" vertical="center"/>
    </xf>
    <xf numFmtId="0" fontId="16" fillId="5" borderId="57" xfId="1" applyFont="1" applyFill="1" applyBorder="1" applyAlignment="1">
      <alignment horizontal="center" vertical="center"/>
    </xf>
    <xf numFmtId="0" fontId="14" fillId="0" borderId="58" xfId="1" applyFont="1" applyBorder="1" applyAlignment="1">
      <alignment horizontal="center" vertical="center"/>
    </xf>
    <xf numFmtId="0" fontId="16" fillId="11" borderId="57" xfId="1" applyFont="1" applyFill="1" applyBorder="1" applyAlignment="1">
      <alignment horizontal="center" vertical="center" wrapText="1"/>
    </xf>
    <xf numFmtId="0" fontId="16" fillId="11" borderId="54" xfId="1" applyFont="1" applyFill="1" applyBorder="1" applyAlignment="1">
      <alignment horizontal="center" vertical="center"/>
    </xf>
    <xf numFmtId="0" fontId="16" fillId="11" borderId="55" xfId="1" applyFont="1" applyFill="1" applyBorder="1" applyAlignment="1">
      <alignment horizontal="center" vertical="center"/>
    </xf>
    <xf numFmtId="0" fontId="16" fillId="11" borderId="32" xfId="1" applyFont="1" applyFill="1" applyBorder="1" applyAlignment="1">
      <alignment horizontal="center" vertical="center"/>
    </xf>
    <xf numFmtId="0" fontId="16" fillId="11" borderId="33" xfId="1" applyFont="1" applyFill="1" applyBorder="1" applyAlignment="1">
      <alignment horizontal="center" vertical="center"/>
    </xf>
    <xf numFmtId="0" fontId="16" fillId="11" borderId="34" xfId="1" applyFont="1" applyFill="1" applyBorder="1" applyAlignment="1">
      <alignment horizontal="center" vertical="center"/>
    </xf>
    <xf numFmtId="0" fontId="16" fillId="11" borderId="35" xfId="1" applyFont="1" applyFill="1" applyBorder="1" applyAlignment="1">
      <alignment horizontal="center" vertical="center"/>
    </xf>
    <xf numFmtId="0" fontId="16" fillId="5" borderId="11" xfId="1" applyFont="1" applyFill="1" applyBorder="1" applyAlignment="1">
      <alignment horizontal="center" vertical="center"/>
    </xf>
    <xf numFmtId="0" fontId="14" fillId="0" borderId="59" xfId="1" applyFont="1" applyBorder="1" applyAlignment="1">
      <alignment horizontal="center" vertical="center"/>
    </xf>
    <xf numFmtId="0" fontId="16" fillId="11" borderId="60" xfId="1" applyFont="1" applyFill="1" applyBorder="1" applyAlignment="1">
      <alignment horizontal="center" vertical="center" wrapText="1"/>
    </xf>
    <xf numFmtId="0" fontId="16" fillId="11" borderId="16" xfId="1" applyFont="1" applyFill="1" applyBorder="1" applyAlignment="1">
      <alignment horizontal="center" vertical="center"/>
    </xf>
    <xf numFmtId="0" fontId="16" fillId="11" borderId="17" xfId="1" applyFont="1" applyFill="1" applyBorder="1" applyAlignment="1">
      <alignment horizontal="center" vertical="center"/>
    </xf>
    <xf numFmtId="0" fontId="16" fillId="11" borderId="37" xfId="1" applyFont="1" applyFill="1" applyBorder="1" applyAlignment="1">
      <alignment horizontal="center" vertical="center"/>
    </xf>
    <xf numFmtId="0" fontId="16" fillId="4" borderId="19" xfId="1" applyFont="1" applyFill="1" applyBorder="1" applyAlignment="1">
      <alignment horizontal="center" vertical="center"/>
    </xf>
    <xf numFmtId="0" fontId="16" fillId="5" borderId="14" xfId="1" applyFont="1" applyFill="1" applyBorder="1" applyAlignment="1">
      <alignment horizontal="center" vertical="center"/>
    </xf>
    <xf numFmtId="0" fontId="14" fillId="0" borderId="61" xfId="1" applyFont="1" applyBorder="1" applyAlignment="1">
      <alignment horizontal="center" vertical="center"/>
    </xf>
    <xf numFmtId="0" fontId="1" fillId="0" borderId="0" xfId="1" applyAlignment="1">
      <alignment wrapText="1"/>
    </xf>
    <xf numFmtId="0" fontId="16" fillId="0" borderId="31" xfId="1" applyFont="1" applyBorder="1" applyAlignment="1">
      <alignment horizontal="center" vertical="center" wrapText="1"/>
    </xf>
    <xf numFmtId="0" fontId="16" fillId="0" borderId="38" xfId="1" applyFont="1" applyBorder="1" applyAlignment="1">
      <alignment horizontal="center" vertical="center" wrapText="1"/>
    </xf>
    <xf numFmtId="0" fontId="16" fillId="0" borderId="44" xfId="1" applyFont="1" applyBorder="1" applyAlignment="1">
      <alignment horizontal="center" vertical="center"/>
    </xf>
    <xf numFmtId="0" fontId="16" fillId="4" borderId="30" xfId="1" applyFont="1" applyFill="1" applyBorder="1" applyAlignment="1">
      <alignment horizontal="center" vertical="center"/>
    </xf>
    <xf numFmtId="0" fontId="16" fillId="0" borderId="57" xfId="1" applyFont="1" applyBorder="1" applyAlignment="1">
      <alignment horizontal="center" vertical="center" wrapText="1"/>
    </xf>
    <xf numFmtId="0" fontId="16" fillId="0" borderId="60" xfId="1" applyFont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16" fillId="4" borderId="60" xfId="1" applyFont="1" applyFill="1" applyBorder="1" applyAlignment="1">
      <alignment horizontal="center" vertical="center"/>
    </xf>
    <xf numFmtId="0" fontId="16" fillId="5" borderId="60" xfId="1" applyFont="1" applyFill="1" applyBorder="1" applyAlignment="1">
      <alignment horizontal="center" vertical="center"/>
    </xf>
    <xf numFmtId="0" fontId="16" fillId="0" borderId="19" xfId="1" applyFont="1" applyBorder="1" applyAlignment="1">
      <alignment horizontal="center" vertical="center" wrapText="1"/>
    </xf>
    <xf numFmtId="0" fontId="0" fillId="0" borderId="0" xfId="1" applyFont="1"/>
    <xf numFmtId="0" fontId="7" fillId="0" borderId="0" xfId="0" applyFont="1"/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15" fillId="6" borderId="24" xfId="0" applyFont="1" applyFill="1" applyBorder="1" applyAlignment="1">
      <alignment horizontal="center" vertical="center" wrapText="1"/>
    </xf>
    <xf numFmtId="0" fontId="19" fillId="6" borderId="24" xfId="0" applyFont="1" applyFill="1" applyBorder="1" applyAlignment="1">
      <alignment horizontal="center" vertical="center" wrapText="1"/>
    </xf>
    <xf numFmtId="9" fontId="11" fillId="4" borderId="24" xfId="17" applyFont="1" applyFill="1" applyBorder="1" applyAlignment="1">
      <alignment horizontal="center" vertical="center" wrapText="1"/>
    </xf>
    <xf numFmtId="0" fontId="14" fillId="0" borderId="0" xfId="0" applyFont="1"/>
    <xf numFmtId="0" fontId="16" fillId="4" borderId="31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 wrapText="1"/>
    </xf>
    <xf numFmtId="2" fontId="16" fillId="0" borderId="40" xfId="0" applyNumberFormat="1" applyFont="1" applyBorder="1" applyAlignment="1">
      <alignment horizontal="center" vertical="center"/>
    </xf>
    <xf numFmtId="2" fontId="16" fillId="0" borderId="41" xfId="0" applyNumberFormat="1" applyFont="1" applyBorder="1" applyAlignment="1">
      <alignment horizontal="center" vertical="center"/>
    </xf>
    <xf numFmtId="2" fontId="16" fillId="0" borderId="42" xfId="0" applyNumberFormat="1" applyFont="1" applyBorder="1" applyAlignment="1">
      <alignment horizontal="center" vertical="center"/>
    </xf>
    <xf numFmtId="9" fontId="11" fillId="4" borderId="25" xfId="17" applyFont="1" applyFill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/>
    </xf>
    <xf numFmtId="0" fontId="16" fillId="11" borderId="60" xfId="0" applyFont="1" applyFill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/>
    </xf>
    <xf numFmtId="0" fontId="0" fillId="0" borderId="0" xfId="0" applyAlignment="1">
      <alignment wrapText="1"/>
    </xf>
    <xf numFmtId="9" fontId="11" fillId="4" borderId="25" xfId="2" applyFont="1" applyFill="1" applyBorder="1" applyAlignment="1">
      <alignment horizontal="center" vertical="center" wrapText="1"/>
    </xf>
    <xf numFmtId="0" fontId="16" fillId="5" borderId="63" xfId="1" applyFont="1" applyFill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4" fillId="0" borderId="64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/>
    </xf>
    <xf numFmtId="0" fontId="16" fillId="0" borderId="60" xfId="1" applyFont="1" applyFill="1" applyBorder="1" applyAlignment="1">
      <alignment horizontal="center" vertical="center" wrapText="1"/>
    </xf>
    <xf numFmtId="0" fontId="16" fillId="0" borderId="20" xfId="1" applyFont="1" applyBorder="1" applyAlignment="1">
      <alignment horizontal="center" vertical="center"/>
    </xf>
    <xf numFmtId="0" fontId="16" fillId="5" borderId="19" xfId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16" fillId="13" borderId="31" xfId="0" applyFont="1" applyFill="1" applyBorder="1" applyAlignment="1">
      <alignment horizontal="center" vertical="center"/>
    </xf>
    <xf numFmtId="0" fontId="16" fillId="0" borderId="66" xfId="1" applyFont="1" applyBorder="1" applyAlignment="1">
      <alignment horizontal="center" vertical="center" wrapText="1"/>
    </xf>
    <xf numFmtId="0" fontId="16" fillId="0" borderId="31" xfId="1" applyFont="1" applyFill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9" fontId="11" fillId="4" borderId="19" xfId="2" applyFont="1" applyFill="1" applyBorder="1" applyAlignment="1">
      <alignment horizontal="center" vertical="center" wrapText="1"/>
    </xf>
    <xf numFmtId="9" fontId="29" fillId="13" borderId="24" xfId="2" applyFont="1" applyFill="1" applyBorder="1" applyAlignment="1">
      <alignment horizontal="center" vertical="center" wrapText="1"/>
    </xf>
    <xf numFmtId="0" fontId="10" fillId="15" borderId="24" xfId="1" applyFont="1" applyFill="1" applyBorder="1" applyAlignment="1">
      <alignment horizontal="center" vertical="center" wrapText="1"/>
    </xf>
    <xf numFmtId="0" fontId="9" fillId="15" borderId="24" xfId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6" fillId="14" borderId="14" xfId="0" applyFont="1" applyFill="1" applyBorder="1" applyAlignment="1">
      <alignment horizontal="center" vertical="center"/>
    </xf>
    <xf numFmtId="0" fontId="16" fillId="13" borderId="19" xfId="0" applyFont="1" applyFill="1" applyBorder="1" applyAlignment="1">
      <alignment horizontal="center" vertical="center"/>
    </xf>
    <xf numFmtId="0" fontId="16" fillId="16" borderId="37" xfId="0" applyFont="1" applyFill="1" applyBorder="1" applyAlignment="1">
      <alignment horizontal="center" vertical="center"/>
    </xf>
    <xf numFmtId="0" fontId="16" fillId="16" borderId="17" xfId="0" applyFont="1" applyFill="1" applyBorder="1" applyAlignment="1">
      <alignment horizontal="center" vertical="center"/>
    </xf>
    <xf numFmtId="0" fontId="16" fillId="16" borderId="16" xfId="0" applyFont="1" applyFill="1" applyBorder="1" applyAlignment="1">
      <alignment horizontal="center" vertical="center"/>
    </xf>
    <xf numFmtId="0" fontId="16" fillId="16" borderId="60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6" fillId="14" borderId="11" xfId="0" applyFont="1" applyFill="1" applyBorder="1" applyAlignment="1">
      <alignment horizontal="center" vertical="center"/>
    </xf>
    <xf numFmtId="0" fontId="16" fillId="16" borderId="34" xfId="0" applyFont="1" applyFill="1" applyBorder="1" applyAlignment="1">
      <alignment horizontal="center" vertical="center"/>
    </xf>
    <xf numFmtId="0" fontId="16" fillId="16" borderId="33" xfId="0" applyFont="1" applyFill="1" applyBorder="1" applyAlignment="1">
      <alignment horizontal="center" vertical="center"/>
    </xf>
    <xf numFmtId="0" fontId="16" fillId="16" borderId="32" xfId="0" applyFont="1" applyFill="1" applyBorder="1" applyAlignment="1">
      <alignment horizontal="center" vertical="center"/>
    </xf>
    <xf numFmtId="0" fontId="16" fillId="16" borderId="55" xfId="0" applyFont="1" applyFill="1" applyBorder="1" applyAlignment="1">
      <alignment horizontal="center" vertical="center"/>
    </xf>
    <xf numFmtId="0" fontId="16" fillId="16" borderId="54" xfId="0" applyFont="1" applyFill="1" applyBorder="1" applyAlignment="1">
      <alignment horizontal="center" vertical="center"/>
    </xf>
    <xf numFmtId="0" fontId="16" fillId="16" borderId="57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9" fontId="29" fillId="13" borderId="25" xfId="17" applyFont="1" applyFill="1" applyBorder="1" applyAlignment="1">
      <alignment horizontal="center" vertical="center" wrapText="1"/>
    </xf>
    <xf numFmtId="9" fontId="29" fillId="13" borderId="24" xfId="17" applyFont="1" applyFill="1" applyBorder="1" applyAlignment="1">
      <alignment horizontal="center" vertical="center" wrapText="1"/>
    </xf>
    <xf numFmtId="0" fontId="36" fillId="15" borderId="24" xfId="0" applyFont="1" applyFill="1" applyBorder="1" applyAlignment="1">
      <alignment horizontal="center" vertical="center" wrapText="1"/>
    </xf>
    <xf numFmtId="0" fontId="37" fillId="15" borderId="24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wrapText="1"/>
    </xf>
    <xf numFmtId="0" fontId="9" fillId="2" borderId="0" xfId="1" applyFont="1" applyFill="1" applyBorder="1" applyAlignment="1"/>
    <xf numFmtId="0" fontId="1" fillId="0" borderId="0" xfId="1" applyBorder="1" applyAlignment="1">
      <alignment horizontal="center" wrapText="1"/>
    </xf>
    <xf numFmtId="0" fontId="9" fillId="0" borderId="0" xfId="1" applyFont="1" applyBorder="1" applyAlignment="1">
      <alignment vertical="center" wrapText="1"/>
    </xf>
    <xf numFmtId="9" fontId="12" fillId="7" borderId="58" xfId="1" applyNumberFormat="1" applyFont="1" applyFill="1" applyBorder="1" applyAlignment="1">
      <alignment horizontal="center" vertical="center" wrapText="1"/>
    </xf>
    <xf numFmtId="9" fontId="12" fillId="17" borderId="24" xfId="1" applyNumberFormat="1" applyFont="1" applyFill="1" applyBorder="1" applyAlignment="1">
      <alignment horizontal="center" vertical="center" wrapText="1"/>
    </xf>
    <xf numFmtId="9" fontId="12" fillId="7" borderId="24" xfId="1" applyNumberFormat="1" applyFont="1" applyFill="1" applyBorder="1" applyAlignment="1">
      <alignment horizontal="center" vertical="center" wrapText="1"/>
    </xf>
    <xf numFmtId="0" fontId="40" fillId="0" borderId="0" xfId="18" applyFont="1" applyAlignment="1"/>
    <xf numFmtId="0" fontId="40" fillId="0" borderId="0" xfId="18" applyNumberFormat="1" applyFont="1" applyAlignment="1"/>
    <xf numFmtId="0" fontId="43" fillId="18" borderId="70" xfId="18" applyFont="1" applyFill="1" applyBorder="1" applyAlignment="1">
      <alignment horizontal="center" vertical="center"/>
    </xf>
    <xf numFmtId="0" fontId="43" fillId="18" borderId="71" xfId="18" applyFont="1" applyFill="1" applyBorder="1" applyAlignment="1">
      <alignment horizontal="center" vertical="center"/>
    </xf>
    <xf numFmtId="0" fontId="43" fillId="18" borderId="72" xfId="18" applyFont="1" applyFill="1" applyBorder="1" applyAlignment="1">
      <alignment horizontal="center" vertical="center"/>
    </xf>
    <xf numFmtId="0" fontId="26" fillId="19" borderId="75" xfId="18" applyFont="1" applyFill="1" applyBorder="1" applyAlignment="1">
      <alignment horizontal="center" vertical="center" wrapText="1"/>
    </xf>
    <xf numFmtId="0" fontId="43" fillId="18" borderId="77" xfId="18" applyFont="1" applyFill="1" applyBorder="1" applyAlignment="1">
      <alignment horizontal="center" vertical="center"/>
    </xf>
    <xf numFmtId="0" fontId="43" fillId="18" borderId="78" xfId="18" applyFont="1" applyFill="1" applyBorder="1" applyAlignment="1">
      <alignment horizontal="center" vertical="center"/>
    </xf>
    <xf numFmtId="0" fontId="43" fillId="18" borderId="79" xfId="18" applyFont="1" applyFill="1" applyBorder="1" applyAlignment="1">
      <alignment horizontal="center" vertical="center"/>
    </xf>
    <xf numFmtId="0" fontId="26" fillId="19" borderId="80" xfId="18" applyFont="1" applyFill="1" applyBorder="1" applyAlignment="1">
      <alignment horizontal="center" vertical="center" wrapText="1"/>
    </xf>
    <xf numFmtId="0" fontId="43" fillId="18" borderId="82" xfId="18" applyFont="1" applyFill="1" applyBorder="1" applyAlignment="1">
      <alignment horizontal="center" vertical="center"/>
    </xf>
    <xf numFmtId="0" fontId="43" fillId="18" borderId="83" xfId="18" applyFont="1" applyFill="1" applyBorder="1" applyAlignment="1">
      <alignment horizontal="center" vertical="center"/>
    </xf>
    <xf numFmtId="0" fontId="43" fillId="18" borderId="84" xfId="18" applyFont="1" applyFill="1" applyBorder="1" applyAlignment="1">
      <alignment horizontal="center" vertical="center"/>
    </xf>
    <xf numFmtId="0" fontId="43" fillId="18" borderId="88" xfId="18" applyFont="1" applyFill="1" applyBorder="1" applyAlignment="1">
      <alignment horizontal="center" vertical="center"/>
    </xf>
    <xf numFmtId="0" fontId="44" fillId="18" borderId="89" xfId="18" applyNumberFormat="1" applyFont="1" applyFill="1" applyBorder="1" applyAlignment="1">
      <alignment horizontal="center" vertical="center"/>
    </xf>
    <xf numFmtId="0" fontId="44" fillId="18" borderId="78" xfId="18" applyNumberFormat="1" applyFont="1" applyFill="1" applyBorder="1" applyAlignment="1">
      <alignment horizontal="center" vertical="center"/>
    </xf>
    <xf numFmtId="0" fontId="44" fillId="18" borderId="79" xfId="18" applyNumberFormat="1" applyFont="1" applyFill="1" applyBorder="1" applyAlignment="1">
      <alignment horizontal="center" vertical="center"/>
    </xf>
    <xf numFmtId="49" fontId="45" fillId="18" borderId="85" xfId="18" applyNumberFormat="1" applyFont="1" applyFill="1" applyBorder="1" applyAlignment="1">
      <alignment horizontal="center" vertical="center" wrapText="1"/>
    </xf>
    <xf numFmtId="0" fontId="8" fillId="20" borderId="23" xfId="1" applyFont="1" applyFill="1" applyBorder="1" applyAlignment="1">
      <alignment horizontal="center" vertical="center" wrapText="1"/>
    </xf>
    <xf numFmtId="0" fontId="8" fillId="20" borderId="22" xfId="1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6" fillId="0" borderId="5" xfId="4" applyFont="1" applyFill="1" applyBorder="1" applyAlignment="1">
      <alignment horizontal="center" vertical="center" wrapText="1"/>
    </xf>
    <xf numFmtId="0" fontId="16" fillId="0" borderId="42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16" fillId="0" borderId="40" xfId="0" applyFont="1" applyBorder="1" applyAlignment="1" applyProtection="1">
      <alignment horizontal="center" vertical="center"/>
    </xf>
    <xf numFmtId="9" fontId="6" fillId="4" borderId="24" xfId="2" applyFont="1" applyFill="1" applyBorder="1" applyAlignment="1">
      <alignment horizontal="center" vertical="center" wrapText="1"/>
    </xf>
    <xf numFmtId="0" fontId="16" fillId="2" borderId="37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30" fillId="2" borderId="37" xfId="1" applyFont="1" applyFill="1" applyBorder="1" applyAlignment="1">
      <alignment horizontal="center" vertical="center"/>
    </xf>
    <xf numFmtId="0" fontId="16" fillId="2" borderId="34" xfId="1" applyFont="1" applyFill="1" applyBorder="1" applyAlignment="1">
      <alignment horizontal="center" vertical="center"/>
    </xf>
    <xf numFmtId="0" fontId="16" fillId="2" borderId="33" xfId="1" applyFont="1" applyFill="1" applyBorder="1" applyAlignment="1">
      <alignment horizontal="center" vertical="center"/>
    </xf>
    <xf numFmtId="0" fontId="16" fillId="2" borderId="35" xfId="1" applyFont="1" applyFill="1" applyBorder="1" applyAlignment="1">
      <alignment horizontal="center" vertical="center"/>
    </xf>
    <xf numFmtId="0" fontId="16" fillId="2" borderId="32" xfId="1" applyFont="1" applyFill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6" fillId="5" borderId="99" xfId="0" applyFont="1" applyFill="1" applyBorder="1" applyAlignment="1">
      <alignment horizontal="center" vertical="center"/>
    </xf>
    <xf numFmtId="0" fontId="16" fillId="4" borderId="105" xfId="0" applyFont="1" applyFill="1" applyBorder="1" applyAlignment="1">
      <alignment horizontal="center" vertical="center"/>
    </xf>
    <xf numFmtId="0" fontId="16" fillId="11" borderId="106" xfId="0" applyFont="1" applyFill="1" applyBorder="1" applyAlignment="1">
      <alignment horizontal="center" vertical="center"/>
    </xf>
    <xf numFmtId="0" fontId="16" fillId="11" borderId="107" xfId="0" applyFont="1" applyFill="1" applyBorder="1" applyAlignment="1">
      <alignment horizontal="center" vertical="center"/>
    </xf>
    <xf numFmtId="0" fontId="16" fillId="11" borderId="108" xfId="0" applyFont="1" applyFill="1" applyBorder="1" applyAlignment="1">
      <alignment horizontal="center" vertical="center"/>
    </xf>
    <xf numFmtId="0" fontId="14" fillId="0" borderId="109" xfId="0" applyFont="1" applyBorder="1" applyAlignment="1">
      <alignment horizontal="center" vertical="center"/>
    </xf>
    <xf numFmtId="0" fontId="14" fillId="0" borderId="110" xfId="0" applyFont="1" applyBorder="1" applyAlignment="1">
      <alignment horizontal="center" vertical="center"/>
    </xf>
    <xf numFmtId="0" fontId="14" fillId="0" borderId="111" xfId="0" applyFont="1" applyBorder="1" applyAlignment="1">
      <alignment horizontal="center" vertical="center"/>
    </xf>
    <xf numFmtId="0" fontId="16" fillId="5" borderId="112" xfId="0" applyFont="1" applyFill="1" applyBorder="1" applyAlignment="1">
      <alignment horizontal="center" vertical="center"/>
    </xf>
    <xf numFmtId="0" fontId="16" fillId="4" borderId="113" xfId="0" applyFont="1" applyFill="1" applyBorder="1" applyAlignment="1">
      <alignment horizontal="center" vertical="center"/>
    </xf>
    <xf numFmtId="0" fontId="16" fillId="11" borderId="114" xfId="0" applyFont="1" applyFill="1" applyBorder="1" applyAlignment="1">
      <alignment horizontal="center" vertical="center"/>
    </xf>
    <xf numFmtId="0" fontId="16" fillId="11" borderId="115" xfId="0" applyFont="1" applyFill="1" applyBorder="1" applyAlignment="1">
      <alignment horizontal="center" vertical="center"/>
    </xf>
    <xf numFmtId="0" fontId="16" fillId="11" borderId="116" xfId="0" applyFont="1" applyFill="1" applyBorder="1" applyAlignment="1">
      <alignment horizontal="center" vertical="center"/>
    </xf>
    <xf numFmtId="0" fontId="16" fillId="11" borderId="117" xfId="0" applyFont="1" applyFill="1" applyBorder="1" applyAlignment="1">
      <alignment horizontal="center" vertical="center"/>
    </xf>
    <xf numFmtId="0" fontId="16" fillId="11" borderId="118" xfId="0" applyFont="1" applyFill="1" applyBorder="1" applyAlignment="1">
      <alignment horizontal="center" vertical="center"/>
    </xf>
    <xf numFmtId="0" fontId="16" fillId="11" borderId="119" xfId="0" applyFont="1" applyFill="1" applyBorder="1" applyAlignment="1">
      <alignment horizontal="center" vertical="center"/>
    </xf>
    <xf numFmtId="0" fontId="16" fillId="11" borderId="120" xfId="0" applyFont="1" applyFill="1" applyBorder="1" applyAlignment="1">
      <alignment horizontal="center" vertical="center" wrapText="1"/>
    </xf>
    <xf numFmtId="0" fontId="14" fillId="0" borderId="123" xfId="0" applyFont="1" applyBorder="1" applyAlignment="1">
      <alignment horizontal="center" vertical="center"/>
    </xf>
    <xf numFmtId="0" fontId="14" fillId="0" borderId="124" xfId="0" applyFont="1" applyBorder="1" applyAlignment="1">
      <alignment horizontal="center" vertical="center"/>
    </xf>
    <xf numFmtId="0" fontId="14" fillId="0" borderId="125" xfId="0" applyFont="1" applyBorder="1" applyAlignment="1">
      <alignment horizontal="center" vertical="center"/>
    </xf>
    <xf numFmtId="9" fontId="11" fillId="4" borderId="126" xfId="17" applyFont="1" applyFill="1" applyBorder="1" applyAlignment="1">
      <alignment horizontal="center" vertical="center" wrapText="1"/>
    </xf>
    <xf numFmtId="9" fontId="11" fillId="4" borderId="127" xfId="17" applyFont="1" applyFill="1" applyBorder="1" applyAlignment="1">
      <alignment horizontal="center" vertical="center" wrapText="1"/>
    </xf>
    <xf numFmtId="0" fontId="19" fillId="6" borderId="127" xfId="0" applyFont="1" applyFill="1" applyBorder="1" applyAlignment="1">
      <alignment horizontal="center" vertical="center" wrapText="1"/>
    </xf>
    <xf numFmtId="0" fontId="15" fillId="6" borderId="127" xfId="0" applyFont="1" applyFill="1" applyBorder="1" applyAlignment="1">
      <alignment horizontal="center" vertical="center" wrapText="1"/>
    </xf>
    <xf numFmtId="0" fontId="14" fillId="0" borderId="130" xfId="1" applyFont="1" applyFill="1" applyBorder="1" applyAlignment="1">
      <alignment horizontal="center" vertical="center"/>
    </xf>
    <xf numFmtId="0" fontId="14" fillId="0" borderId="131" xfId="1" applyFont="1" applyFill="1" applyBorder="1" applyAlignment="1">
      <alignment horizontal="center" vertical="center"/>
    </xf>
    <xf numFmtId="0" fontId="16" fillId="14" borderId="105" xfId="1" applyFont="1" applyFill="1" applyBorder="1" applyAlignment="1">
      <alignment horizontal="center" vertical="center"/>
    </xf>
    <xf numFmtId="0" fontId="16" fillId="13" borderId="105" xfId="1" applyFont="1" applyFill="1" applyBorder="1" applyAlignment="1">
      <alignment horizontal="center" vertical="center"/>
    </xf>
    <xf numFmtId="0" fontId="16" fillId="0" borderId="106" xfId="1" applyFont="1" applyFill="1" applyBorder="1" applyAlignment="1">
      <alignment horizontal="center" vertical="center"/>
    </xf>
    <xf numFmtId="0" fontId="16" fillId="0" borderId="107" xfId="1" applyFont="1" applyFill="1" applyBorder="1" applyAlignment="1">
      <alignment horizontal="center" vertical="center"/>
    </xf>
    <xf numFmtId="0" fontId="16" fillId="0" borderId="108" xfId="1" applyFont="1" applyFill="1" applyBorder="1" applyAlignment="1">
      <alignment horizontal="center" vertical="center"/>
    </xf>
    <xf numFmtId="0" fontId="16" fillId="0" borderId="132" xfId="1" applyFont="1" applyFill="1" applyBorder="1" applyAlignment="1">
      <alignment horizontal="center" vertical="center"/>
    </xf>
    <xf numFmtId="0" fontId="14" fillId="0" borderId="110" xfId="1" applyFont="1" applyFill="1" applyBorder="1" applyAlignment="1">
      <alignment horizontal="center" vertical="center"/>
    </xf>
    <xf numFmtId="0" fontId="14" fillId="0" borderId="133" xfId="1" applyFont="1" applyFill="1" applyBorder="1" applyAlignment="1">
      <alignment horizontal="center" vertical="center"/>
    </xf>
    <xf numFmtId="0" fontId="16" fillId="14" borderId="134" xfId="1" applyFont="1" applyFill="1" applyBorder="1" applyAlignment="1">
      <alignment horizontal="center" vertical="center"/>
    </xf>
    <xf numFmtId="0" fontId="16" fillId="13" borderId="134" xfId="1" applyFont="1" applyFill="1" applyBorder="1" applyAlignment="1">
      <alignment horizontal="center" vertical="center"/>
    </xf>
    <xf numFmtId="0" fontId="16" fillId="0" borderId="135" xfId="1" applyFont="1" applyFill="1" applyBorder="1" applyAlignment="1">
      <alignment horizontal="center" vertical="center"/>
    </xf>
    <xf numFmtId="0" fontId="16" fillId="0" borderId="110" xfId="1" applyFont="1" applyFill="1" applyBorder="1" applyAlignment="1">
      <alignment horizontal="center" vertical="center"/>
    </xf>
    <xf numFmtId="0" fontId="16" fillId="0" borderId="133" xfId="1" applyFont="1" applyFill="1" applyBorder="1" applyAlignment="1">
      <alignment horizontal="center" vertical="center"/>
    </xf>
    <xf numFmtId="0" fontId="16" fillId="0" borderId="111" xfId="1" applyFont="1" applyFill="1" applyBorder="1" applyAlignment="1">
      <alignment horizontal="center" vertical="center"/>
    </xf>
    <xf numFmtId="0" fontId="14" fillId="0" borderId="136" xfId="1" applyFont="1" applyFill="1" applyBorder="1" applyAlignment="1">
      <alignment horizontal="center" vertical="center"/>
    </xf>
    <xf numFmtId="0" fontId="10" fillId="15" borderId="127" xfId="1" applyFont="1" applyFill="1" applyBorder="1" applyAlignment="1">
      <alignment horizontal="center" vertical="center" wrapText="1"/>
    </xf>
    <xf numFmtId="0" fontId="16" fillId="0" borderId="137" xfId="1" applyFont="1" applyFill="1" applyBorder="1" applyAlignment="1">
      <alignment horizontal="center" vertical="center" wrapText="1"/>
    </xf>
    <xf numFmtId="0" fontId="16" fillId="14" borderId="120" xfId="1" applyFont="1" applyFill="1" applyBorder="1" applyAlignment="1">
      <alignment horizontal="center" vertical="center"/>
    </xf>
    <xf numFmtId="0" fontId="16" fillId="13" borderId="120" xfId="1" applyFont="1" applyFill="1" applyBorder="1" applyAlignment="1">
      <alignment horizontal="center" vertical="center"/>
    </xf>
    <xf numFmtId="0" fontId="16" fillId="0" borderId="139" xfId="1" applyFont="1" applyFill="1" applyBorder="1" applyAlignment="1">
      <alignment horizontal="center" vertical="center"/>
    </xf>
    <xf numFmtId="0" fontId="16" fillId="0" borderId="118" xfId="1" applyFont="1" applyFill="1" applyBorder="1" applyAlignment="1">
      <alignment horizontal="center" vertical="center"/>
    </xf>
    <xf numFmtId="0" fontId="16" fillId="0" borderId="119" xfId="1" applyFont="1" applyFill="1" applyBorder="1" applyAlignment="1">
      <alignment horizontal="center" vertical="center"/>
    </xf>
    <xf numFmtId="0" fontId="16" fillId="0" borderId="120" xfId="1" applyFont="1" applyFill="1" applyBorder="1" applyAlignment="1">
      <alignment horizontal="center" vertical="center" wrapText="1"/>
    </xf>
    <xf numFmtId="0" fontId="16" fillId="0" borderId="105" xfId="4" applyFont="1" applyFill="1" applyBorder="1" applyAlignment="1">
      <alignment horizontal="center" vertical="center" wrapText="1"/>
    </xf>
    <xf numFmtId="0" fontId="16" fillId="0" borderId="113" xfId="4" applyFont="1" applyFill="1" applyBorder="1" applyAlignment="1">
      <alignment horizontal="center" vertical="center" wrapText="1"/>
    </xf>
    <xf numFmtId="0" fontId="14" fillId="0" borderId="141" xfId="0" applyFont="1" applyBorder="1" applyAlignment="1">
      <alignment horizontal="center" vertical="center"/>
    </xf>
    <xf numFmtId="0" fontId="14" fillId="0" borderId="130" xfId="0" applyFont="1" applyBorder="1" applyAlignment="1">
      <alignment horizontal="center" vertical="center"/>
    </xf>
    <xf numFmtId="0" fontId="14" fillId="0" borderId="138" xfId="0" applyFont="1" applyBorder="1" applyAlignment="1">
      <alignment horizontal="center" vertical="center"/>
    </xf>
    <xf numFmtId="0" fontId="14" fillId="0" borderId="142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16" fillId="0" borderId="108" xfId="0" applyFont="1" applyBorder="1" applyAlignment="1">
      <alignment horizontal="center" vertical="center"/>
    </xf>
    <xf numFmtId="0" fontId="16" fillId="0" borderId="132" xfId="0" applyFont="1" applyBorder="1" applyAlignment="1">
      <alignment horizontal="center" vertical="center"/>
    </xf>
    <xf numFmtId="0" fontId="14" fillId="0" borderId="143" xfId="0" applyFont="1" applyBorder="1" applyAlignment="1">
      <alignment horizontal="center" vertical="center"/>
    </xf>
    <xf numFmtId="0" fontId="14" fillId="0" borderId="115" xfId="0" applyFont="1" applyBorder="1" applyAlignment="1">
      <alignment horizontal="center" vertical="center"/>
    </xf>
    <xf numFmtId="0" fontId="14" fillId="0" borderId="114" xfId="0" applyFont="1" applyBorder="1" applyAlignment="1">
      <alignment horizontal="center" vertical="center"/>
    </xf>
    <xf numFmtId="0" fontId="14" fillId="0" borderId="117" xfId="0" applyFont="1" applyBorder="1" applyAlignment="1">
      <alignment horizontal="center" vertical="center"/>
    </xf>
    <xf numFmtId="0" fontId="16" fillId="0" borderId="114" xfId="0" applyFont="1" applyBorder="1" applyAlignment="1">
      <alignment horizontal="center" vertical="center"/>
    </xf>
    <xf numFmtId="0" fontId="16" fillId="0" borderId="115" xfId="0" applyFont="1" applyBorder="1" applyAlignment="1">
      <alignment horizontal="center" vertical="center"/>
    </xf>
    <xf numFmtId="0" fontId="16" fillId="0" borderId="116" xfId="0" applyFont="1" applyBorder="1" applyAlignment="1">
      <alignment horizontal="center" vertical="center"/>
    </xf>
    <xf numFmtId="0" fontId="16" fillId="0" borderId="117" xfId="0" applyFont="1" applyBorder="1" applyAlignment="1">
      <alignment horizontal="center" vertical="center"/>
    </xf>
    <xf numFmtId="0" fontId="14" fillId="0" borderId="144" xfId="0" applyFont="1" applyBorder="1" applyAlignment="1">
      <alignment horizontal="center" vertical="center"/>
    </xf>
    <xf numFmtId="0" fontId="14" fillId="0" borderId="145" xfId="0" applyFont="1" applyBorder="1" applyAlignment="1">
      <alignment horizontal="center" vertical="center"/>
    </xf>
    <xf numFmtId="0" fontId="14" fillId="0" borderId="131" xfId="0" applyFont="1" applyBorder="1" applyAlignment="1">
      <alignment horizontal="center" vertical="center"/>
    </xf>
    <xf numFmtId="0" fontId="16" fillId="5" borderId="121" xfId="0" applyFont="1" applyFill="1" applyBorder="1" applyAlignment="1">
      <alignment horizontal="center" vertical="center"/>
    </xf>
    <xf numFmtId="0" fontId="16" fillId="4" borderId="121" xfId="0" applyFont="1" applyFill="1" applyBorder="1" applyAlignment="1">
      <alignment horizontal="center" vertical="center"/>
    </xf>
    <xf numFmtId="0" fontId="14" fillId="0" borderId="135" xfId="0" applyFont="1" applyBorder="1" applyAlignment="1">
      <alignment horizontal="center" vertical="center"/>
    </xf>
    <xf numFmtId="0" fontId="14" fillId="0" borderId="133" xfId="0" applyFont="1" applyBorder="1" applyAlignment="1">
      <alignment horizontal="center" vertical="center"/>
    </xf>
    <xf numFmtId="0" fontId="16" fillId="5" borderId="134" xfId="0" applyFont="1" applyFill="1" applyBorder="1" applyAlignment="1">
      <alignment horizontal="center" vertical="center"/>
    </xf>
    <xf numFmtId="0" fontId="16" fillId="4" borderId="134" xfId="0" applyFont="1" applyFill="1" applyBorder="1" applyAlignment="1">
      <alignment horizontal="center" vertical="center"/>
    </xf>
    <xf numFmtId="0" fontId="16" fillId="0" borderId="135" xfId="0" applyFont="1" applyBorder="1" applyAlignment="1">
      <alignment horizontal="center" vertical="center"/>
    </xf>
    <xf numFmtId="0" fontId="16" fillId="0" borderId="110" xfId="0" applyFont="1" applyBorder="1" applyAlignment="1">
      <alignment horizontal="center" vertical="center"/>
    </xf>
    <xf numFmtId="0" fontId="16" fillId="0" borderId="133" xfId="0" applyFont="1" applyBorder="1" applyAlignment="1">
      <alignment horizontal="center" vertical="center"/>
    </xf>
    <xf numFmtId="0" fontId="16" fillId="0" borderId="111" xfId="0" applyFont="1" applyBorder="1" applyAlignment="1">
      <alignment horizontal="center" vertical="center"/>
    </xf>
    <xf numFmtId="0" fontId="16" fillId="0" borderId="113" xfId="0" applyFont="1" applyBorder="1" applyAlignment="1">
      <alignment horizontal="center" vertical="center" wrapText="1"/>
    </xf>
    <xf numFmtId="0" fontId="14" fillId="0" borderId="136" xfId="0" applyFont="1" applyBorder="1" applyAlignment="1">
      <alignment horizontal="center" vertical="center"/>
    </xf>
    <xf numFmtId="0" fontId="14" fillId="0" borderId="146" xfId="0" applyFont="1" applyBorder="1" applyAlignment="1">
      <alignment horizontal="center" vertical="center"/>
    </xf>
    <xf numFmtId="0" fontId="14" fillId="0" borderId="147" xfId="0" applyFont="1" applyBorder="1" applyAlignment="1">
      <alignment horizontal="center" vertical="center"/>
    </xf>
    <xf numFmtId="0" fontId="14" fillId="0" borderId="148" xfId="0" applyFont="1" applyBorder="1" applyAlignment="1">
      <alignment horizontal="center" vertical="center"/>
    </xf>
    <xf numFmtId="0" fontId="14" fillId="0" borderId="116" xfId="0" applyFont="1" applyBorder="1" applyAlignment="1">
      <alignment horizontal="center" vertical="center"/>
    </xf>
    <xf numFmtId="0" fontId="16" fillId="5" borderId="113" xfId="0" applyFont="1" applyFill="1" applyBorder="1" applyAlignment="1">
      <alignment horizontal="center" vertical="center"/>
    </xf>
    <xf numFmtId="9" fontId="11" fillId="4" borderId="140" xfId="17" applyFont="1" applyFill="1" applyBorder="1" applyAlignment="1">
      <alignment horizontal="center" vertical="center" wrapText="1"/>
    </xf>
    <xf numFmtId="0" fontId="16" fillId="0" borderId="137" xfId="0" applyFont="1" applyBorder="1" applyAlignment="1">
      <alignment horizontal="center" vertical="center" wrapText="1"/>
    </xf>
    <xf numFmtId="0" fontId="16" fillId="0" borderId="134" xfId="0" applyFont="1" applyBorder="1" applyAlignment="1">
      <alignment horizontal="center" vertical="center" wrapText="1"/>
    </xf>
    <xf numFmtId="0" fontId="16" fillId="4" borderId="121" xfId="0" applyNumberFormat="1" applyFont="1" applyFill="1" applyBorder="1" applyAlignment="1">
      <alignment horizontal="center" vertical="center"/>
    </xf>
    <xf numFmtId="0" fontId="16" fillId="0" borderId="114" xfId="0" applyNumberFormat="1" applyFont="1" applyBorder="1" applyAlignment="1">
      <alignment horizontal="center" vertical="center"/>
    </xf>
    <xf numFmtId="0" fontId="16" fillId="0" borderId="115" xfId="0" applyNumberFormat="1" applyFont="1" applyBorder="1" applyAlignment="1">
      <alignment horizontal="center" vertical="center"/>
    </xf>
    <xf numFmtId="0" fontId="16" fillId="0" borderId="116" xfId="0" applyNumberFormat="1" applyFont="1" applyBorder="1" applyAlignment="1">
      <alignment horizontal="center" vertical="center"/>
    </xf>
    <xf numFmtId="0" fontId="16" fillId="0" borderId="147" xfId="0" applyFont="1" applyBorder="1" applyAlignment="1">
      <alignment horizontal="center" vertical="center"/>
    </xf>
    <xf numFmtId="0" fontId="16" fillId="0" borderId="149" xfId="0" applyFont="1" applyBorder="1" applyAlignment="1">
      <alignment horizontal="center" vertical="center"/>
    </xf>
    <xf numFmtId="0" fontId="16" fillId="0" borderId="140" xfId="0" applyFont="1" applyBorder="1" applyAlignment="1">
      <alignment horizontal="center" vertical="center" wrapText="1"/>
    </xf>
    <xf numFmtId="0" fontId="16" fillId="2" borderId="105" xfId="0" applyFont="1" applyFill="1" applyBorder="1" applyAlignment="1">
      <alignment horizontal="center" vertical="center" wrapText="1"/>
    </xf>
    <xf numFmtId="9" fontId="12" fillId="10" borderId="109" xfId="0" applyNumberFormat="1" applyFont="1" applyFill="1" applyBorder="1" applyAlignment="1">
      <alignment horizontal="center" vertical="center" wrapText="1"/>
    </xf>
    <xf numFmtId="9" fontId="12" fillId="9" borderId="110" xfId="0" applyNumberFormat="1" applyFont="1" applyFill="1" applyBorder="1" applyAlignment="1">
      <alignment horizontal="center" vertical="center" wrapText="1"/>
    </xf>
    <xf numFmtId="9" fontId="13" fillId="8" borderId="110" xfId="0" applyNumberFormat="1" applyFont="1" applyFill="1" applyBorder="1" applyAlignment="1">
      <alignment horizontal="center" vertical="center" wrapText="1"/>
    </xf>
    <xf numFmtId="9" fontId="12" fillId="7" borderId="110" xfId="0" applyNumberFormat="1" applyFont="1" applyFill="1" applyBorder="1" applyAlignment="1">
      <alignment horizontal="center" vertical="center" wrapText="1"/>
    </xf>
    <xf numFmtId="0" fontId="8" fillId="3" borderId="103" xfId="0" applyFont="1" applyFill="1" applyBorder="1" applyAlignment="1">
      <alignment horizontal="center" vertical="center" wrapText="1"/>
    </xf>
    <xf numFmtId="0" fontId="8" fillId="3" borderId="104" xfId="0" applyFont="1" applyFill="1" applyBorder="1" applyAlignment="1">
      <alignment horizontal="center" vertical="center" wrapText="1"/>
    </xf>
    <xf numFmtId="0" fontId="8" fillId="3" borderId="147" xfId="0" applyFont="1" applyFill="1" applyBorder="1" applyAlignment="1">
      <alignment horizontal="center" vertical="center" wrapText="1"/>
    </xf>
    <xf numFmtId="0" fontId="16" fillId="0" borderId="105" xfId="0" applyFont="1" applyBorder="1" applyAlignment="1">
      <alignment horizontal="center" vertical="center" wrapText="1"/>
    </xf>
    <xf numFmtId="0" fontId="16" fillId="0" borderId="131" xfId="0" applyFont="1" applyBorder="1" applyAlignment="1">
      <alignment horizontal="center" vertical="center"/>
    </xf>
    <xf numFmtId="3" fontId="16" fillId="0" borderId="115" xfId="0" applyNumberFormat="1" applyFont="1" applyBorder="1" applyAlignment="1">
      <alignment horizontal="center" vertical="center"/>
    </xf>
    <xf numFmtId="3" fontId="16" fillId="0" borderId="114" xfId="0" applyNumberFormat="1" applyFont="1" applyBorder="1" applyAlignment="1">
      <alignment horizontal="center" vertical="center"/>
    </xf>
    <xf numFmtId="3" fontId="16" fillId="4" borderId="113" xfId="0" applyNumberFormat="1" applyFont="1" applyFill="1" applyBorder="1" applyAlignment="1">
      <alignment horizontal="center" vertical="center"/>
    </xf>
    <xf numFmtId="3" fontId="16" fillId="0" borderId="116" xfId="0" applyNumberFormat="1" applyFont="1" applyBorder="1" applyAlignment="1">
      <alignment horizontal="center" vertical="center"/>
    </xf>
    <xf numFmtId="3" fontId="16" fillId="5" borderId="113" xfId="0" applyNumberFormat="1" applyFont="1" applyFill="1" applyBorder="1" applyAlignment="1">
      <alignment horizontal="center" vertical="center"/>
    </xf>
    <xf numFmtId="3" fontId="16" fillId="0" borderId="108" xfId="0" applyNumberFormat="1" applyFont="1" applyBorder="1" applyAlignment="1">
      <alignment horizontal="center" vertical="center"/>
    </xf>
    <xf numFmtId="3" fontId="16" fillId="0" borderId="107" xfId="0" applyNumberFormat="1" applyFont="1" applyBorder="1" applyAlignment="1">
      <alignment horizontal="center" vertical="center"/>
    </xf>
    <xf numFmtId="3" fontId="16" fillId="0" borderId="106" xfId="0" applyNumberFormat="1" applyFont="1" applyBorder="1" applyAlignment="1">
      <alignment horizontal="center" vertical="center"/>
    </xf>
    <xf numFmtId="3" fontId="16" fillId="4" borderId="134" xfId="0" applyNumberFormat="1" applyFont="1" applyFill="1" applyBorder="1" applyAlignment="1">
      <alignment horizontal="center" vertical="center"/>
    </xf>
    <xf numFmtId="3" fontId="16" fillId="5" borderId="134" xfId="0" applyNumberFormat="1" applyFont="1" applyFill="1" applyBorder="1" applyAlignment="1">
      <alignment horizontal="center" vertical="center"/>
    </xf>
    <xf numFmtId="3" fontId="16" fillId="0" borderId="111" xfId="0" applyNumberFormat="1" applyFont="1" applyBorder="1" applyAlignment="1">
      <alignment horizontal="center" vertical="center"/>
    </xf>
    <xf numFmtId="3" fontId="16" fillId="0" borderId="110" xfId="0" applyNumberFormat="1" applyFont="1" applyBorder="1" applyAlignment="1">
      <alignment horizontal="center" vertical="center"/>
    </xf>
    <xf numFmtId="3" fontId="16" fillId="0" borderId="135" xfId="0" applyNumberFormat="1" applyFont="1" applyBorder="1" applyAlignment="1">
      <alignment horizontal="center" vertical="center"/>
    </xf>
    <xf numFmtId="3" fontId="16" fillId="0" borderId="133" xfId="0" applyNumberFormat="1" applyFont="1" applyBorder="1" applyAlignment="1">
      <alignment horizontal="center" vertical="center"/>
    </xf>
    <xf numFmtId="0" fontId="16" fillId="0" borderId="131" xfId="1" applyFont="1" applyBorder="1" applyAlignment="1">
      <alignment horizontal="center" vertical="center"/>
    </xf>
    <xf numFmtId="0" fontId="16" fillId="4" borderId="137" xfId="1" applyFont="1" applyFill="1" applyBorder="1" applyAlignment="1">
      <alignment horizontal="center" vertical="center"/>
    </xf>
    <xf numFmtId="0" fontId="16" fillId="5" borderId="137" xfId="1" applyFont="1" applyFill="1" applyBorder="1" applyAlignment="1">
      <alignment horizontal="center" vertical="center"/>
    </xf>
    <xf numFmtId="0" fontId="14" fillId="0" borderId="131" xfId="1" applyFont="1" applyBorder="1" applyAlignment="1">
      <alignment horizontal="center" vertical="center"/>
    </xf>
    <xf numFmtId="0" fontId="14" fillId="0" borderId="130" xfId="1" applyFont="1" applyBorder="1" applyAlignment="1">
      <alignment horizontal="center" vertical="center"/>
    </xf>
    <xf numFmtId="0" fontId="14" fillId="0" borderId="104" xfId="1" applyFont="1" applyBorder="1" applyAlignment="1">
      <alignment horizontal="center" vertical="center"/>
    </xf>
    <xf numFmtId="0" fontId="16" fillId="5" borderId="99" xfId="1" applyFont="1" applyFill="1" applyBorder="1" applyAlignment="1">
      <alignment horizontal="center" vertical="center"/>
    </xf>
    <xf numFmtId="0" fontId="16" fillId="4" borderId="105" xfId="1" applyFont="1" applyFill="1" applyBorder="1" applyAlignment="1">
      <alignment horizontal="center" vertical="center"/>
    </xf>
    <xf numFmtId="0" fontId="16" fillId="11" borderId="106" xfId="1" applyFont="1" applyFill="1" applyBorder="1" applyAlignment="1">
      <alignment horizontal="center" vertical="center"/>
    </xf>
    <xf numFmtId="0" fontId="16" fillId="11" borderId="107" xfId="1" applyFont="1" applyFill="1" applyBorder="1" applyAlignment="1">
      <alignment horizontal="center" vertical="center"/>
    </xf>
    <xf numFmtId="0" fontId="16" fillId="11" borderId="108" xfId="1" applyFont="1" applyFill="1" applyBorder="1" applyAlignment="1">
      <alignment horizontal="center" vertical="center"/>
    </xf>
    <xf numFmtId="0" fontId="14" fillId="0" borderId="109" xfId="1" applyFont="1" applyBorder="1" applyAlignment="1">
      <alignment horizontal="center" vertical="center"/>
    </xf>
    <xf numFmtId="0" fontId="14" fillId="0" borderId="110" xfId="1" applyFont="1" applyBorder="1" applyAlignment="1">
      <alignment horizontal="center" vertical="center"/>
    </xf>
    <xf numFmtId="0" fontId="14" fillId="0" borderId="111" xfId="1" applyFont="1" applyBorder="1" applyAlignment="1">
      <alignment horizontal="center" vertical="center"/>
    </xf>
    <xf numFmtId="0" fontId="16" fillId="5" borderId="112" xfId="1" applyFont="1" applyFill="1" applyBorder="1" applyAlignment="1">
      <alignment horizontal="center" vertical="center"/>
    </xf>
    <xf numFmtId="0" fontId="16" fillId="4" borderId="113" xfId="1" applyFont="1" applyFill="1" applyBorder="1" applyAlignment="1">
      <alignment horizontal="center" vertical="center"/>
    </xf>
    <xf numFmtId="0" fontId="16" fillId="11" borderId="114" xfId="1" applyFont="1" applyFill="1" applyBorder="1" applyAlignment="1">
      <alignment horizontal="center" vertical="center"/>
    </xf>
    <xf numFmtId="0" fontId="16" fillId="11" borderId="115" xfId="1" applyFont="1" applyFill="1" applyBorder="1" applyAlignment="1">
      <alignment horizontal="center" vertical="center"/>
    </xf>
    <xf numFmtId="0" fontId="16" fillId="11" borderId="116" xfId="1" applyFont="1" applyFill="1" applyBorder="1" applyAlignment="1">
      <alignment horizontal="center" vertical="center"/>
    </xf>
    <xf numFmtId="0" fontId="16" fillId="11" borderId="117" xfId="1" applyFont="1" applyFill="1" applyBorder="1" applyAlignment="1">
      <alignment horizontal="center" vertical="center"/>
    </xf>
    <xf numFmtId="0" fontId="16" fillId="11" borderId="118" xfId="1" applyFont="1" applyFill="1" applyBorder="1" applyAlignment="1">
      <alignment horizontal="center" vertical="center"/>
    </xf>
    <xf numFmtId="0" fontId="16" fillId="11" borderId="119" xfId="1" applyFont="1" applyFill="1" applyBorder="1" applyAlignment="1">
      <alignment horizontal="center" vertical="center"/>
    </xf>
    <xf numFmtId="0" fontId="16" fillId="11" borderId="120" xfId="1" applyFont="1" applyFill="1" applyBorder="1" applyAlignment="1">
      <alignment horizontal="center" vertical="center" wrapText="1"/>
    </xf>
    <xf numFmtId="0" fontId="14" fillId="0" borderId="123" xfId="1" applyFont="1" applyBorder="1" applyAlignment="1">
      <alignment horizontal="center" vertical="center"/>
    </xf>
    <xf numFmtId="0" fontId="14" fillId="0" borderId="124" xfId="1" applyFont="1" applyBorder="1" applyAlignment="1">
      <alignment horizontal="center" vertical="center"/>
    </xf>
    <xf numFmtId="9" fontId="11" fillId="4" borderId="126" xfId="2" applyFont="1" applyFill="1" applyBorder="1" applyAlignment="1">
      <alignment horizontal="center" vertical="center" wrapText="1"/>
    </xf>
    <xf numFmtId="0" fontId="14" fillId="0" borderId="146" xfId="0" applyFont="1" applyFill="1" applyBorder="1" applyAlignment="1">
      <alignment horizontal="center" vertical="center"/>
    </xf>
    <xf numFmtId="0" fontId="14" fillId="0" borderId="104" xfId="0" applyFont="1" applyFill="1" applyBorder="1" applyAlignment="1">
      <alignment horizontal="center" vertical="center"/>
    </xf>
    <xf numFmtId="0" fontId="14" fillId="0" borderId="147" xfId="0" applyFont="1" applyFill="1" applyBorder="1" applyAlignment="1">
      <alignment horizontal="center" vertical="center"/>
    </xf>
    <xf numFmtId="0" fontId="16" fillId="14" borderId="134" xfId="0" applyFont="1" applyFill="1" applyBorder="1" applyAlignment="1">
      <alignment horizontal="center" vertical="center"/>
    </xf>
    <xf numFmtId="0" fontId="16" fillId="13" borderId="134" xfId="0" applyFont="1" applyFill="1" applyBorder="1" applyAlignment="1">
      <alignment horizontal="center" vertical="center"/>
    </xf>
    <xf numFmtId="0" fontId="16" fillId="0" borderId="106" xfId="0" applyFont="1" applyFill="1" applyBorder="1" applyAlignment="1">
      <alignment horizontal="center" vertical="center"/>
    </xf>
    <xf numFmtId="0" fontId="16" fillId="0" borderId="107" xfId="0" applyFont="1" applyFill="1" applyBorder="1" applyAlignment="1">
      <alignment horizontal="center" vertical="center"/>
    </xf>
    <xf numFmtId="0" fontId="16" fillId="0" borderId="108" xfId="0" applyFont="1" applyFill="1" applyBorder="1" applyAlignment="1">
      <alignment horizontal="center" vertical="center"/>
    </xf>
    <xf numFmtId="0" fontId="14" fillId="0" borderId="148" xfId="0" applyFont="1" applyFill="1" applyBorder="1" applyAlignment="1">
      <alignment horizontal="center" vertical="center"/>
    </xf>
    <xf numFmtId="0" fontId="14" fillId="0" borderId="114" xfId="0" applyFont="1" applyFill="1" applyBorder="1" applyAlignment="1">
      <alignment horizontal="center" vertical="center"/>
    </xf>
    <xf numFmtId="0" fontId="14" fillId="0" borderId="115" xfId="0" applyFont="1" applyFill="1" applyBorder="1" applyAlignment="1">
      <alignment horizontal="center" vertical="center"/>
    </xf>
    <xf numFmtId="0" fontId="14" fillId="0" borderId="116" xfId="0" applyFont="1" applyFill="1" applyBorder="1" applyAlignment="1">
      <alignment horizontal="center" vertical="center"/>
    </xf>
    <xf numFmtId="0" fontId="16" fillId="14" borderId="113" xfId="0" applyFont="1" applyFill="1" applyBorder="1" applyAlignment="1">
      <alignment horizontal="center" vertical="center"/>
    </xf>
    <xf numFmtId="0" fontId="16" fillId="13" borderId="113" xfId="0" applyFont="1" applyFill="1" applyBorder="1" applyAlignment="1">
      <alignment horizontal="center" vertical="center"/>
    </xf>
    <xf numFmtId="0" fontId="16" fillId="0" borderId="114" xfId="0" applyFont="1" applyFill="1" applyBorder="1" applyAlignment="1">
      <alignment horizontal="center" vertical="center"/>
    </xf>
    <xf numFmtId="0" fontId="16" fillId="0" borderId="115" xfId="0" applyFont="1" applyFill="1" applyBorder="1" applyAlignment="1">
      <alignment horizontal="center" vertical="center"/>
    </xf>
    <xf numFmtId="0" fontId="16" fillId="0" borderId="116" xfId="0" applyFont="1" applyFill="1" applyBorder="1" applyAlignment="1">
      <alignment horizontal="center" vertical="center"/>
    </xf>
    <xf numFmtId="0" fontId="16" fillId="0" borderId="117" xfId="0" applyFont="1" applyFill="1" applyBorder="1" applyAlignment="1">
      <alignment horizontal="center" vertical="center"/>
    </xf>
    <xf numFmtId="0" fontId="16" fillId="0" borderId="113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9" fontId="29" fillId="13" borderId="140" xfId="17" applyFont="1" applyFill="1" applyBorder="1" applyAlignment="1">
      <alignment horizontal="center" vertical="center" wrapText="1"/>
    </xf>
    <xf numFmtId="0" fontId="16" fillId="0" borderId="137" xfId="0" applyFont="1" applyFill="1" applyBorder="1" applyAlignment="1">
      <alignment horizontal="center" vertical="center" wrapText="1"/>
    </xf>
    <xf numFmtId="0" fontId="16" fillId="0" borderId="134" xfId="0" applyFont="1" applyFill="1" applyBorder="1" applyAlignment="1">
      <alignment horizontal="center" vertical="center" wrapText="1"/>
    </xf>
    <xf numFmtId="0" fontId="14" fillId="0" borderId="123" xfId="0" applyFont="1" applyFill="1" applyBorder="1" applyAlignment="1">
      <alignment horizontal="center" vertical="center"/>
    </xf>
    <xf numFmtId="0" fontId="14" fillId="0" borderId="144" xfId="0" applyFont="1" applyFill="1" applyBorder="1" applyAlignment="1">
      <alignment horizontal="center" vertical="center"/>
    </xf>
    <xf numFmtId="0" fontId="14" fillId="0" borderId="124" xfId="0" applyFont="1" applyFill="1" applyBorder="1" applyAlignment="1">
      <alignment horizontal="center" vertical="center"/>
    </xf>
    <xf numFmtId="0" fontId="14" fillId="0" borderId="136" xfId="0" applyFont="1" applyFill="1" applyBorder="1" applyAlignment="1">
      <alignment horizontal="center" vertical="center"/>
    </xf>
    <xf numFmtId="0" fontId="14" fillId="0" borderId="145" xfId="0" applyFont="1" applyFill="1" applyBorder="1" applyAlignment="1">
      <alignment horizontal="center" vertical="center"/>
    </xf>
    <xf numFmtId="0" fontId="14" fillId="0" borderId="138" xfId="0" applyFont="1" applyFill="1" applyBorder="1" applyAlignment="1">
      <alignment horizontal="center" vertical="center"/>
    </xf>
    <xf numFmtId="0" fontId="14" fillId="0" borderId="130" xfId="0" applyFont="1" applyFill="1" applyBorder="1" applyAlignment="1">
      <alignment horizontal="center" vertical="center"/>
    </xf>
    <xf numFmtId="0" fontId="14" fillId="0" borderId="131" xfId="0" applyFont="1" applyFill="1" applyBorder="1" applyAlignment="1">
      <alignment horizontal="center" vertical="center"/>
    </xf>
    <xf numFmtId="0" fontId="16" fillId="14" borderId="121" xfId="0" applyFont="1" applyFill="1" applyBorder="1" applyAlignment="1">
      <alignment horizontal="center" vertical="center"/>
    </xf>
    <xf numFmtId="0" fontId="16" fillId="13" borderId="121" xfId="0" applyNumberFormat="1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114" xfId="0" applyNumberFormat="1" applyFont="1" applyFill="1" applyBorder="1" applyAlignment="1">
      <alignment horizontal="center" vertical="center"/>
    </xf>
    <xf numFmtId="0" fontId="16" fillId="0" borderId="115" xfId="0" applyNumberFormat="1" applyFont="1" applyFill="1" applyBorder="1" applyAlignment="1">
      <alignment horizontal="center" vertical="center"/>
    </xf>
    <xf numFmtId="0" fontId="16" fillId="0" borderId="116" xfId="0" applyNumberFormat="1" applyFont="1" applyFill="1" applyBorder="1" applyAlignment="1">
      <alignment horizontal="center" vertical="center"/>
    </xf>
    <xf numFmtId="0" fontId="16" fillId="0" borderId="149" xfId="0" applyFont="1" applyFill="1" applyBorder="1" applyAlignment="1">
      <alignment horizontal="center" vertical="center"/>
    </xf>
    <xf numFmtId="0" fontId="16" fillId="13" borderId="121" xfId="0" applyFont="1" applyFill="1" applyBorder="1" applyAlignment="1">
      <alignment horizontal="center" vertical="center"/>
    </xf>
    <xf numFmtId="0" fontId="14" fillId="0" borderId="109" xfId="0" applyFont="1" applyFill="1" applyBorder="1" applyAlignment="1">
      <alignment horizontal="center" vertical="center"/>
    </xf>
    <xf numFmtId="0" fontId="14" fillId="0" borderId="135" xfId="0" applyFont="1" applyFill="1" applyBorder="1" applyAlignment="1">
      <alignment horizontal="center" vertical="center"/>
    </xf>
    <xf numFmtId="0" fontId="14" fillId="0" borderId="110" xfId="0" applyFont="1" applyFill="1" applyBorder="1" applyAlignment="1">
      <alignment horizontal="center" vertical="center"/>
    </xf>
    <xf numFmtId="0" fontId="14" fillId="0" borderId="133" xfId="0" applyFont="1" applyFill="1" applyBorder="1" applyAlignment="1">
      <alignment horizontal="center" vertical="center"/>
    </xf>
    <xf numFmtId="0" fontId="16" fillId="0" borderId="135" xfId="0" applyFont="1" applyFill="1" applyBorder="1" applyAlignment="1">
      <alignment horizontal="center" vertical="center"/>
    </xf>
    <xf numFmtId="0" fontId="16" fillId="0" borderId="110" xfId="0" applyFont="1" applyFill="1" applyBorder="1" applyAlignment="1">
      <alignment horizontal="center" vertical="center"/>
    </xf>
    <xf numFmtId="0" fontId="16" fillId="0" borderId="133" xfId="0" applyFont="1" applyFill="1" applyBorder="1" applyAlignment="1">
      <alignment horizontal="center" vertical="center"/>
    </xf>
    <xf numFmtId="0" fontId="16" fillId="12" borderId="105" xfId="0" applyFont="1" applyFill="1" applyBorder="1" applyAlignment="1">
      <alignment horizontal="center" vertical="center" wrapText="1"/>
    </xf>
    <xf numFmtId="9" fontId="11" fillId="4" borderId="105" xfId="2" applyFont="1" applyFill="1" applyBorder="1" applyAlignment="1">
      <alignment horizontal="center" vertical="center" wrapText="1"/>
    </xf>
    <xf numFmtId="0" fontId="14" fillId="0" borderId="141" xfId="1" applyFont="1" applyBorder="1" applyAlignment="1">
      <alignment horizontal="center" vertical="center"/>
    </xf>
    <xf numFmtId="0" fontId="14" fillId="0" borderId="138" xfId="1" applyFont="1" applyBorder="1" applyAlignment="1">
      <alignment horizontal="center" vertical="center"/>
    </xf>
    <xf numFmtId="0" fontId="14" fillId="0" borderId="142" xfId="1" applyFont="1" applyBorder="1" applyAlignment="1">
      <alignment horizontal="center" vertical="center"/>
    </xf>
    <xf numFmtId="0" fontId="16" fillId="5" borderId="122" xfId="1" applyFont="1" applyFill="1" applyBorder="1" applyAlignment="1">
      <alignment horizontal="center" vertical="center"/>
    </xf>
    <xf numFmtId="0" fontId="16" fillId="4" borderId="121" xfId="1" applyFont="1" applyFill="1" applyBorder="1" applyAlignment="1">
      <alignment horizontal="center" vertical="center"/>
    </xf>
    <xf numFmtId="0" fontId="16" fillId="0" borderId="150" xfId="1" applyFont="1" applyBorder="1" applyAlignment="1">
      <alignment horizontal="center" vertical="center"/>
    </xf>
    <xf numFmtId="0" fontId="14" fillId="0" borderId="143" xfId="1" applyFont="1" applyBorder="1" applyAlignment="1">
      <alignment horizontal="center" vertical="center"/>
    </xf>
    <xf numFmtId="0" fontId="14" fillId="0" borderId="115" xfId="1" applyFont="1" applyBorder="1" applyAlignment="1">
      <alignment horizontal="center" vertical="center"/>
    </xf>
    <xf numFmtId="0" fontId="14" fillId="0" borderId="114" xfId="1" applyFont="1" applyBorder="1" applyAlignment="1">
      <alignment horizontal="center" vertical="center"/>
    </xf>
    <xf numFmtId="0" fontId="14" fillId="0" borderId="117" xfId="1" applyFont="1" applyBorder="1" applyAlignment="1">
      <alignment horizontal="center" vertical="center"/>
    </xf>
    <xf numFmtId="0" fontId="16" fillId="0" borderId="114" xfId="1" applyFont="1" applyBorder="1" applyAlignment="1">
      <alignment horizontal="center" vertical="center"/>
    </xf>
    <xf numFmtId="0" fontId="16" fillId="0" borderId="115" xfId="1" applyFont="1" applyBorder="1" applyAlignment="1">
      <alignment horizontal="center" vertical="center"/>
    </xf>
    <xf numFmtId="0" fontId="16" fillId="0" borderId="116" xfId="1" applyFont="1" applyBorder="1" applyAlignment="1">
      <alignment horizontal="center" vertical="center"/>
    </xf>
    <xf numFmtId="0" fontId="16" fillId="0" borderId="117" xfId="1" applyFont="1" applyBorder="1" applyAlignment="1">
      <alignment horizontal="center" vertical="center"/>
    </xf>
    <xf numFmtId="0" fontId="14" fillId="0" borderId="144" xfId="1" applyFont="1" applyBorder="1" applyAlignment="1">
      <alignment horizontal="center" vertical="center"/>
    </xf>
    <xf numFmtId="0" fontId="14" fillId="0" borderId="147" xfId="1" applyFont="1" applyBorder="1" applyAlignment="1">
      <alignment horizontal="center" vertical="center"/>
    </xf>
    <xf numFmtId="0" fontId="16" fillId="0" borderId="146" xfId="1" applyFont="1" applyBorder="1" applyAlignment="1">
      <alignment horizontal="center" vertical="center"/>
    </xf>
    <xf numFmtId="0" fontId="16" fillId="0" borderId="104" xfId="1" applyFont="1" applyBorder="1" applyAlignment="1">
      <alignment horizontal="center" vertical="center"/>
    </xf>
    <xf numFmtId="0" fontId="16" fillId="0" borderId="147" xfId="1" applyFont="1" applyBorder="1" applyAlignment="1">
      <alignment horizontal="center" vertical="center"/>
    </xf>
    <xf numFmtId="0" fontId="14" fillId="0" borderId="133" xfId="1" applyFont="1" applyBorder="1" applyAlignment="1">
      <alignment horizontal="center" vertical="center"/>
    </xf>
    <xf numFmtId="0" fontId="16" fillId="0" borderId="139" xfId="1" applyFont="1" applyBorder="1" applyAlignment="1">
      <alignment horizontal="center" vertical="center"/>
    </xf>
    <xf numFmtId="0" fontId="16" fillId="0" borderId="118" xfId="1" applyFont="1" applyBorder="1" applyAlignment="1">
      <alignment horizontal="center" vertical="center"/>
    </xf>
    <xf numFmtId="0" fontId="16" fillId="0" borderId="119" xfId="1" applyFont="1" applyBorder="1" applyAlignment="1">
      <alignment horizontal="center" vertical="center"/>
    </xf>
    <xf numFmtId="0" fontId="16" fillId="0" borderId="137" xfId="1" applyFont="1" applyBorder="1" applyAlignment="1">
      <alignment horizontal="center" vertical="center" wrapText="1"/>
    </xf>
    <xf numFmtId="0" fontId="16" fillId="5" borderId="105" xfId="1" applyFont="1" applyFill="1" applyBorder="1" applyAlignment="1">
      <alignment horizontal="center" vertical="center"/>
    </xf>
    <xf numFmtId="0" fontId="16" fillId="0" borderId="106" xfId="1" applyFont="1" applyBorder="1" applyAlignment="1">
      <alignment horizontal="center" vertical="center"/>
    </xf>
    <xf numFmtId="0" fontId="16" fillId="0" borderId="107" xfId="1" applyFont="1" applyBorder="1" applyAlignment="1">
      <alignment horizontal="center" vertical="center"/>
    </xf>
    <xf numFmtId="0" fontId="16" fillId="0" borderId="108" xfId="1" applyFont="1" applyBorder="1" applyAlignment="1">
      <alignment horizontal="center" vertical="center"/>
    </xf>
    <xf numFmtId="0" fontId="16" fillId="0" borderId="132" xfId="1" applyFont="1" applyBorder="1" applyAlignment="1">
      <alignment horizontal="center" vertical="center"/>
    </xf>
    <xf numFmtId="0" fontId="16" fillId="5" borderId="134" xfId="1" applyFont="1" applyFill="1" applyBorder="1" applyAlignment="1">
      <alignment horizontal="center" vertical="center"/>
    </xf>
    <xf numFmtId="0" fontId="16" fillId="4" borderId="134" xfId="1" applyFont="1" applyFill="1" applyBorder="1" applyAlignment="1">
      <alignment horizontal="center" vertical="center"/>
    </xf>
    <xf numFmtId="0" fontId="16" fillId="0" borderId="135" xfId="1" applyFont="1" applyBorder="1" applyAlignment="1">
      <alignment horizontal="center" vertical="center"/>
    </xf>
    <xf numFmtId="0" fontId="16" fillId="0" borderId="110" xfId="1" applyFont="1" applyBorder="1" applyAlignment="1">
      <alignment horizontal="center" vertical="center"/>
    </xf>
    <xf numFmtId="0" fontId="16" fillId="0" borderId="133" xfId="1" applyFont="1" applyBorder="1" applyAlignment="1">
      <alignment horizontal="center" vertical="center"/>
    </xf>
    <xf numFmtId="0" fontId="16" fillId="0" borderId="111" xfId="1" applyFont="1" applyBorder="1" applyAlignment="1">
      <alignment horizontal="center" vertical="center"/>
    </xf>
    <xf numFmtId="0" fontId="14" fillId="0" borderId="136" xfId="1" applyFont="1" applyBorder="1" applyAlignment="1">
      <alignment horizontal="center" vertical="center"/>
    </xf>
    <xf numFmtId="0" fontId="16" fillId="5" borderId="121" xfId="1" applyFont="1" applyFill="1" applyBorder="1" applyAlignment="1">
      <alignment horizontal="center" vertical="center"/>
    </xf>
    <xf numFmtId="0" fontId="16" fillId="4" borderId="121" xfId="1" applyNumberFormat="1" applyFont="1" applyFill="1" applyBorder="1" applyAlignment="1">
      <alignment horizontal="center" vertical="center"/>
    </xf>
    <xf numFmtId="0" fontId="16" fillId="5" borderId="113" xfId="1" applyFont="1" applyFill="1" applyBorder="1" applyAlignment="1">
      <alignment horizontal="center" vertical="center"/>
    </xf>
    <xf numFmtId="0" fontId="16" fillId="0" borderId="114" xfId="1" applyNumberFormat="1" applyFont="1" applyBorder="1" applyAlignment="1">
      <alignment horizontal="center" vertical="center"/>
    </xf>
    <xf numFmtId="0" fontId="16" fillId="0" borderId="115" xfId="1" applyNumberFormat="1" applyFont="1" applyBorder="1" applyAlignment="1">
      <alignment horizontal="center" vertical="center"/>
    </xf>
    <xf numFmtId="0" fontId="16" fillId="0" borderId="116" xfId="1" applyNumberFormat="1" applyFont="1" applyBorder="1" applyAlignment="1">
      <alignment horizontal="center" vertical="center"/>
    </xf>
    <xf numFmtId="0" fontId="16" fillId="0" borderId="120" xfId="1" applyFont="1" applyBorder="1" applyAlignment="1">
      <alignment horizontal="center" vertical="center" wrapText="1"/>
    </xf>
    <xf numFmtId="0" fontId="14" fillId="0" borderId="148" xfId="1" applyFont="1" applyBorder="1" applyAlignment="1">
      <alignment horizontal="center" vertical="center"/>
    </xf>
    <xf numFmtId="0" fontId="14" fillId="0" borderId="116" xfId="1" applyFont="1" applyBorder="1" applyAlignment="1">
      <alignment horizontal="center" vertical="center"/>
    </xf>
    <xf numFmtId="0" fontId="16" fillId="0" borderId="113" xfId="1" applyFont="1" applyBorder="1" applyAlignment="1">
      <alignment horizontal="center" vertical="center" wrapText="1"/>
    </xf>
    <xf numFmtId="0" fontId="14" fillId="0" borderId="146" xfId="1" applyFont="1" applyBorder="1" applyAlignment="1">
      <alignment horizontal="center" vertical="center"/>
    </xf>
    <xf numFmtId="0" fontId="16" fillId="0" borderId="134" xfId="1" applyFont="1" applyBorder="1" applyAlignment="1">
      <alignment horizontal="center" vertical="center" wrapText="1"/>
    </xf>
    <xf numFmtId="0" fontId="14" fillId="0" borderId="145" xfId="1" applyFont="1" applyBorder="1" applyAlignment="1">
      <alignment horizontal="center" vertical="center"/>
    </xf>
    <xf numFmtId="9" fontId="54" fillId="24" borderId="124" xfId="1" applyNumberFormat="1" applyFont="1" applyFill="1" applyBorder="1" applyAlignment="1">
      <alignment horizontal="center" vertical="center" wrapText="1"/>
    </xf>
    <xf numFmtId="9" fontId="39" fillId="25" borderId="124" xfId="1" applyNumberFormat="1" applyFont="1" applyFill="1" applyBorder="1" applyAlignment="1">
      <alignment horizontal="center" vertical="center" wrapText="1"/>
    </xf>
    <xf numFmtId="9" fontId="39" fillId="26" borderId="124" xfId="1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49" xfId="1" applyFont="1" applyBorder="1" applyAlignment="1">
      <alignment horizontal="center" vertical="center"/>
    </xf>
    <xf numFmtId="0" fontId="14" fillId="0" borderId="135" xfId="1" applyFont="1" applyBorder="1" applyAlignment="1">
      <alignment horizontal="center" vertical="center"/>
    </xf>
    <xf numFmtId="9" fontId="12" fillId="10" borderId="109" xfId="1" applyNumberFormat="1" applyFont="1" applyFill="1" applyBorder="1" applyAlignment="1">
      <alignment horizontal="center" vertical="center" wrapText="1"/>
    </xf>
    <xf numFmtId="9" fontId="12" fillId="9" borderId="110" xfId="1" applyNumberFormat="1" applyFont="1" applyFill="1" applyBorder="1" applyAlignment="1">
      <alignment horizontal="center" vertical="center" wrapText="1"/>
    </xf>
    <xf numFmtId="9" fontId="13" fillId="8" borderId="110" xfId="1" applyNumberFormat="1" applyFont="1" applyFill="1" applyBorder="1" applyAlignment="1">
      <alignment horizontal="center" vertical="center" wrapText="1"/>
    </xf>
    <xf numFmtId="9" fontId="12" fillId="7" borderId="110" xfId="1" applyNumberFormat="1" applyFont="1" applyFill="1" applyBorder="1" applyAlignment="1">
      <alignment horizontal="center" vertical="center" wrapText="1"/>
    </xf>
    <xf numFmtId="0" fontId="14" fillId="0" borderId="151" xfId="1" applyFont="1" applyBorder="1" applyAlignment="1">
      <alignment horizontal="center" vertical="center"/>
    </xf>
    <xf numFmtId="0" fontId="14" fillId="0" borderId="107" xfId="1" applyFont="1" applyBorder="1" applyAlignment="1">
      <alignment horizontal="center" vertical="center"/>
    </xf>
    <xf numFmtId="0" fontId="14" fillId="0" borderId="108" xfId="1" applyFont="1" applyBorder="1" applyAlignment="1">
      <alignment horizontal="center" vertical="center"/>
    </xf>
    <xf numFmtId="0" fontId="8" fillId="3" borderId="104" xfId="1" applyFont="1" applyFill="1" applyBorder="1" applyAlignment="1">
      <alignment horizontal="center" vertical="center" wrapText="1"/>
    </xf>
    <xf numFmtId="0" fontId="8" fillId="3" borderId="147" xfId="1" applyFont="1" applyFill="1" applyBorder="1" applyAlignment="1">
      <alignment horizontal="center" vertical="center" wrapText="1"/>
    </xf>
    <xf numFmtId="0" fontId="16" fillId="0" borderId="140" xfId="0" applyFont="1" applyFill="1" applyBorder="1" applyAlignment="1">
      <alignment horizontal="center" vertical="center" wrapText="1"/>
    </xf>
    <xf numFmtId="0" fontId="16" fillId="0" borderId="143" xfId="4" applyFont="1" applyFill="1" applyBorder="1" applyAlignment="1">
      <alignment horizontal="center" vertical="center" wrapText="1"/>
    </xf>
    <xf numFmtId="0" fontId="16" fillId="0" borderId="117" xfId="0" applyFont="1" applyBorder="1" applyAlignment="1" applyProtection="1">
      <alignment horizontal="center" vertical="center"/>
    </xf>
    <xf numFmtId="0" fontId="16" fillId="0" borderId="115" xfId="0" applyFont="1" applyBorder="1" applyAlignment="1" applyProtection="1">
      <alignment horizontal="center" vertical="center"/>
    </xf>
    <xf numFmtId="0" fontId="16" fillId="0" borderId="114" xfId="0" applyFont="1" applyBorder="1" applyAlignment="1" applyProtection="1">
      <alignment horizontal="center" vertical="center"/>
    </xf>
    <xf numFmtId="0" fontId="20" fillId="0" borderId="116" xfId="0" applyFont="1" applyBorder="1" applyAlignment="1">
      <alignment horizontal="center" vertical="center"/>
    </xf>
    <xf numFmtId="0" fontId="20" fillId="0" borderId="115" xfId="0" applyFont="1" applyBorder="1" applyAlignment="1">
      <alignment horizontal="center" vertical="center"/>
    </xf>
    <xf numFmtId="0" fontId="20" fillId="0" borderId="114" xfId="0" applyFont="1" applyBorder="1" applyAlignment="1">
      <alignment horizontal="center" vertical="center"/>
    </xf>
    <xf numFmtId="0" fontId="16" fillId="0" borderId="148" xfId="1" applyFont="1" applyBorder="1" applyAlignment="1">
      <alignment horizontal="center" vertical="center"/>
    </xf>
    <xf numFmtId="0" fontId="16" fillId="0" borderId="97" xfId="0" applyFont="1" applyBorder="1" applyAlignment="1">
      <alignment horizontal="center" vertical="center" wrapText="1"/>
    </xf>
    <xf numFmtId="9" fontId="11" fillId="4" borderId="140" xfId="2" applyFont="1" applyFill="1" applyBorder="1" applyAlignment="1">
      <alignment horizontal="center" vertical="center" wrapText="1"/>
    </xf>
    <xf numFmtId="0" fontId="16" fillId="0" borderId="118" xfId="0" applyFont="1" applyBorder="1" applyAlignment="1" applyProtection="1">
      <alignment horizontal="center" vertical="center"/>
    </xf>
    <xf numFmtId="0" fontId="16" fillId="0" borderId="152" xfId="0" applyFont="1" applyBorder="1" applyAlignment="1">
      <alignment horizontal="center" vertical="center" wrapText="1"/>
    </xf>
    <xf numFmtId="0" fontId="16" fillId="0" borderId="153" xfId="0" applyFont="1" applyBorder="1" applyAlignment="1" applyProtection="1">
      <alignment horizontal="center" vertical="center"/>
    </xf>
    <xf numFmtId="0" fontId="16" fillId="0" borderId="116" xfId="0" applyFont="1" applyBorder="1" applyAlignment="1" applyProtection="1">
      <alignment horizontal="center" vertical="center"/>
    </xf>
    <xf numFmtId="0" fontId="16" fillId="0" borderId="148" xfId="0" applyFont="1" applyBorder="1" applyAlignment="1">
      <alignment horizontal="center" vertical="center"/>
    </xf>
    <xf numFmtId="0" fontId="16" fillId="0" borderId="130" xfId="1" applyFont="1" applyBorder="1" applyAlignment="1">
      <alignment horizontal="center" vertical="center"/>
    </xf>
    <xf numFmtId="0" fontId="16" fillId="0" borderId="138" xfId="1" applyFont="1" applyBorder="1" applyAlignment="1">
      <alignment horizontal="center" vertical="center"/>
    </xf>
    <xf numFmtId="0" fontId="20" fillId="0" borderId="110" xfId="0" applyFont="1" applyBorder="1" applyAlignment="1">
      <alignment horizontal="center" vertical="center"/>
    </xf>
    <xf numFmtId="0" fontId="20" fillId="0" borderId="135" xfId="0" applyFont="1" applyBorder="1" applyAlignment="1">
      <alignment horizontal="center" vertical="center"/>
    </xf>
    <xf numFmtId="0" fontId="20" fillId="0" borderId="133" xfId="0" applyFont="1" applyBorder="1" applyAlignment="1">
      <alignment horizontal="center" vertical="center"/>
    </xf>
    <xf numFmtId="0" fontId="16" fillId="0" borderId="100" xfId="4" applyFont="1" applyFill="1" applyBorder="1" applyAlignment="1">
      <alignment horizontal="center" vertical="center" wrapText="1"/>
    </xf>
    <xf numFmtId="0" fontId="16" fillId="4" borderId="120" xfId="1" applyFont="1" applyFill="1" applyBorder="1" applyAlignment="1">
      <alignment horizontal="center" vertical="center"/>
    </xf>
    <xf numFmtId="0" fontId="16" fillId="5" borderId="120" xfId="1" applyFont="1" applyFill="1" applyBorder="1" applyAlignment="1">
      <alignment horizontal="center" vertical="center"/>
    </xf>
    <xf numFmtId="0" fontId="16" fillId="0" borderId="154" xfId="0" applyFont="1" applyBorder="1" applyAlignment="1">
      <alignment horizontal="center" vertical="center" wrapText="1"/>
    </xf>
    <xf numFmtId="0" fontId="16" fillId="0" borderId="100" xfId="0" applyFont="1" applyFill="1" applyBorder="1" applyAlignment="1">
      <alignment horizontal="center" vertical="center" wrapText="1"/>
    </xf>
    <xf numFmtId="0" fontId="20" fillId="0" borderId="133" xfId="0" applyNumberFormat="1" applyFont="1" applyBorder="1" applyAlignment="1">
      <alignment horizontal="center" vertical="center"/>
    </xf>
    <xf numFmtId="0" fontId="20" fillId="0" borderId="115" xfId="0" applyNumberFormat="1" applyFont="1" applyBorder="1" applyAlignment="1" applyProtection="1">
      <alignment horizontal="center" vertical="center"/>
    </xf>
    <xf numFmtId="0" fontId="20" fillId="0" borderId="114" xfId="0" applyNumberFormat="1" applyFont="1" applyBorder="1" applyAlignment="1" applyProtection="1">
      <alignment horizontal="center" vertical="center"/>
    </xf>
    <xf numFmtId="0" fontId="20" fillId="0" borderId="116" xfId="0" applyNumberFormat="1" applyFont="1" applyBorder="1" applyAlignment="1" applyProtection="1">
      <alignment horizontal="center" vertical="center"/>
    </xf>
    <xf numFmtId="0" fontId="20" fillId="0" borderId="148" xfId="0" applyFont="1" applyBorder="1" applyAlignment="1">
      <alignment horizontal="center" vertical="center"/>
    </xf>
    <xf numFmtId="0" fontId="20" fillId="0" borderId="116" xfId="0" applyFont="1" applyBorder="1" applyAlignment="1" applyProtection="1">
      <alignment horizontal="center" vertical="center"/>
    </xf>
    <xf numFmtId="0" fontId="16" fillId="0" borderId="133" xfId="0" applyFont="1" applyBorder="1" applyAlignment="1" applyProtection="1">
      <alignment horizontal="center" vertical="center"/>
    </xf>
    <xf numFmtId="0" fontId="16" fillId="0" borderId="110" xfId="0" applyFont="1" applyBorder="1" applyAlignment="1" applyProtection="1">
      <alignment horizontal="center" vertical="center"/>
    </xf>
    <xf numFmtId="0" fontId="16" fillId="0" borderId="135" xfId="0" applyFont="1" applyBorder="1" applyAlignment="1" applyProtection="1">
      <alignment horizontal="center" vertical="center"/>
    </xf>
    <xf numFmtId="0" fontId="16" fillId="0" borderId="117" xfId="0" applyFont="1" applyFill="1" applyBorder="1" applyAlignment="1" applyProtection="1">
      <alignment horizontal="center" vertical="center"/>
    </xf>
    <xf numFmtId="0" fontId="16" fillId="0" borderId="115" xfId="0" applyFont="1" applyFill="1" applyBorder="1" applyAlignment="1" applyProtection="1">
      <alignment horizontal="center" vertical="center"/>
    </xf>
    <xf numFmtId="0" fontId="16" fillId="0" borderId="114" xfId="0" applyFont="1" applyFill="1" applyBorder="1" applyAlignment="1" applyProtection="1">
      <alignment horizontal="center" vertical="center"/>
    </xf>
    <xf numFmtId="0" fontId="20" fillId="0" borderId="116" xfId="0" applyFont="1" applyFill="1" applyBorder="1" applyAlignment="1">
      <alignment horizontal="center" vertical="center"/>
    </xf>
    <xf numFmtId="0" fontId="20" fillId="0" borderId="115" xfId="0" applyFont="1" applyFill="1" applyBorder="1" applyAlignment="1">
      <alignment horizontal="center" vertical="center"/>
    </xf>
    <xf numFmtId="0" fontId="20" fillId="0" borderId="114" xfId="0" applyFont="1" applyFill="1" applyBorder="1" applyAlignment="1">
      <alignment horizontal="center" vertical="center"/>
    </xf>
    <xf numFmtId="0" fontId="14" fillId="0" borderId="119" xfId="1" applyFont="1" applyBorder="1" applyAlignment="1">
      <alignment horizontal="center" vertical="center"/>
    </xf>
    <xf numFmtId="0" fontId="14" fillId="0" borderId="118" xfId="1" applyFont="1" applyBorder="1" applyAlignment="1">
      <alignment horizontal="center" vertical="center"/>
    </xf>
    <xf numFmtId="0" fontId="14" fillId="0" borderId="155" xfId="1" applyFont="1" applyBorder="1" applyAlignment="1">
      <alignment horizontal="center" vertical="center"/>
    </xf>
    <xf numFmtId="0" fontId="14" fillId="0" borderId="132" xfId="1" applyFont="1" applyBorder="1" applyAlignment="1">
      <alignment horizontal="center" vertical="center"/>
    </xf>
    <xf numFmtId="0" fontId="30" fillId="0" borderId="119" xfId="1" applyFont="1" applyFill="1" applyBorder="1" applyAlignment="1">
      <alignment horizontal="center" vertical="center"/>
    </xf>
    <xf numFmtId="0" fontId="14" fillId="0" borderId="149" xfId="0" applyFont="1" applyBorder="1" applyAlignment="1">
      <alignment horizontal="center" vertical="center"/>
    </xf>
    <xf numFmtId="0" fontId="14" fillId="0" borderId="156" xfId="0" applyFont="1" applyBorder="1" applyAlignment="1">
      <alignment horizontal="center" vertical="center"/>
    </xf>
    <xf numFmtId="0" fontId="14" fillId="0" borderId="157" xfId="0" applyFont="1" applyBorder="1" applyAlignment="1">
      <alignment horizontal="center" vertical="center"/>
    </xf>
    <xf numFmtId="0" fontId="14" fillId="0" borderId="158" xfId="0" applyFont="1" applyBorder="1" applyAlignment="1">
      <alignment horizontal="center" vertical="center"/>
    </xf>
    <xf numFmtId="0" fontId="16" fillId="4" borderId="105" xfId="0" applyNumberFormat="1" applyFont="1" applyFill="1" applyBorder="1" applyAlignment="1">
      <alignment horizontal="center" vertical="center"/>
    </xf>
    <xf numFmtId="0" fontId="16" fillId="5" borderId="105" xfId="0" applyFont="1" applyFill="1" applyBorder="1" applyAlignment="1">
      <alignment horizontal="center" vertical="center"/>
    </xf>
    <xf numFmtId="0" fontId="16" fillId="0" borderId="105" xfId="0" applyFont="1" applyFill="1" applyBorder="1" applyAlignment="1">
      <alignment horizontal="center" vertical="center" wrapText="1"/>
    </xf>
    <xf numFmtId="0" fontId="16" fillId="0" borderId="121" xfId="0" applyFont="1" applyBorder="1" applyAlignment="1">
      <alignment horizontal="center" vertical="center" wrapText="1"/>
    </xf>
    <xf numFmtId="0" fontId="16" fillId="0" borderId="121" xfId="0" applyFont="1" applyFill="1" applyBorder="1" applyAlignment="1">
      <alignment horizontal="center" vertical="center" wrapText="1"/>
    </xf>
    <xf numFmtId="0" fontId="16" fillId="4" borderId="113" xfId="0" applyNumberFormat="1" applyFont="1" applyFill="1" applyBorder="1" applyAlignment="1">
      <alignment horizontal="center" vertical="center"/>
    </xf>
    <xf numFmtId="0" fontId="16" fillId="0" borderId="143" xfId="1" applyFont="1" applyBorder="1" applyAlignment="1">
      <alignment horizontal="center" vertical="center" wrapText="1"/>
    </xf>
    <xf numFmtId="0" fontId="16" fillId="0" borderId="97" xfId="1" applyFont="1" applyBorder="1" applyAlignment="1">
      <alignment horizontal="center" vertical="center" wrapText="1"/>
    </xf>
    <xf numFmtId="0" fontId="16" fillId="0" borderId="152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113" xfId="1" applyFont="1" applyFill="1" applyBorder="1" applyAlignment="1">
      <alignment horizontal="center" vertical="center" wrapText="1"/>
    </xf>
    <xf numFmtId="0" fontId="16" fillId="0" borderId="140" xfId="1" applyFont="1" applyBorder="1" applyAlignment="1">
      <alignment horizontal="center" vertical="center" wrapText="1"/>
    </xf>
    <xf numFmtId="0" fontId="14" fillId="0" borderId="149" xfId="1" applyFont="1" applyBorder="1" applyAlignment="1">
      <alignment horizontal="center" vertical="center"/>
    </xf>
    <xf numFmtId="0" fontId="14" fillId="0" borderId="156" xfId="1" applyFont="1" applyBorder="1" applyAlignment="1">
      <alignment horizontal="center" vertical="center"/>
    </xf>
    <xf numFmtId="0" fontId="14" fillId="0" borderId="157" xfId="1" applyFont="1" applyBorder="1" applyAlignment="1">
      <alignment horizontal="center" vertical="center"/>
    </xf>
    <xf numFmtId="0" fontId="14" fillId="0" borderId="158" xfId="1" applyFont="1" applyBorder="1" applyAlignment="1">
      <alignment horizontal="center" vertical="center"/>
    </xf>
    <xf numFmtId="0" fontId="14" fillId="0" borderId="106" xfId="1" applyFont="1" applyBorder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14" fillId="0" borderId="151" xfId="0" applyFont="1" applyBorder="1" applyAlignment="1">
      <alignment horizontal="center" vertical="center"/>
    </xf>
    <xf numFmtId="0" fontId="16" fillId="0" borderId="124" xfId="0" applyFont="1" applyBorder="1" applyAlignment="1">
      <alignment horizontal="center" vertical="center"/>
    </xf>
    <xf numFmtId="0" fontId="16" fillId="0" borderId="144" xfId="0" applyFont="1" applyBorder="1" applyAlignment="1">
      <alignment horizontal="center" vertical="center"/>
    </xf>
    <xf numFmtId="0" fontId="16" fillId="0" borderId="136" xfId="0" applyFont="1" applyBorder="1" applyAlignment="1">
      <alignment horizontal="center" vertical="center"/>
    </xf>
    <xf numFmtId="0" fontId="16" fillId="0" borderId="105" xfId="1" applyFont="1" applyBorder="1" applyAlignment="1">
      <alignment horizontal="center" vertical="center" wrapText="1"/>
    </xf>
    <xf numFmtId="9" fontId="12" fillId="7" borderId="124" xfId="1" applyNumberFormat="1" applyFont="1" applyFill="1" applyBorder="1" applyAlignment="1">
      <alignment horizontal="center" vertical="center" wrapText="1"/>
    </xf>
    <xf numFmtId="9" fontId="13" fillId="8" borderId="124" xfId="1" applyNumberFormat="1" applyFont="1" applyFill="1" applyBorder="1" applyAlignment="1">
      <alignment horizontal="center" vertical="center" wrapText="1"/>
    </xf>
    <xf numFmtId="9" fontId="12" fillId="9" borderId="124" xfId="1" applyNumberFormat="1" applyFont="1" applyFill="1" applyBorder="1" applyAlignment="1">
      <alignment horizontal="center" vertical="center" wrapText="1"/>
    </xf>
    <xf numFmtId="9" fontId="12" fillId="10" borderId="123" xfId="1" applyNumberFormat="1" applyFont="1" applyFill="1" applyBorder="1" applyAlignment="1">
      <alignment horizontal="center" vertical="center" wrapText="1"/>
    </xf>
    <xf numFmtId="49" fontId="42" fillId="6" borderId="86" xfId="18" applyNumberFormat="1" applyFont="1" applyFill="1" applyBorder="1" applyAlignment="1">
      <alignment horizontal="center" vertical="center" wrapText="1"/>
    </xf>
    <xf numFmtId="49" fontId="42" fillId="6" borderId="73" xfId="18" applyNumberFormat="1" applyFont="1" applyFill="1" applyBorder="1" applyAlignment="1">
      <alignment horizontal="center" vertical="center" wrapText="1"/>
    </xf>
    <xf numFmtId="0" fontId="16" fillId="0" borderId="134" xfId="4" applyFont="1" applyFill="1" applyBorder="1" applyAlignment="1">
      <alignment horizontal="center" vertical="center" wrapText="1"/>
    </xf>
    <xf numFmtId="0" fontId="16" fillId="0" borderId="148" xfId="0" applyFont="1" applyBorder="1" applyAlignment="1" applyProtection="1">
      <alignment horizontal="center" vertical="center"/>
    </xf>
    <xf numFmtId="0" fontId="16" fillId="0" borderId="140" xfId="1" applyFont="1" applyFill="1" applyBorder="1" applyAlignment="1">
      <alignment horizontal="center" vertical="center" wrapText="1"/>
    </xf>
    <xf numFmtId="0" fontId="16" fillId="0" borderId="121" xfId="1" applyFont="1" applyFill="1" applyBorder="1" applyAlignment="1">
      <alignment horizontal="center" vertical="center" wrapText="1"/>
    </xf>
    <xf numFmtId="0" fontId="16" fillId="5" borderId="159" xfId="0" applyFont="1" applyFill="1" applyBorder="1" applyAlignment="1">
      <alignment horizontal="center" vertical="center"/>
    </xf>
    <xf numFmtId="0" fontId="31" fillId="0" borderId="113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center" vertical="center" wrapText="1"/>
    </xf>
    <xf numFmtId="0" fontId="35" fillId="0" borderId="117" xfId="1" applyFont="1" applyBorder="1" applyAlignment="1">
      <alignment horizontal="center" vertical="center"/>
    </xf>
    <xf numFmtId="0" fontId="35" fillId="0" borderId="115" xfId="1" applyFont="1" applyBorder="1" applyAlignment="1">
      <alignment horizontal="center" vertical="center"/>
    </xf>
    <xf numFmtId="0" fontId="35" fillId="0" borderId="114" xfId="1" applyFont="1" applyBorder="1" applyAlignment="1">
      <alignment horizontal="center" vertical="center"/>
    </xf>
    <xf numFmtId="0" fontId="35" fillId="0" borderId="116" xfId="1" applyFont="1" applyBorder="1" applyAlignment="1">
      <alignment horizontal="center" vertical="center"/>
    </xf>
    <xf numFmtId="0" fontId="35" fillId="0" borderId="119" xfId="1" applyFont="1" applyBorder="1" applyAlignment="1">
      <alignment horizontal="center" vertical="center"/>
    </xf>
    <xf numFmtId="0" fontId="35" fillId="0" borderId="118" xfId="1" applyFont="1" applyBorder="1" applyAlignment="1">
      <alignment horizontal="center" vertical="center"/>
    </xf>
    <xf numFmtId="0" fontId="35" fillId="0" borderId="139" xfId="1" applyFont="1" applyBorder="1" applyAlignment="1">
      <alignment horizontal="center" vertical="center"/>
    </xf>
    <xf numFmtId="0" fontId="35" fillId="0" borderId="111" xfId="1" applyFont="1" applyBorder="1" applyAlignment="1">
      <alignment horizontal="center" vertical="center"/>
    </xf>
    <xf numFmtId="0" fontId="35" fillId="0" borderId="110" xfId="1" applyFont="1" applyBorder="1" applyAlignment="1">
      <alignment horizontal="center" vertical="center"/>
    </xf>
    <xf numFmtId="0" fontId="35" fillId="0" borderId="135" xfId="1" applyFont="1" applyBorder="1" applyAlignment="1">
      <alignment horizontal="center" vertical="center"/>
    </xf>
    <xf numFmtId="165" fontId="16" fillId="0" borderId="133" xfId="19" applyNumberFormat="1" applyFont="1" applyBorder="1" applyAlignment="1">
      <alignment horizontal="left" vertical="center"/>
    </xf>
    <xf numFmtId="165" fontId="16" fillId="0" borderId="110" xfId="19" applyNumberFormat="1" applyFont="1" applyBorder="1" applyAlignment="1">
      <alignment horizontal="center" vertical="center"/>
    </xf>
    <xf numFmtId="165" fontId="16" fillId="0" borderId="135" xfId="19" applyNumberFormat="1" applyFont="1" applyBorder="1" applyAlignment="1">
      <alignment horizontal="center" vertical="center"/>
    </xf>
    <xf numFmtId="165" fontId="16" fillId="0" borderId="133" xfId="19" applyNumberFormat="1" applyFont="1" applyBorder="1" applyAlignment="1">
      <alignment horizontal="center" vertical="center"/>
    </xf>
    <xf numFmtId="9" fontId="39" fillId="8" borderId="124" xfId="1" applyNumberFormat="1" applyFont="1" applyFill="1" applyBorder="1" applyAlignment="1">
      <alignment horizontal="center" vertical="center" wrapText="1"/>
    </xf>
    <xf numFmtId="9" fontId="39" fillId="9" borderId="124" xfId="1" applyNumberFormat="1" applyFont="1" applyFill="1" applyBorder="1" applyAlignment="1">
      <alignment horizontal="center" vertical="center" wrapText="1"/>
    </xf>
    <xf numFmtId="9" fontId="12" fillId="17" borderId="124" xfId="1" applyNumberFormat="1" applyFont="1" applyFill="1" applyBorder="1" applyAlignment="1">
      <alignment horizontal="center" vertical="center" wrapText="1"/>
    </xf>
    <xf numFmtId="0" fontId="16" fillId="0" borderId="161" xfId="1" applyFont="1" applyBorder="1" applyAlignment="1">
      <alignment horizontal="center" vertical="center" wrapText="1"/>
    </xf>
    <xf numFmtId="165" fontId="16" fillId="0" borderId="119" xfId="19" applyNumberFormat="1" applyFont="1" applyBorder="1" applyAlignment="1">
      <alignment horizontal="center" vertical="center"/>
    </xf>
    <xf numFmtId="165" fontId="16" fillId="0" borderId="118" xfId="19" applyNumberFormat="1" applyFont="1" applyBorder="1" applyAlignment="1">
      <alignment horizontal="center" vertical="center"/>
    </xf>
    <xf numFmtId="165" fontId="16" fillId="0" borderId="139" xfId="19" applyNumberFormat="1" applyFont="1" applyBorder="1" applyAlignment="1">
      <alignment horizontal="center" vertical="center"/>
    </xf>
    <xf numFmtId="0" fontId="14" fillId="0" borderId="133" xfId="1" applyFont="1" applyBorder="1"/>
    <xf numFmtId="0" fontId="14" fillId="0" borderId="110" xfId="1" applyFont="1" applyBorder="1"/>
    <xf numFmtId="0" fontId="17" fillId="0" borderId="98" xfId="1" applyFont="1" applyFill="1" applyBorder="1" applyAlignment="1">
      <alignment horizontal="center" vertical="center" wrapText="1"/>
    </xf>
    <xf numFmtId="0" fontId="16" fillId="0" borderId="141" xfId="1" applyFont="1" applyBorder="1" applyAlignment="1">
      <alignment horizontal="center" vertical="center" wrapText="1"/>
    </xf>
    <xf numFmtId="0" fontId="16" fillId="0" borderId="118" xfId="1" applyFont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16" fillId="0" borderId="140" xfId="1" applyFont="1" applyFill="1" applyBorder="1" applyAlignment="1">
      <alignment horizontal="center" vertical="center" wrapText="1"/>
    </xf>
    <xf numFmtId="0" fontId="16" fillId="0" borderId="121" xfId="1" applyFont="1" applyFill="1" applyBorder="1" applyAlignment="1">
      <alignment horizontal="center" vertical="center" wrapText="1"/>
    </xf>
    <xf numFmtId="0" fontId="9" fillId="6" borderId="100" xfId="1" applyFont="1" applyFill="1" applyBorder="1" applyAlignment="1">
      <alignment horizontal="center" vertical="center" wrapText="1"/>
    </xf>
    <xf numFmtId="0" fontId="14" fillId="0" borderId="0" xfId="0" applyFont="1" applyBorder="1"/>
    <xf numFmtId="0" fontId="16" fillId="0" borderId="121" xfId="1" applyFont="1" applyBorder="1" applyAlignment="1">
      <alignment horizontal="center" vertical="center" wrapText="1"/>
    </xf>
    <xf numFmtId="0" fontId="9" fillId="6" borderId="128" xfId="1" applyFont="1" applyFill="1" applyBorder="1" applyAlignment="1">
      <alignment horizontal="center" vertical="center" wrapText="1"/>
    </xf>
    <xf numFmtId="0" fontId="9" fillId="6" borderId="129" xfId="1" applyFont="1" applyFill="1" applyBorder="1" applyAlignment="1">
      <alignment horizontal="center" vertical="center" wrapText="1"/>
    </xf>
    <xf numFmtId="0" fontId="16" fillId="11" borderId="134" xfId="1" applyFont="1" applyFill="1" applyBorder="1" applyAlignment="1">
      <alignment horizontal="center" vertical="center" wrapText="1"/>
    </xf>
    <xf numFmtId="0" fontId="16" fillId="11" borderId="133" xfId="1" applyFont="1" applyFill="1" applyBorder="1" applyAlignment="1">
      <alignment horizontal="center" vertical="center"/>
    </xf>
    <xf numFmtId="0" fontId="16" fillId="11" borderId="110" xfId="1" applyFont="1" applyFill="1" applyBorder="1" applyAlignment="1">
      <alignment horizontal="center" vertical="center"/>
    </xf>
    <xf numFmtId="0" fontId="16" fillId="11" borderId="135" xfId="1" applyFont="1" applyFill="1" applyBorder="1" applyAlignment="1">
      <alignment horizontal="center" vertical="center"/>
    </xf>
    <xf numFmtId="0" fontId="16" fillId="11" borderId="139" xfId="1" applyFont="1" applyFill="1" applyBorder="1" applyAlignment="1">
      <alignment horizontal="center" vertical="center"/>
    </xf>
    <xf numFmtId="0" fontId="14" fillId="0" borderId="5" xfId="1" applyFont="1" applyBorder="1"/>
    <xf numFmtId="0" fontId="16" fillId="0" borderId="127" xfId="0" applyFont="1" applyBorder="1" applyAlignment="1">
      <alignment horizontal="center" vertical="center" wrapText="1"/>
    </xf>
    <xf numFmtId="0" fontId="16" fillId="4" borderId="127" xfId="0" applyFont="1" applyFill="1" applyBorder="1" applyAlignment="1">
      <alignment horizontal="center" vertical="center"/>
    </xf>
    <xf numFmtId="0" fontId="16" fillId="5" borderId="127" xfId="0" applyFont="1" applyFill="1" applyBorder="1" applyAlignment="1">
      <alignment horizontal="center" vertical="center"/>
    </xf>
    <xf numFmtId="0" fontId="10" fillId="6" borderId="127" xfId="0" applyFont="1" applyFill="1" applyBorder="1" applyAlignment="1">
      <alignment horizontal="center" vertical="center" wrapText="1"/>
    </xf>
    <xf numFmtId="0" fontId="10" fillId="6" borderId="127" xfId="1" applyFont="1" applyFill="1" applyBorder="1" applyAlignment="1">
      <alignment horizontal="center" vertical="center" wrapText="1"/>
    </xf>
    <xf numFmtId="9" fontId="11" fillId="4" borderId="127" xfId="2" applyFont="1" applyFill="1" applyBorder="1" applyAlignment="1">
      <alignment horizontal="center" vertical="center" wrapText="1"/>
    </xf>
    <xf numFmtId="3" fontId="16" fillId="0" borderId="159" xfId="0" applyNumberFormat="1" applyFont="1" applyBorder="1" applyAlignment="1">
      <alignment horizontal="center" vertical="center"/>
    </xf>
    <xf numFmtId="0" fontId="16" fillId="11" borderId="137" xfId="0" applyFont="1" applyFill="1" applyBorder="1" applyAlignment="1">
      <alignment horizontal="center" vertical="center" wrapText="1"/>
    </xf>
    <xf numFmtId="0" fontId="16" fillId="11" borderId="40" xfId="0" applyFont="1" applyFill="1" applyBorder="1" applyAlignment="1">
      <alignment horizontal="center" vertical="center"/>
    </xf>
    <xf numFmtId="0" fontId="16" fillId="11" borderId="41" xfId="0" applyFont="1" applyFill="1" applyBorder="1" applyAlignment="1">
      <alignment horizontal="center" vertical="center"/>
    </xf>
    <xf numFmtId="0" fontId="16" fillId="11" borderId="42" xfId="0" applyFont="1" applyFill="1" applyBorder="1" applyAlignment="1">
      <alignment horizontal="center" vertical="center"/>
    </xf>
    <xf numFmtId="0" fontId="16" fillId="5" borderId="122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9" fillId="6" borderId="127" xfId="1" applyFont="1" applyFill="1" applyBorder="1" applyAlignment="1">
      <alignment horizontal="center" vertical="center" wrapText="1"/>
    </xf>
    <xf numFmtId="9" fontId="12" fillId="7" borderId="125" xfId="1" applyNumberFormat="1" applyFont="1" applyFill="1" applyBorder="1" applyAlignment="1">
      <alignment horizontal="center" vertical="center" wrapText="1"/>
    </xf>
    <xf numFmtId="9" fontId="53" fillId="13" borderId="127" xfId="2" applyFont="1" applyFill="1" applyBorder="1" applyAlignment="1">
      <alignment horizontal="center" vertical="center" wrapText="1"/>
    </xf>
    <xf numFmtId="9" fontId="54" fillId="27" borderId="127" xfId="1" applyNumberFormat="1" applyFont="1" applyFill="1" applyBorder="1" applyAlignment="1">
      <alignment horizontal="center" vertical="center" wrapText="1"/>
    </xf>
    <xf numFmtId="9" fontId="54" fillId="24" borderId="127" xfId="1" applyNumberFormat="1" applyFont="1" applyFill="1" applyBorder="1" applyAlignment="1">
      <alignment horizontal="center" vertical="center" wrapText="1"/>
    </xf>
    <xf numFmtId="0" fontId="16" fillId="0" borderId="40" xfId="1" applyNumberFormat="1" applyFont="1" applyBorder="1" applyAlignment="1">
      <alignment horizontal="center" vertical="center"/>
    </xf>
    <xf numFmtId="0" fontId="16" fillId="0" borderId="41" xfId="1" applyNumberFormat="1" applyFont="1" applyBorder="1" applyAlignment="1">
      <alignment horizontal="center" vertical="center"/>
    </xf>
    <xf numFmtId="0" fontId="16" fillId="0" borderId="42" xfId="1" applyNumberFormat="1" applyFont="1" applyBorder="1" applyAlignment="1">
      <alignment horizontal="center" vertical="center"/>
    </xf>
    <xf numFmtId="0" fontId="14" fillId="0" borderId="125" xfId="1" applyFont="1" applyBorder="1" applyAlignment="1">
      <alignment horizontal="center" vertical="center"/>
    </xf>
    <xf numFmtId="0" fontId="16" fillId="0" borderId="108" xfId="1" applyNumberFormat="1" applyFont="1" applyBorder="1" applyAlignment="1">
      <alignment horizontal="center" vertical="center"/>
    </xf>
    <xf numFmtId="0" fontId="16" fillId="0" borderId="107" xfId="1" applyNumberFormat="1" applyFont="1" applyBorder="1" applyAlignment="1">
      <alignment horizontal="center" vertical="center"/>
    </xf>
    <xf numFmtId="0" fontId="16" fillId="0" borderId="106" xfId="1" applyNumberFormat="1" applyFont="1" applyBorder="1" applyAlignment="1">
      <alignment horizontal="center" vertical="center"/>
    </xf>
    <xf numFmtId="0" fontId="16" fillId="4" borderId="105" xfId="1" applyNumberFormat="1" applyFont="1" applyFill="1" applyBorder="1" applyAlignment="1">
      <alignment horizontal="center" vertical="center"/>
    </xf>
    <xf numFmtId="0" fontId="16" fillId="0" borderId="111" xfId="1" applyNumberFormat="1" applyFont="1" applyBorder="1" applyAlignment="1">
      <alignment horizontal="center" vertical="center"/>
    </xf>
    <xf numFmtId="0" fontId="16" fillId="0" borderId="110" xfId="1" applyNumberFormat="1" applyFont="1" applyBorder="1" applyAlignment="1">
      <alignment horizontal="center" vertical="center"/>
    </xf>
    <xf numFmtId="0" fontId="16" fillId="0" borderId="135" xfId="1" applyNumberFormat="1" applyFont="1" applyBorder="1" applyAlignment="1">
      <alignment horizontal="center" vertical="center"/>
    </xf>
    <xf numFmtId="0" fontId="16" fillId="0" borderId="133" xfId="1" applyNumberFormat="1" applyFont="1" applyBorder="1" applyAlignment="1">
      <alignment horizontal="center" vertical="center"/>
    </xf>
    <xf numFmtId="0" fontId="16" fillId="0" borderId="132" xfId="1" applyNumberFormat="1" applyFont="1" applyBorder="1" applyAlignment="1">
      <alignment horizontal="center" vertical="center"/>
    </xf>
    <xf numFmtId="0" fontId="37" fillId="15" borderId="127" xfId="0" applyFont="1" applyFill="1" applyBorder="1" applyAlignment="1">
      <alignment horizontal="center" vertical="center" wrapText="1"/>
    </xf>
    <xf numFmtId="0" fontId="36" fillId="15" borderId="127" xfId="0" applyFont="1" applyFill="1" applyBorder="1" applyAlignment="1">
      <alignment horizontal="center" vertical="center" wrapText="1"/>
    </xf>
    <xf numFmtId="9" fontId="29" fillId="13" borderId="127" xfId="17" applyFont="1" applyFill="1" applyBorder="1" applyAlignment="1">
      <alignment horizontal="center" vertical="center" wrapText="1"/>
    </xf>
    <xf numFmtId="9" fontId="12" fillId="7" borderId="115" xfId="1" applyNumberFormat="1" applyFont="1" applyFill="1" applyBorder="1" applyAlignment="1">
      <alignment horizontal="center" vertical="center" wrapText="1"/>
    </xf>
    <xf numFmtId="9" fontId="13" fillId="8" borderId="115" xfId="1" applyNumberFormat="1" applyFont="1" applyFill="1" applyBorder="1" applyAlignment="1">
      <alignment horizontal="center" vertical="center" wrapText="1"/>
    </xf>
    <xf numFmtId="9" fontId="12" fillId="9" borderId="115" xfId="1" applyNumberFormat="1" applyFont="1" applyFill="1" applyBorder="1" applyAlignment="1">
      <alignment horizontal="center" vertical="center" wrapText="1"/>
    </xf>
    <xf numFmtId="9" fontId="12" fillId="10" borderId="148" xfId="1" applyNumberFormat="1" applyFont="1" applyFill="1" applyBorder="1" applyAlignment="1">
      <alignment horizontal="center" vertical="center" wrapText="1"/>
    </xf>
    <xf numFmtId="0" fontId="14" fillId="0" borderId="128" xfId="1" applyFont="1" applyBorder="1" applyAlignment="1">
      <alignment horizontal="center" vertical="center"/>
    </xf>
    <xf numFmtId="0" fontId="16" fillId="0" borderId="112" xfId="1" applyFont="1" applyFill="1" applyBorder="1" applyAlignment="1">
      <alignment horizontal="center" vertical="center" wrapText="1"/>
    </xf>
    <xf numFmtId="0" fontId="16" fillId="0" borderId="99" xfId="1" applyFont="1" applyFill="1" applyBorder="1" applyAlignment="1">
      <alignment horizontal="center" vertical="center" wrapText="1"/>
    </xf>
    <xf numFmtId="0" fontId="14" fillId="0" borderId="150" xfId="1" applyFont="1" applyBorder="1" applyAlignment="1">
      <alignment horizontal="center" vertical="center"/>
    </xf>
    <xf numFmtId="0" fontId="16" fillId="0" borderId="105" xfId="1" applyFont="1" applyFill="1" applyBorder="1" applyAlignment="1">
      <alignment horizontal="center" vertical="center" wrapText="1"/>
    </xf>
    <xf numFmtId="0" fontId="20" fillId="0" borderId="115" xfId="1" applyFont="1" applyBorder="1" applyAlignment="1">
      <alignment horizontal="center" vertical="center"/>
    </xf>
    <xf numFmtId="0" fontId="20" fillId="0" borderId="114" xfId="1" applyFont="1" applyBorder="1" applyAlignment="1">
      <alignment horizontal="center" vertical="center"/>
    </xf>
    <xf numFmtId="0" fontId="20" fillId="4" borderId="113" xfId="1" applyFont="1" applyFill="1" applyBorder="1" applyAlignment="1">
      <alignment horizontal="center" vertical="center"/>
    </xf>
    <xf numFmtId="0" fontId="20" fillId="0" borderId="116" xfId="1" applyNumberFormat="1" applyFont="1" applyBorder="1" applyAlignment="1">
      <alignment horizontal="center" vertical="center"/>
    </xf>
    <xf numFmtId="0" fontId="20" fillId="0" borderId="115" xfId="1" applyNumberFormat="1" applyFont="1" applyBorder="1" applyAlignment="1">
      <alignment horizontal="center" vertical="center"/>
    </xf>
    <xf numFmtId="0" fontId="20" fillId="0" borderId="114" xfId="1" applyNumberFormat="1" applyFont="1" applyBorder="1" applyAlignment="1">
      <alignment horizontal="center" vertical="center"/>
    </xf>
    <xf numFmtId="0" fontId="20" fillId="5" borderId="113" xfId="1" applyFont="1" applyFill="1" applyBorder="1" applyAlignment="1">
      <alignment horizontal="center" vertical="center"/>
    </xf>
    <xf numFmtId="0" fontId="20" fillId="0" borderId="41" xfId="1" applyFont="1" applyBorder="1" applyAlignment="1">
      <alignment horizontal="center" vertical="center"/>
    </xf>
    <xf numFmtId="0" fontId="20" fillId="0" borderId="42" xfId="1" applyFont="1" applyBorder="1" applyAlignment="1">
      <alignment horizontal="center" vertical="center"/>
    </xf>
    <xf numFmtId="0" fontId="20" fillId="4" borderId="121" xfId="1" applyNumberFormat="1" applyFont="1" applyFill="1" applyBorder="1" applyAlignment="1">
      <alignment horizontal="center" vertical="center"/>
    </xf>
    <xf numFmtId="0" fontId="20" fillId="0" borderId="40" xfId="1" applyFont="1" applyBorder="1" applyAlignment="1">
      <alignment horizontal="center" vertical="center"/>
    </xf>
    <xf numFmtId="0" fontId="20" fillId="5" borderId="121" xfId="1" applyFont="1" applyFill="1" applyBorder="1" applyAlignment="1">
      <alignment horizontal="center" vertical="center"/>
    </xf>
    <xf numFmtId="0" fontId="20" fillId="0" borderId="133" xfId="1" applyFont="1" applyBorder="1" applyAlignment="1">
      <alignment horizontal="center" vertical="center"/>
    </xf>
    <xf numFmtId="0" fontId="20" fillId="0" borderId="110" xfId="1" applyFont="1" applyBorder="1" applyAlignment="1">
      <alignment horizontal="center" vertical="center"/>
    </xf>
    <xf numFmtId="0" fontId="20" fillId="0" borderId="135" xfId="1" applyFont="1" applyBorder="1" applyAlignment="1">
      <alignment horizontal="center" vertical="center"/>
    </xf>
    <xf numFmtId="0" fontId="20" fillId="0" borderId="119" xfId="1" applyFont="1" applyBorder="1" applyAlignment="1">
      <alignment horizontal="center" vertical="center"/>
    </xf>
    <xf numFmtId="0" fontId="20" fillId="0" borderId="118" xfId="1" applyFont="1" applyBorder="1" applyAlignment="1">
      <alignment horizontal="center" vertical="center"/>
    </xf>
    <xf numFmtId="0" fontId="20" fillId="0" borderId="139" xfId="1" applyFont="1" applyBorder="1" applyAlignment="1">
      <alignment horizontal="center" vertical="center"/>
    </xf>
    <xf numFmtId="0" fontId="20" fillId="4" borderId="120" xfId="1" applyFont="1" applyFill="1" applyBorder="1" applyAlignment="1">
      <alignment horizontal="center" vertical="center"/>
    </xf>
    <xf numFmtId="0" fontId="20" fillId="5" borderId="120" xfId="1" applyFont="1" applyFill="1" applyBorder="1" applyAlignment="1">
      <alignment horizontal="center" vertical="center"/>
    </xf>
    <xf numFmtId="0" fontId="20" fillId="4" borderId="134" xfId="1" applyFont="1" applyFill="1" applyBorder="1" applyAlignment="1">
      <alignment horizontal="center" vertical="center"/>
    </xf>
    <xf numFmtId="0" fontId="20" fillId="5" borderId="134" xfId="1" applyFont="1" applyFill="1" applyBorder="1" applyAlignment="1">
      <alignment horizontal="center" vertical="center"/>
    </xf>
    <xf numFmtId="0" fontId="20" fillId="4" borderId="5" xfId="1" applyFont="1" applyFill="1" applyBorder="1" applyAlignment="1">
      <alignment horizontal="center" vertical="center"/>
    </xf>
    <xf numFmtId="0" fontId="20" fillId="4" borderId="121" xfId="1" applyFont="1" applyFill="1" applyBorder="1" applyAlignment="1">
      <alignment horizontal="center" vertical="center"/>
    </xf>
    <xf numFmtId="0" fontId="20" fillId="0" borderId="131" xfId="1" applyFont="1" applyBorder="1" applyAlignment="1">
      <alignment horizontal="center" vertical="center"/>
    </xf>
    <xf numFmtId="0" fontId="20" fillId="0" borderId="130" xfId="1" applyFont="1" applyBorder="1" applyAlignment="1">
      <alignment horizontal="center" vertical="center"/>
    </xf>
    <xf numFmtId="0" fontId="20" fillId="0" borderId="138" xfId="1" applyFont="1" applyBorder="1" applyAlignment="1">
      <alignment horizontal="center" vertical="center"/>
    </xf>
    <xf numFmtId="0" fontId="20" fillId="4" borderId="137" xfId="1" applyFont="1" applyFill="1" applyBorder="1" applyAlignment="1">
      <alignment horizontal="center" vertical="center"/>
    </xf>
    <xf numFmtId="0" fontId="20" fillId="5" borderId="137" xfId="1" applyFont="1" applyFill="1" applyBorder="1" applyAlignment="1">
      <alignment horizontal="center" vertical="center"/>
    </xf>
    <xf numFmtId="0" fontId="20" fillId="0" borderId="117" xfId="1" applyFont="1" applyBorder="1" applyAlignment="1">
      <alignment horizontal="center" vertical="center"/>
    </xf>
    <xf numFmtId="0" fontId="20" fillId="0" borderId="116" xfId="1" applyFont="1" applyBorder="1" applyAlignment="1">
      <alignment horizontal="center" vertical="center"/>
    </xf>
    <xf numFmtId="0" fontId="20" fillId="5" borderId="112" xfId="1" applyFont="1" applyFill="1" applyBorder="1" applyAlignment="1">
      <alignment horizontal="center" vertical="center"/>
    </xf>
    <xf numFmtId="0" fontId="20" fillId="0" borderId="132" xfId="1" applyFont="1" applyBorder="1" applyAlignment="1">
      <alignment horizontal="center" vertical="center"/>
    </xf>
    <xf numFmtId="0" fontId="20" fillId="0" borderId="107" xfId="1" applyFont="1" applyBorder="1" applyAlignment="1">
      <alignment horizontal="center" vertical="center"/>
    </xf>
    <xf numFmtId="0" fontId="20" fillId="0" borderId="106" xfId="1" applyFont="1" applyBorder="1" applyAlignment="1">
      <alignment horizontal="center" vertical="center"/>
    </xf>
    <xf numFmtId="0" fontId="20" fillId="4" borderId="105" xfId="1" applyFont="1" applyFill="1" applyBorder="1" applyAlignment="1">
      <alignment horizontal="center" vertical="center"/>
    </xf>
    <xf numFmtId="0" fontId="20" fillId="0" borderId="108" xfId="1" applyFont="1" applyBorder="1" applyAlignment="1">
      <alignment horizontal="center" vertical="center"/>
    </xf>
    <xf numFmtId="0" fontId="20" fillId="5" borderId="99" xfId="1" applyFont="1" applyFill="1" applyBorder="1" applyAlignment="1">
      <alignment horizontal="center" vertical="center"/>
    </xf>
    <xf numFmtId="0" fontId="20" fillId="0" borderId="117" xfId="1" applyFont="1" applyFill="1" applyBorder="1" applyAlignment="1">
      <alignment horizontal="center" vertical="center" wrapText="1"/>
    </xf>
    <xf numFmtId="0" fontId="20" fillId="0" borderId="115" xfId="1" applyFont="1" applyFill="1" applyBorder="1" applyAlignment="1">
      <alignment horizontal="center" vertical="center" wrapText="1"/>
    </xf>
    <xf numFmtId="0" fontId="20" fillId="0" borderId="148" xfId="1" applyFont="1" applyFill="1" applyBorder="1" applyAlignment="1">
      <alignment horizontal="center" vertical="center" wrapText="1"/>
    </xf>
    <xf numFmtId="0" fontId="20" fillId="4" borderId="164" xfId="1" applyFont="1" applyFill="1" applyBorder="1" applyAlignment="1">
      <alignment horizontal="center" vertical="center"/>
    </xf>
    <xf numFmtId="0" fontId="20" fillId="4" borderId="152" xfId="1" applyFont="1" applyFill="1" applyBorder="1" applyAlignment="1">
      <alignment horizontal="center" vertical="center"/>
    </xf>
    <xf numFmtId="0" fontId="20" fillId="5" borderId="159" xfId="1" applyFont="1" applyFill="1" applyBorder="1" applyAlignment="1">
      <alignment horizontal="center" vertical="center"/>
    </xf>
    <xf numFmtId="0" fontId="9" fillId="0" borderId="61" xfId="1" applyFont="1" applyFill="1" applyBorder="1" applyAlignment="1">
      <alignment horizontal="center" vertical="center" wrapText="1"/>
    </xf>
    <xf numFmtId="0" fontId="9" fillId="0" borderId="104" xfId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20" fillId="4" borderId="0" xfId="1" applyFont="1" applyFill="1" applyBorder="1" applyAlignment="1">
      <alignment horizontal="center" vertical="center"/>
    </xf>
    <xf numFmtId="0" fontId="20" fillId="0" borderId="110" xfId="1" applyFont="1" applyFill="1" applyBorder="1" applyAlignment="1">
      <alignment horizontal="center" vertical="center" wrapText="1"/>
    </xf>
    <xf numFmtId="0" fontId="20" fillId="0" borderId="135" xfId="1" applyFont="1" applyFill="1" applyBorder="1" applyAlignment="1">
      <alignment horizontal="center" vertical="center" wrapText="1"/>
    </xf>
    <xf numFmtId="0" fontId="20" fillId="0" borderId="133" xfId="1" applyFont="1" applyFill="1" applyBorder="1" applyAlignment="1">
      <alignment horizontal="center" vertical="center" wrapText="1"/>
    </xf>
    <xf numFmtId="0" fontId="20" fillId="5" borderId="122" xfId="1" applyFont="1" applyFill="1" applyBorder="1" applyAlignment="1">
      <alignment horizontal="center" vertical="center"/>
    </xf>
    <xf numFmtId="0" fontId="20" fillId="11" borderId="119" xfId="1" applyFont="1" applyFill="1" applyBorder="1" applyAlignment="1">
      <alignment horizontal="center" vertical="center"/>
    </xf>
    <xf numFmtId="0" fontId="20" fillId="11" borderId="118" xfId="1" applyFont="1" applyFill="1" applyBorder="1" applyAlignment="1">
      <alignment horizontal="center" vertical="center"/>
    </xf>
    <xf numFmtId="0" fontId="20" fillId="11" borderId="117" xfId="1" applyFont="1" applyFill="1" applyBorder="1" applyAlignment="1">
      <alignment horizontal="center" vertical="center"/>
    </xf>
    <xf numFmtId="0" fontId="20" fillId="11" borderId="115" xfId="1" applyFont="1" applyFill="1" applyBorder="1" applyAlignment="1">
      <alignment horizontal="center" vertical="center"/>
    </xf>
    <xf numFmtId="0" fontId="20" fillId="11" borderId="114" xfId="1" applyFont="1" applyFill="1" applyBorder="1" applyAlignment="1">
      <alignment horizontal="center" vertical="center"/>
    </xf>
    <xf numFmtId="0" fontId="20" fillId="11" borderId="116" xfId="1" applyFont="1" applyFill="1" applyBorder="1" applyAlignment="1">
      <alignment horizontal="center" vertical="center"/>
    </xf>
    <xf numFmtId="0" fontId="20" fillId="11" borderId="108" xfId="1" applyFont="1" applyFill="1" applyBorder="1" applyAlignment="1">
      <alignment horizontal="center" vertical="center"/>
    </xf>
    <xf numFmtId="0" fontId="20" fillId="11" borderId="107" xfId="1" applyFont="1" applyFill="1" applyBorder="1" applyAlignment="1">
      <alignment horizontal="center" vertical="center"/>
    </xf>
    <xf numFmtId="0" fontId="20" fillId="11" borderId="106" xfId="1" applyFont="1" applyFill="1" applyBorder="1" applyAlignment="1">
      <alignment horizontal="center" vertical="center"/>
    </xf>
    <xf numFmtId="0" fontId="20" fillId="0" borderId="147" xfId="1" applyFont="1" applyBorder="1" applyAlignment="1">
      <alignment horizontal="center" vertical="center"/>
    </xf>
    <xf numFmtId="0" fontId="20" fillId="0" borderId="104" xfId="1" applyFont="1" applyBorder="1" applyAlignment="1">
      <alignment horizontal="center" vertical="center"/>
    </xf>
    <xf numFmtId="0" fontId="20" fillId="0" borderId="146" xfId="1" applyFont="1" applyBorder="1" applyAlignment="1">
      <alignment horizontal="center" vertical="center"/>
    </xf>
    <xf numFmtId="0" fontId="20" fillId="4" borderId="60" xfId="1" applyFont="1" applyFill="1" applyBorder="1" applyAlignment="1">
      <alignment horizontal="center" vertical="center"/>
    </xf>
    <xf numFmtId="0" fontId="20" fillId="5" borderId="60" xfId="1" applyFont="1" applyFill="1" applyBorder="1" applyAlignment="1">
      <alignment horizontal="center" vertical="center"/>
    </xf>
    <xf numFmtId="0" fontId="20" fillId="0" borderId="98" xfId="1" applyFont="1" applyBorder="1" applyAlignment="1">
      <alignment horizontal="center" vertical="center"/>
    </xf>
    <xf numFmtId="0" fontId="20" fillId="5" borderId="105" xfId="1" applyFont="1" applyFill="1" applyBorder="1" applyAlignment="1">
      <alignment horizontal="center" vertical="center"/>
    </xf>
    <xf numFmtId="0" fontId="14" fillId="0" borderId="97" xfId="1" applyFont="1" applyBorder="1" applyAlignment="1">
      <alignment horizontal="center" vertical="center"/>
    </xf>
    <xf numFmtId="0" fontId="10" fillId="6" borderId="128" xfId="1" applyFont="1" applyFill="1" applyBorder="1" applyAlignment="1">
      <alignment horizontal="center" vertical="center" wrapText="1"/>
    </xf>
    <xf numFmtId="0" fontId="10" fillId="6" borderId="102" xfId="1" applyFont="1" applyFill="1" applyBorder="1" applyAlignment="1">
      <alignment horizontal="center" vertical="center" wrapText="1"/>
    </xf>
    <xf numFmtId="0" fontId="16" fillId="0" borderId="140" xfId="1" applyFont="1" applyFill="1" applyBorder="1" applyAlignment="1">
      <alignment horizontal="center" vertical="center" wrapText="1"/>
    </xf>
    <xf numFmtId="0" fontId="16" fillId="0" borderId="121" xfId="1" applyFont="1" applyFill="1" applyBorder="1" applyAlignment="1">
      <alignment horizontal="center" vertical="center" wrapText="1"/>
    </xf>
    <xf numFmtId="4" fontId="16" fillId="0" borderId="117" xfId="1" applyNumberFormat="1" applyFont="1" applyBorder="1" applyAlignment="1">
      <alignment horizontal="center" vertical="center"/>
    </xf>
    <xf numFmtId="8" fontId="16" fillId="0" borderId="115" xfId="1" applyNumberFormat="1" applyFont="1" applyBorder="1" applyAlignment="1">
      <alignment horizontal="center" vertical="center"/>
    </xf>
    <xf numFmtId="8" fontId="16" fillId="0" borderId="114" xfId="1" applyNumberFormat="1" applyFont="1" applyBorder="1" applyAlignment="1">
      <alignment horizontal="center" vertical="center"/>
    </xf>
    <xf numFmtId="164" fontId="16" fillId="4" borderId="113" xfId="1" applyNumberFormat="1" applyFont="1" applyFill="1" applyBorder="1" applyAlignment="1">
      <alignment horizontal="center" vertical="center"/>
    </xf>
    <xf numFmtId="8" fontId="16" fillId="0" borderId="116" xfId="1" applyNumberFormat="1" applyFont="1" applyBorder="1" applyAlignment="1">
      <alignment horizontal="center" vertical="center"/>
    </xf>
    <xf numFmtId="164" fontId="16" fillId="5" borderId="113" xfId="1" applyNumberFormat="1" applyFont="1" applyFill="1" applyBorder="1" applyAlignment="1">
      <alignment horizontal="center" vertical="center"/>
    </xf>
    <xf numFmtId="0" fontId="16" fillId="0" borderId="140" xfId="3" applyFont="1" applyFill="1" applyBorder="1" applyAlignment="1">
      <alignment horizontal="center" vertical="center" wrapText="1"/>
    </xf>
    <xf numFmtId="8" fontId="16" fillId="0" borderId="117" xfId="1" applyNumberFormat="1" applyFont="1" applyBorder="1" applyAlignment="1">
      <alignment horizontal="center" vertical="center"/>
    </xf>
    <xf numFmtId="8" fontId="16" fillId="0" borderId="148" xfId="1" applyNumberFormat="1" applyFont="1" applyBorder="1" applyAlignment="1">
      <alignment horizontal="center" vertical="center"/>
    </xf>
    <xf numFmtId="0" fontId="16" fillId="0" borderId="117" xfId="1" applyNumberFormat="1" applyFont="1" applyBorder="1" applyAlignment="1">
      <alignment horizontal="center" vertical="center"/>
    </xf>
    <xf numFmtId="0" fontId="16" fillId="0" borderId="148" xfId="1" applyNumberFormat="1" applyFont="1" applyBorder="1" applyAlignment="1">
      <alignment horizontal="center" vertical="center"/>
    </xf>
    <xf numFmtId="0" fontId="16" fillId="0" borderId="109" xfId="1" applyFont="1" applyBorder="1" applyAlignment="1">
      <alignment horizontal="center" vertical="center"/>
    </xf>
    <xf numFmtId="0" fontId="16" fillId="0" borderId="166" xfId="1" applyFont="1" applyBorder="1" applyAlignment="1">
      <alignment horizontal="center" vertical="center"/>
    </xf>
    <xf numFmtId="0" fontId="16" fillId="0" borderId="167" xfId="1" applyFont="1" applyBorder="1" applyAlignment="1">
      <alignment horizontal="center" vertical="center"/>
    </xf>
    <xf numFmtId="0" fontId="16" fillId="11" borderId="148" xfId="1" applyFont="1" applyFill="1" applyBorder="1" applyAlignment="1">
      <alignment horizontal="center" vertical="center"/>
    </xf>
    <xf numFmtId="0" fontId="16" fillId="11" borderId="132" xfId="1" applyFont="1" applyFill="1" applyBorder="1" applyAlignment="1">
      <alignment horizontal="center" vertical="center"/>
    </xf>
    <xf numFmtId="0" fontId="16" fillId="11" borderId="151" xfId="1" applyFont="1" applyFill="1" applyBorder="1" applyAlignment="1">
      <alignment horizontal="center" vertical="center"/>
    </xf>
    <xf numFmtId="0" fontId="24" fillId="0" borderId="97" xfId="0" applyFont="1" applyFill="1" applyBorder="1" applyAlignment="1">
      <alignment horizontal="center" vertical="center" wrapText="1"/>
    </xf>
    <xf numFmtId="0" fontId="24" fillId="12" borderId="119" xfId="0" applyFont="1" applyFill="1" applyBorder="1" applyAlignment="1">
      <alignment horizontal="center" vertical="center" wrapText="1"/>
    </xf>
    <xf numFmtId="0" fontId="26" fillId="12" borderId="118" xfId="0" applyFont="1" applyFill="1" applyBorder="1" applyAlignment="1">
      <alignment horizontal="center" vertical="center" wrapText="1"/>
    </xf>
    <xf numFmtId="0" fontId="24" fillId="0" borderId="119" xfId="0" applyFont="1" applyFill="1" applyBorder="1" applyAlignment="1">
      <alignment horizontal="center" vertical="center" wrapText="1"/>
    </xf>
    <xf numFmtId="0" fontId="16" fillId="0" borderId="118" xfId="0" applyFont="1" applyFill="1" applyBorder="1" applyAlignment="1">
      <alignment horizontal="center" vertical="center"/>
    </xf>
    <xf numFmtId="0" fontId="24" fillId="12" borderId="118" xfId="0" applyFont="1" applyFill="1" applyBorder="1" applyAlignment="1">
      <alignment horizontal="center" vertical="center" wrapText="1"/>
    </xf>
    <xf numFmtId="0" fontId="16" fillId="0" borderId="148" xfId="0" applyFont="1" applyFill="1" applyBorder="1" applyAlignment="1">
      <alignment horizontal="center" vertical="center"/>
    </xf>
    <xf numFmtId="0" fontId="16" fillId="12" borderId="113" xfId="0" applyFont="1" applyFill="1" applyBorder="1" applyAlignment="1">
      <alignment horizontal="center" vertical="center" wrapText="1"/>
    </xf>
    <xf numFmtId="0" fontId="24" fillId="0" borderId="113" xfId="0" applyFont="1" applyFill="1" applyBorder="1" applyAlignment="1">
      <alignment horizontal="center" vertical="center" wrapText="1"/>
    </xf>
    <xf numFmtId="0" fontId="24" fillId="0" borderId="105" xfId="0" applyFont="1" applyFill="1" applyBorder="1" applyAlignment="1">
      <alignment horizontal="center" vertical="center" wrapText="1"/>
    </xf>
    <xf numFmtId="0" fontId="16" fillId="0" borderId="119" xfId="0" applyFont="1" applyFill="1" applyBorder="1" applyAlignment="1">
      <alignment horizontal="center" vertical="center"/>
    </xf>
    <xf numFmtId="0" fontId="24" fillId="0" borderId="121" xfId="0" applyFont="1" applyFill="1" applyBorder="1" applyAlignment="1">
      <alignment horizontal="center" vertical="center" wrapText="1"/>
    </xf>
    <xf numFmtId="0" fontId="24" fillId="12" borderId="113" xfId="0" applyFont="1" applyFill="1" applyBorder="1" applyAlignment="1">
      <alignment horizontal="center" vertical="center" wrapText="1"/>
    </xf>
    <xf numFmtId="0" fontId="16" fillId="0" borderId="39" xfId="1" applyFont="1" applyBorder="1" applyAlignment="1">
      <alignment horizontal="center" vertical="center"/>
    </xf>
    <xf numFmtId="9" fontId="11" fillId="7" borderId="115" xfId="1" applyNumberFormat="1" applyFont="1" applyFill="1" applyBorder="1" applyAlignment="1">
      <alignment horizontal="center" vertical="center" wrapText="1"/>
    </xf>
    <xf numFmtId="9" fontId="9" fillId="8" borderId="115" xfId="1" applyNumberFormat="1" applyFont="1" applyFill="1" applyBorder="1" applyAlignment="1">
      <alignment horizontal="center" vertical="center" wrapText="1"/>
    </xf>
    <xf numFmtId="9" fontId="11" fillId="9" borderId="115" xfId="1" applyNumberFormat="1" applyFont="1" applyFill="1" applyBorder="1" applyAlignment="1">
      <alignment horizontal="center" vertical="center" wrapText="1"/>
    </xf>
    <xf numFmtId="9" fontId="11" fillId="10" borderId="148" xfId="1" applyNumberFormat="1" applyFont="1" applyFill="1" applyBorder="1" applyAlignment="1">
      <alignment horizontal="center" vertical="center" wrapText="1"/>
    </xf>
    <xf numFmtId="0" fontId="16" fillId="0" borderId="115" xfId="1" applyFont="1" applyFill="1" applyBorder="1" applyAlignment="1">
      <alignment horizontal="center" vertical="center"/>
    </xf>
    <xf numFmtId="0" fontId="16" fillId="0" borderId="114" xfId="1" applyFont="1" applyFill="1" applyBorder="1" applyAlignment="1">
      <alignment horizontal="center" vertical="center"/>
    </xf>
    <xf numFmtId="0" fontId="16" fillId="13" borderId="113" xfId="1" applyFont="1" applyFill="1" applyBorder="1" applyAlignment="1">
      <alignment horizontal="center" vertical="center"/>
    </xf>
    <xf numFmtId="0" fontId="16" fillId="0" borderId="116" xfId="1" applyFont="1" applyFill="1" applyBorder="1" applyAlignment="1">
      <alignment horizontal="center" vertical="center"/>
    </xf>
    <xf numFmtId="0" fontId="16" fillId="14" borderId="113" xfId="1" applyFont="1" applyFill="1" applyBorder="1" applyAlignment="1">
      <alignment horizontal="center" vertical="center"/>
    </xf>
    <xf numFmtId="0" fontId="16" fillId="5" borderId="159" xfId="1" applyFont="1" applyFill="1" applyBorder="1" applyAlignment="1">
      <alignment horizontal="center" vertical="center"/>
    </xf>
    <xf numFmtId="0" fontId="14" fillId="0" borderId="58" xfId="1" applyFont="1" applyFill="1" applyBorder="1" applyAlignment="1">
      <alignment horizontal="center" vertical="center"/>
    </xf>
    <xf numFmtId="0" fontId="14" fillId="0" borderId="49" xfId="1" applyFont="1" applyFill="1" applyBorder="1" applyAlignment="1">
      <alignment horizontal="center" vertical="center"/>
    </xf>
    <xf numFmtId="0" fontId="14" fillId="0" borderId="51" xfId="1" applyFont="1" applyFill="1" applyBorder="1" applyAlignment="1">
      <alignment horizontal="center" vertical="center"/>
    </xf>
    <xf numFmtId="0" fontId="14" fillId="0" borderId="109" xfId="1" applyFont="1" applyFill="1" applyBorder="1" applyAlignment="1">
      <alignment horizontal="center" vertical="center"/>
    </xf>
    <xf numFmtId="0" fontId="14" fillId="0" borderId="145" xfId="1" applyFont="1" applyFill="1" applyBorder="1" applyAlignment="1">
      <alignment horizontal="center" vertical="center"/>
    </xf>
    <xf numFmtId="0" fontId="0" fillId="0" borderId="99" xfId="0" applyBorder="1"/>
    <xf numFmtId="0" fontId="0" fillId="0" borderId="98" xfId="0" applyBorder="1" applyAlignment="1">
      <alignment wrapText="1"/>
    </xf>
    <xf numFmtId="0" fontId="0" fillId="0" borderId="98" xfId="0" applyBorder="1"/>
    <xf numFmtId="0" fontId="0" fillId="0" borderId="97" xfId="0" applyBorder="1"/>
    <xf numFmtId="0" fontId="14" fillId="0" borderId="66" xfId="0" applyFont="1" applyBorder="1" applyAlignment="1">
      <alignment horizontal="center" vertical="center"/>
    </xf>
    <xf numFmtId="0" fontId="20" fillId="0" borderId="113" xfId="0" applyFont="1" applyBorder="1" applyAlignment="1">
      <alignment horizontal="center" vertical="center" wrapText="1"/>
    </xf>
    <xf numFmtId="0" fontId="20" fillId="2" borderId="105" xfId="0" applyFont="1" applyFill="1" applyBorder="1" applyAlignment="1">
      <alignment horizontal="center" vertical="center" wrapText="1"/>
    </xf>
    <xf numFmtId="0" fontId="20" fillId="0" borderId="134" xfId="0" applyFont="1" applyBorder="1" applyAlignment="1">
      <alignment horizontal="center" vertical="center" wrapText="1"/>
    </xf>
    <xf numFmtId="0" fontId="20" fillId="0" borderId="105" xfId="0" applyFont="1" applyBorder="1" applyAlignment="1">
      <alignment horizontal="center" vertical="center" wrapText="1"/>
    </xf>
    <xf numFmtId="0" fontId="20" fillId="0" borderId="140" xfId="0" applyFont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137" xfId="0" applyFont="1" applyBorder="1" applyAlignment="1">
      <alignment horizontal="center" vertical="center" wrapText="1"/>
    </xf>
    <xf numFmtId="0" fontId="20" fillId="11" borderId="120" xfId="0" applyFont="1" applyFill="1" applyBorder="1" applyAlignment="1">
      <alignment horizontal="center" vertical="center" wrapText="1"/>
    </xf>
    <xf numFmtId="0" fontId="20" fillId="11" borderId="60" xfId="0" applyFont="1" applyFill="1" applyBorder="1" applyAlignment="1">
      <alignment horizontal="center" vertical="center" wrapText="1"/>
    </xf>
    <xf numFmtId="0" fontId="34" fillId="0" borderId="149" xfId="0" applyFont="1" applyBorder="1" applyAlignment="1">
      <alignment horizontal="center" vertical="center"/>
    </xf>
    <xf numFmtId="0" fontId="34" fillId="0" borderId="115" xfId="0" applyFont="1" applyBorder="1" applyAlignment="1">
      <alignment horizontal="center" vertical="center"/>
    </xf>
    <xf numFmtId="0" fontId="34" fillId="0" borderId="114" xfId="0" applyFont="1" applyBorder="1" applyAlignment="1">
      <alignment horizontal="center" vertical="center"/>
    </xf>
    <xf numFmtId="0" fontId="31" fillId="0" borderId="105" xfId="0" applyFont="1" applyBorder="1" applyAlignment="1">
      <alignment horizontal="center" vertical="center" wrapText="1"/>
    </xf>
    <xf numFmtId="49" fontId="45" fillId="18" borderId="170" xfId="18" applyNumberFormat="1" applyFont="1" applyFill="1" applyBorder="1" applyAlignment="1">
      <alignment horizontal="center" vertical="center" wrapText="1"/>
    </xf>
    <xf numFmtId="0" fontId="44" fillId="18" borderId="171" xfId="18" applyFont="1" applyFill="1" applyBorder="1" applyAlignment="1">
      <alignment horizontal="center" vertical="center"/>
    </xf>
    <xf numFmtId="0" fontId="44" fillId="18" borderId="172" xfId="18" applyFont="1" applyFill="1" applyBorder="1" applyAlignment="1">
      <alignment horizontal="center" vertical="center"/>
    </xf>
    <xf numFmtId="0" fontId="44" fillId="18" borderId="173" xfId="18" applyFont="1" applyFill="1" applyBorder="1" applyAlignment="1">
      <alignment horizontal="center" vertical="center"/>
    </xf>
    <xf numFmtId="0" fontId="43" fillId="18" borderId="171" xfId="18" applyFont="1" applyFill="1" applyBorder="1" applyAlignment="1">
      <alignment horizontal="center" vertical="center"/>
    </xf>
    <xf numFmtId="0" fontId="43" fillId="18" borderId="172" xfId="18" applyFont="1" applyFill="1" applyBorder="1" applyAlignment="1">
      <alignment horizontal="center" vertical="center"/>
    </xf>
    <xf numFmtId="0" fontId="43" fillId="18" borderId="174" xfId="18" applyFont="1" applyFill="1" applyBorder="1" applyAlignment="1">
      <alignment horizontal="center" vertical="center"/>
    </xf>
    <xf numFmtId="49" fontId="42" fillId="6" borderId="176" xfId="18" applyNumberFormat="1" applyFont="1" applyFill="1" applyBorder="1" applyAlignment="1">
      <alignment horizontal="center" vertical="center" wrapText="1"/>
    </xf>
    <xf numFmtId="0" fontId="43" fillId="18" borderId="177" xfId="18" applyFont="1" applyFill="1" applyBorder="1" applyAlignment="1">
      <alignment horizontal="center" vertical="center"/>
    </xf>
    <xf numFmtId="0" fontId="43" fillId="18" borderId="178" xfId="18" applyFont="1" applyFill="1" applyBorder="1" applyAlignment="1">
      <alignment horizontal="center" vertical="center"/>
    </xf>
    <xf numFmtId="0" fontId="43" fillId="18" borderId="179" xfId="18" applyFont="1" applyFill="1" applyBorder="1" applyAlignment="1">
      <alignment horizontal="center" vertical="center"/>
    </xf>
    <xf numFmtId="0" fontId="44" fillId="18" borderId="180" xfId="18" applyFont="1" applyFill="1" applyBorder="1" applyAlignment="1">
      <alignment horizontal="center" vertical="center"/>
    </xf>
    <xf numFmtId="0" fontId="44" fillId="18" borderId="181" xfId="18" applyFont="1" applyFill="1" applyBorder="1" applyAlignment="1">
      <alignment horizontal="center" vertical="center"/>
    </xf>
    <xf numFmtId="0" fontId="44" fillId="18" borderId="182" xfId="18" applyFont="1" applyFill="1" applyBorder="1" applyAlignment="1">
      <alignment horizontal="center" vertical="center"/>
    </xf>
    <xf numFmtId="49" fontId="45" fillId="18" borderId="183" xfId="18" applyNumberFormat="1" applyFont="1" applyFill="1" applyBorder="1" applyAlignment="1">
      <alignment horizontal="center" vertical="center" wrapText="1"/>
    </xf>
    <xf numFmtId="0" fontId="44" fillId="18" borderId="184" xfId="18" applyFont="1" applyFill="1" applyBorder="1" applyAlignment="1">
      <alignment horizontal="center" vertical="center"/>
    </xf>
    <xf numFmtId="0" fontId="44" fillId="18" borderId="185" xfId="18" applyFont="1" applyFill="1" applyBorder="1" applyAlignment="1">
      <alignment horizontal="center" vertical="center"/>
    </xf>
    <xf numFmtId="0" fontId="44" fillId="18" borderId="186" xfId="18" applyFont="1" applyFill="1" applyBorder="1" applyAlignment="1">
      <alignment horizontal="center" vertical="center"/>
    </xf>
    <xf numFmtId="0" fontId="43" fillId="18" borderId="184" xfId="18" applyFont="1" applyFill="1" applyBorder="1" applyAlignment="1">
      <alignment horizontal="center" vertical="center"/>
    </xf>
    <xf numFmtId="0" fontId="43" fillId="18" borderId="185" xfId="18" applyFont="1" applyFill="1" applyBorder="1" applyAlignment="1">
      <alignment horizontal="center" vertical="center"/>
    </xf>
    <xf numFmtId="0" fontId="43" fillId="18" borderId="187" xfId="18" applyFont="1" applyFill="1" applyBorder="1" applyAlignment="1">
      <alignment horizontal="center" vertical="center"/>
    </xf>
    <xf numFmtId="0" fontId="16" fillId="4" borderId="188" xfId="0" applyFont="1" applyFill="1" applyBorder="1" applyAlignment="1">
      <alignment horizontal="center" vertical="center"/>
    </xf>
    <xf numFmtId="49" fontId="44" fillId="21" borderId="183" xfId="18" applyNumberFormat="1" applyFont="1" applyFill="1" applyBorder="1" applyAlignment="1">
      <alignment horizontal="center" vertical="center" wrapText="1"/>
    </xf>
    <xf numFmtId="0" fontId="44" fillId="21" borderId="184" xfId="18" applyFont="1" applyFill="1" applyBorder="1" applyAlignment="1">
      <alignment horizontal="center" vertical="center"/>
    </xf>
    <xf numFmtId="0" fontId="44" fillId="21" borderId="185" xfId="18" applyFont="1" applyFill="1" applyBorder="1" applyAlignment="1">
      <alignment horizontal="center" vertical="center"/>
    </xf>
    <xf numFmtId="0" fontId="44" fillId="21" borderId="186" xfId="18" applyFont="1" applyFill="1" applyBorder="1" applyAlignment="1">
      <alignment horizontal="center" vertical="center"/>
    </xf>
    <xf numFmtId="49" fontId="44" fillId="21" borderId="192" xfId="18" applyNumberFormat="1" applyFont="1" applyFill="1" applyBorder="1" applyAlignment="1">
      <alignment horizontal="center" vertical="center" wrapText="1"/>
    </xf>
    <xf numFmtId="0" fontId="44" fillId="21" borderId="193" xfId="18" applyFont="1" applyFill="1" applyBorder="1" applyAlignment="1">
      <alignment horizontal="center" vertical="center"/>
    </xf>
    <xf numFmtId="0" fontId="44" fillId="21" borderId="194" xfId="18" applyFont="1" applyFill="1" applyBorder="1" applyAlignment="1">
      <alignment horizontal="center" vertical="center"/>
    </xf>
    <xf numFmtId="0" fontId="44" fillId="21" borderId="195" xfId="18" applyFont="1" applyFill="1" applyBorder="1" applyAlignment="1">
      <alignment horizontal="center" vertical="center"/>
    </xf>
    <xf numFmtId="0" fontId="43" fillId="18" borderId="193" xfId="18" applyFont="1" applyFill="1" applyBorder="1" applyAlignment="1">
      <alignment horizontal="center" vertical="center"/>
    </xf>
    <xf numFmtId="0" fontId="43" fillId="18" borderId="194" xfId="18" applyFont="1" applyFill="1" applyBorder="1" applyAlignment="1">
      <alignment horizontal="center" vertical="center"/>
    </xf>
    <xf numFmtId="0" fontId="43" fillId="18" borderId="196" xfId="18" applyFont="1" applyFill="1" applyBorder="1" applyAlignment="1">
      <alignment horizontal="center" vertical="center"/>
    </xf>
    <xf numFmtId="0" fontId="8" fillId="20" borderId="199" xfId="1" applyFont="1" applyFill="1" applyBorder="1" applyAlignment="1">
      <alignment horizontal="center" vertical="center" wrapText="1"/>
    </xf>
    <xf numFmtId="9" fontId="12" fillId="7" borderId="200" xfId="1" applyNumberFormat="1" applyFont="1" applyFill="1" applyBorder="1" applyAlignment="1">
      <alignment horizontal="center" vertical="center" wrapText="1"/>
    </xf>
    <xf numFmtId="9" fontId="13" fillId="8" borderId="200" xfId="1" applyNumberFormat="1" applyFont="1" applyFill="1" applyBorder="1" applyAlignment="1">
      <alignment horizontal="center" vertical="center" wrapText="1"/>
    </xf>
    <xf numFmtId="9" fontId="12" fillId="9" borderId="200" xfId="1" applyNumberFormat="1" applyFont="1" applyFill="1" applyBorder="1" applyAlignment="1">
      <alignment horizontal="center" vertical="center" wrapText="1"/>
    </xf>
    <xf numFmtId="9" fontId="12" fillId="10" borderId="201" xfId="1" applyNumberFormat="1" applyFont="1" applyFill="1" applyBorder="1" applyAlignment="1">
      <alignment horizontal="center" vertical="center" wrapText="1"/>
    </xf>
    <xf numFmtId="49" fontId="45" fillId="18" borderId="203" xfId="18" applyNumberFormat="1" applyFont="1" applyFill="1" applyBorder="1" applyAlignment="1">
      <alignment horizontal="center" vertical="center" wrapText="1"/>
    </xf>
    <xf numFmtId="0" fontId="44" fillId="18" borderId="204" xfId="18" applyNumberFormat="1" applyFont="1" applyFill="1" applyBorder="1" applyAlignment="1">
      <alignment horizontal="center" vertical="center"/>
    </xf>
    <xf numFmtId="0" fontId="44" fillId="18" borderId="205" xfId="18" applyNumberFormat="1" applyFont="1" applyFill="1" applyBorder="1" applyAlignment="1">
      <alignment horizontal="center" vertical="center"/>
    </xf>
    <xf numFmtId="0" fontId="44" fillId="18" borderId="206" xfId="18" applyNumberFormat="1" applyFont="1" applyFill="1" applyBorder="1" applyAlignment="1">
      <alignment horizontal="center" vertical="center"/>
    </xf>
    <xf numFmtId="0" fontId="43" fillId="18" borderId="204" xfId="18" applyFont="1" applyFill="1" applyBorder="1" applyAlignment="1">
      <alignment horizontal="center" vertical="center"/>
    </xf>
    <xf numFmtId="0" fontId="43" fillId="18" borderId="205" xfId="18" applyFont="1" applyFill="1" applyBorder="1" applyAlignment="1">
      <alignment horizontal="center" vertical="center"/>
    </xf>
    <xf numFmtId="0" fontId="43" fillId="18" borderId="207" xfId="18" applyFont="1" applyFill="1" applyBorder="1" applyAlignment="1">
      <alignment horizontal="center" vertical="center"/>
    </xf>
    <xf numFmtId="49" fontId="45" fillId="18" borderId="192" xfId="18" applyNumberFormat="1" applyFont="1" applyFill="1" applyBorder="1" applyAlignment="1">
      <alignment horizontal="center" vertical="center" wrapText="1"/>
    </xf>
    <xf numFmtId="0" fontId="44" fillId="18" borderId="184" xfId="18" applyNumberFormat="1" applyFont="1" applyFill="1" applyBorder="1" applyAlignment="1">
      <alignment horizontal="center" vertical="center"/>
    </xf>
    <xf numFmtId="0" fontId="44" fillId="18" borderId="185" xfId="18" applyNumberFormat="1" applyFont="1" applyFill="1" applyBorder="1" applyAlignment="1">
      <alignment horizontal="center" vertical="center"/>
    </xf>
    <xf numFmtId="0" fontId="44" fillId="18" borderId="186" xfId="18" applyNumberFormat="1" applyFont="1" applyFill="1" applyBorder="1" applyAlignment="1">
      <alignment horizontal="center" vertical="center"/>
    </xf>
    <xf numFmtId="49" fontId="45" fillId="18" borderId="212" xfId="18" applyNumberFormat="1" applyFont="1" applyFill="1" applyBorder="1" applyAlignment="1">
      <alignment horizontal="center" vertical="center" wrapText="1"/>
    </xf>
    <xf numFmtId="0" fontId="44" fillId="18" borderId="213" xfId="18" applyFont="1" applyFill="1" applyBorder="1" applyAlignment="1">
      <alignment horizontal="center" vertical="center"/>
    </xf>
    <xf numFmtId="0" fontId="44" fillId="18" borderId="214" xfId="18" applyFont="1" applyFill="1" applyBorder="1" applyAlignment="1">
      <alignment horizontal="center" vertical="center"/>
    </xf>
    <xf numFmtId="0" fontId="44" fillId="18" borderId="215" xfId="18" applyFont="1" applyFill="1" applyBorder="1" applyAlignment="1">
      <alignment horizontal="center" vertical="center"/>
    </xf>
    <xf numFmtId="0" fontId="43" fillId="18" borderId="213" xfId="18" applyFont="1" applyFill="1" applyBorder="1" applyAlignment="1">
      <alignment horizontal="center" vertical="center"/>
    </xf>
    <xf numFmtId="0" fontId="43" fillId="18" borderId="214" xfId="18" applyFont="1" applyFill="1" applyBorder="1" applyAlignment="1">
      <alignment horizontal="center" vertical="center"/>
    </xf>
    <xf numFmtId="0" fontId="43" fillId="18" borderId="216" xfId="18" applyFont="1" applyFill="1" applyBorder="1" applyAlignment="1">
      <alignment horizontal="center" vertical="center"/>
    </xf>
    <xf numFmtId="0" fontId="16" fillId="0" borderId="217" xfId="1" applyFont="1" applyBorder="1" applyAlignment="1">
      <alignment horizontal="center" vertical="center"/>
    </xf>
    <xf numFmtId="0" fontId="16" fillId="0" borderId="218" xfId="1" applyFont="1" applyBorder="1" applyAlignment="1">
      <alignment horizontal="center" vertical="center"/>
    </xf>
    <xf numFmtId="0" fontId="16" fillId="0" borderId="219" xfId="1" applyFont="1" applyBorder="1" applyAlignment="1">
      <alignment horizontal="center" vertical="center"/>
    </xf>
    <xf numFmtId="0" fontId="16" fillId="4" borderId="220" xfId="1" applyFont="1" applyFill="1" applyBorder="1" applyAlignment="1">
      <alignment horizontal="center" vertical="center"/>
    </xf>
    <xf numFmtId="0" fontId="16" fillId="5" borderId="220" xfId="1" applyFont="1" applyFill="1" applyBorder="1" applyAlignment="1">
      <alignment horizontal="center" vertical="center"/>
    </xf>
    <xf numFmtId="0" fontId="14" fillId="0" borderId="221" xfId="1" applyFont="1" applyBorder="1" applyAlignment="1">
      <alignment horizontal="center" vertical="center"/>
    </xf>
    <xf numFmtId="0" fontId="14" fillId="0" borderId="200" xfId="1" applyFont="1" applyBorder="1" applyAlignment="1">
      <alignment horizontal="center" vertical="center"/>
    </xf>
    <xf numFmtId="0" fontId="14" fillId="0" borderId="201" xfId="1" applyFont="1" applyBorder="1" applyAlignment="1">
      <alignment horizontal="center" vertical="center"/>
    </xf>
    <xf numFmtId="0" fontId="16" fillId="0" borderId="220" xfId="1" applyFont="1" applyBorder="1" applyAlignment="1">
      <alignment horizontal="center" vertical="center" wrapText="1"/>
    </xf>
    <xf numFmtId="0" fontId="14" fillId="0" borderId="222" xfId="1" applyFont="1" applyBorder="1" applyAlignment="1">
      <alignment horizontal="center" vertical="center"/>
    </xf>
    <xf numFmtId="0" fontId="14" fillId="0" borderId="223" xfId="1" applyFont="1" applyBorder="1" applyAlignment="1">
      <alignment horizontal="center" vertical="center"/>
    </xf>
    <xf numFmtId="0" fontId="14" fillId="0" borderId="224" xfId="1" applyFont="1" applyBorder="1" applyAlignment="1">
      <alignment horizontal="center" vertical="center"/>
    </xf>
    <xf numFmtId="0" fontId="16" fillId="11" borderId="220" xfId="1" applyFont="1" applyFill="1" applyBorder="1" applyAlignment="1">
      <alignment horizontal="center" vertical="center" wrapText="1"/>
    </xf>
    <xf numFmtId="0" fontId="16" fillId="11" borderId="217" xfId="1" applyFont="1" applyFill="1" applyBorder="1" applyAlignment="1">
      <alignment horizontal="center" vertical="center"/>
    </xf>
    <xf numFmtId="0" fontId="16" fillId="11" borderId="218" xfId="1" applyFont="1" applyFill="1" applyBorder="1" applyAlignment="1">
      <alignment horizontal="center" vertical="center"/>
    </xf>
    <xf numFmtId="0" fontId="14" fillId="0" borderId="225" xfId="1" applyFont="1" applyBorder="1" applyAlignment="1">
      <alignment horizontal="center" vertical="center"/>
    </xf>
    <xf numFmtId="0" fontId="1" fillId="0" borderId="4" xfId="1" applyBorder="1"/>
    <xf numFmtId="0" fontId="1" fillId="0" borderId="0" xfId="1" applyBorder="1"/>
    <xf numFmtId="0" fontId="1" fillId="0" borderId="5" xfId="1" applyBorder="1"/>
    <xf numFmtId="0" fontId="8" fillId="3" borderId="199" xfId="1" applyFont="1" applyFill="1" applyBorder="1" applyAlignment="1">
      <alignment horizontal="center" vertical="center" wrapText="1"/>
    </xf>
    <xf numFmtId="0" fontId="16" fillId="4" borderId="188" xfId="1" applyFont="1" applyFill="1" applyBorder="1" applyAlignment="1">
      <alignment horizontal="center" vertical="center"/>
    </xf>
    <xf numFmtId="0" fontId="16" fillId="5" borderId="188" xfId="1" applyFont="1" applyFill="1" applyBorder="1" applyAlignment="1">
      <alignment horizontal="center" vertical="center"/>
    </xf>
    <xf numFmtId="0" fontId="14" fillId="0" borderId="199" xfId="1" applyFont="1" applyBorder="1" applyAlignment="1">
      <alignment horizontal="center" vertical="center"/>
    </xf>
    <xf numFmtId="0" fontId="16" fillId="0" borderId="188" xfId="1" applyFont="1" applyBorder="1" applyAlignment="1">
      <alignment horizontal="center" vertical="center" wrapText="1"/>
    </xf>
    <xf numFmtId="0" fontId="16" fillId="0" borderId="200" xfId="1" applyFont="1" applyBorder="1" applyAlignment="1">
      <alignment horizontal="center" vertical="center"/>
    </xf>
    <xf numFmtId="0" fontId="16" fillId="0" borderId="226" xfId="1" applyFont="1" applyBorder="1" applyAlignment="1">
      <alignment horizontal="center" vertical="center"/>
    </xf>
    <xf numFmtId="0" fontId="16" fillId="0" borderId="221" xfId="1" applyFont="1" applyBorder="1" applyAlignment="1">
      <alignment horizontal="center" vertical="center"/>
    </xf>
    <xf numFmtId="0" fontId="14" fillId="0" borderId="226" xfId="1" applyFont="1" applyBorder="1" applyAlignment="1">
      <alignment horizontal="center" vertical="center"/>
    </xf>
    <xf numFmtId="0" fontId="16" fillId="0" borderId="222" xfId="1" applyFont="1" applyBorder="1" applyAlignment="1">
      <alignment horizontal="center" vertical="center"/>
    </xf>
    <xf numFmtId="0" fontId="14" fillId="0" borderId="227" xfId="1" applyFont="1" applyBorder="1" applyAlignment="1">
      <alignment horizontal="center" vertical="center"/>
    </xf>
    <xf numFmtId="0" fontId="16" fillId="0" borderId="199" xfId="1" applyFont="1" applyBorder="1" applyAlignment="1">
      <alignment horizontal="center" vertical="center"/>
    </xf>
    <xf numFmtId="0" fontId="16" fillId="0" borderId="228" xfId="1" applyFont="1" applyBorder="1" applyAlignment="1">
      <alignment horizontal="center" vertical="center" wrapText="1"/>
    </xf>
    <xf numFmtId="0" fontId="17" fillId="0" borderId="220" xfId="1" applyFont="1" applyBorder="1" applyAlignment="1">
      <alignment horizontal="center" vertical="center" wrapText="1"/>
    </xf>
    <xf numFmtId="0" fontId="16" fillId="0" borderId="225" xfId="1" applyFont="1" applyBorder="1" applyAlignment="1">
      <alignment horizontal="center" vertical="center"/>
    </xf>
    <xf numFmtId="0" fontId="16" fillId="4" borderId="228" xfId="1" applyFont="1" applyFill="1" applyBorder="1" applyAlignment="1">
      <alignment horizontal="center" vertical="center"/>
    </xf>
    <xf numFmtId="0" fontId="16" fillId="5" borderId="228" xfId="1" applyFont="1" applyFill="1" applyBorder="1" applyAlignment="1">
      <alignment horizontal="center" vertical="center"/>
    </xf>
    <xf numFmtId="0" fontId="16" fillId="0" borderId="223" xfId="1" applyFont="1" applyBorder="1" applyAlignment="1">
      <alignment horizontal="center" vertical="center"/>
    </xf>
    <xf numFmtId="0" fontId="16" fillId="0" borderId="227" xfId="1" applyFont="1" applyBorder="1" applyAlignment="1">
      <alignment horizontal="center" vertical="center"/>
    </xf>
    <xf numFmtId="0" fontId="14" fillId="0" borderId="229" xfId="1" applyFont="1" applyBorder="1" applyAlignment="1">
      <alignment horizontal="center" vertical="center"/>
    </xf>
    <xf numFmtId="0" fontId="14" fillId="0" borderId="230" xfId="1" applyFont="1" applyBorder="1" applyAlignment="1">
      <alignment horizontal="center" vertical="center"/>
    </xf>
    <xf numFmtId="0" fontId="16" fillId="2" borderId="220" xfId="1" applyFont="1" applyFill="1" applyBorder="1" applyAlignment="1">
      <alignment horizontal="center" vertical="center" wrapText="1"/>
    </xf>
    <xf numFmtId="0" fontId="16" fillId="2" borderId="217" xfId="1" applyFont="1" applyFill="1" applyBorder="1" applyAlignment="1">
      <alignment horizontal="center" vertical="center"/>
    </xf>
    <xf numFmtId="0" fontId="16" fillId="2" borderId="218" xfId="1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0" fillId="0" borderId="0" xfId="1" applyFont="1" applyAlignment="1">
      <alignment wrapText="1"/>
    </xf>
    <xf numFmtId="0" fontId="14" fillId="2" borderId="233" xfId="1" applyFont="1" applyFill="1" applyBorder="1" applyAlignment="1">
      <alignment horizontal="center" vertical="center"/>
    </xf>
    <xf numFmtId="0" fontId="14" fillId="2" borderId="218" xfId="1" applyFont="1" applyFill="1" applyBorder="1" applyAlignment="1">
      <alignment horizontal="center" vertical="center"/>
    </xf>
    <xf numFmtId="0" fontId="14" fillId="2" borderId="217" xfId="1" applyFont="1" applyFill="1" applyBorder="1" applyAlignment="1">
      <alignment horizontal="center" vertical="center"/>
    </xf>
    <xf numFmtId="0" fontId="16" fillId="4" borderId="234" xfId="1" applyFont="1" applyFill="1" applyBorder="1" applyAlignment="1">
      <alignment horizontal="center" vertical="center"/>
    </xf>
    <xf numFmtId="0" fontId="16" fillId="2" borderId="103" xfId="1" applyFont="1" applyFill="1" applyBorder="1" applyAlignment="1">
      <alignment horizontal="center" vertical="center"/>
    </xf>
    <xf numFmtId="0" fontId="16" fillId="2" borderId="104" xfId="1" applyFont="1" applyFill="1" applyBorder="1" applyAlignment="1">
      <alignment horizontal="center" vertical="center"/>
    </xf>
    <xf numFmtId="0" fontId="16" fillId="2" borderId="61" xfId="1" applyFont="1" applyFill="1" applyBorder="1" applyAlignment="1">
      <alignment horizontal="center" vertical="center"/>
    </xf>
    <xf numFmtId="0" fontId="14" fillId="2" borderId="201" xfId="1" applyFont="1" applyFill="1" applyBorder="1" applyAlignment="1">
      <alignment horizontal="center" vertical="center"/>
    </xf>
    <xf numFmtId="0" fontId="14" fillId="2" borderId="200" xfId="1" applyFont="1" applyFill="1" applyBorder="1" applyAlignment="1">
      <alignment horizontal="center" vertical="center"/>
    </xf>
    <xf numFmtId="0" fontId="14" fillId="2" borderId="221" xfId="1" applyFont="1" applyFill="1" applyBorder="1" applyAlignment="1">
      <alignment horizontal="center" vertical="center"/>
    </xf>
    <xf numFmtId="0" fontId="16" fillId="4" borderId="164" xfId="1" applyFont="1" applyFill="1" applyBorder="1" applyAlignment="1">
      <alignment horizontal="center" vertical="center"/>
    </xf>
    <xf numFmtId="0" fontId="16" fillId="2" borderId="201" xfId="1" applyFont="1" applyFill="1" applyBorder="1" applyAlignment="1">
      <alignment horizontal="center" vertical="center"/>
    </xf>
    <xf numFmtId="0" fontId="16" fillId="2" borderId="200" xfId="1" applyFont="1" applyFill="1" applyBorder="1" applyAlignment="1">
      <alignment horizontal="center" vertical="center"/>
    </xf>
    <xf numFmtId="0" fontId="16" fillId="2" borderId="225" xfId="1" applyFont="1" applyFill="1" applyBorder="1" applyAlignment="1">
      <alignment horizontal="center" vertical="center"/>
    </xf>
    <xf numFmtId="0" fontId="16" fillId="2" borderId="164" xfId="1" applyFont="1" applyFill="1" applyBorder="1" applyAlignment="1">
      <alignment horizontal="center" vertical="center" wrapText="1"/>
    </xf>
    <xf numFmtId="0" fontId="14" fillId="2" borderId="51" xfId="1" applyFont="1" applyFill="1" applyBorder="1" applyAlignment="1">
      <alignment horizontal="center" vertical="center"/>
    </xf>
    <xf numFmtId="0" fontId="14" fillId="2" borderId="49" xfId="1" applyFont="1" applyFill="1" applyBorder="1" applyAlignment="1">
      <alignment horizontal="center" vertical="center"/>
    </xf>
    <xf numFmtId="0" fontId="14" fillId="2" borderId="48" xfId="1" applyFont="1" applyFill="1" applyBorder="1" applyAlignment="1">
      <alignment horizontal="center" vertical="center"/>
    </xf>
    <xf numFmtId="9" fontId="11" fillId="7" borderId="24" xfId="2" applyFont="1" applyFill="1" applyBorder="1" applyAlignment="1">
      <alignment horizontal="center" vertical="center" wrapText="1"/>
    </xf>
    <xf numFmtId="0" fontId="14" fillId="2" borderId="103" xfId="1" applyFont="1" applyFill="1" applyBorder="1" applyAlignment="1">
      <alignment horizontal="center" vertical="center"/>
    </xf>
    <xf numFmtId="0" fontId="14" fillId="2" borderId="104" xfId="1" applyFont="1" applyFill="1" applyBorder="1" applyAlignment="1">
      <alignment horizontal="center" vertical="center"/>
    </xf>
    <xf numFmtId="0" fontId="14" fillId="2" borderId="199" xfId="1" applyFont="1" applyFill="1" applyBorder="1" applyAlignment="1">
      <alignment horizontal="center" vertical="center"/>
    </xf>
    <xf numFmtId="0" fontId="16" fillId="4" borderId="160" xfId="1" applyFont="1" applyFill="1" applyBorder="1" applyAlignment="1">
      <alignment horizontal="center" vertical="center"/>
    </xf>
    <xf numFmtId="0" fontId="16" fillId="2" borderId="160" xfId="1" applyFont="1" applyFill="1" applyBorder="1" applyAlignment="1">
      <alignment horizontal="center" vertical="center" wrapText="1"/>
    </xf>
    <xf numFmtId="0" fontId="16" fillId="2" borderId="148" xfId="1" applyFont="1" applyFill="1" applyBorder="1" applyAlignment="1">
      <alignment horizontal="center" vertical="center"/>
    </xf>
    <xf numFmtId="0" fontId="16" fillId="2" borderId="115" xfId="1" applyFont="1" applyFill="1" applyBorder="1" applyAlignment="1">
      <alignment horizontal="center" vertical="center"/>
    </xf>
    <xf numFmtId="0" fontId="16" fillId="2" borderId="117" xfId="1" applyFont="1" applyFill="1" applyBorder="1" applyAlignment="1">
      <alignment horizontal="center" vertical="center"/>
    </xf>
    <xf numFmtId="0" fontId="14" fillId="0" borderId="103" xfId="1" applyFont="1" applyBorder="1" applyAlignment="1">
      <alignment horizontal="center" vertical="center"/>
    </xf>
    <xf numFmtId="0" fontId="16" fillId="5" borderId="168" xfId="1" applyFont="1" applyFill="1" applyBorder="1" applyAlignment="1">
      <alignment horizontal="center" vertical="center"/>
    </xf>
    <xf numFmtId="9" fontId="11" fillId="4" borderId="231" xfId="2" applyFont="1" applyFill="1" applyBorder="1" applyAlignment="1">
      <alignment horizontal="center" vertical="center" wrapText="1"/>
    </xf>
    <xf numFmtId="0" fontId="8" fillId="3" borderId="103" xfId="1" applyFont="1" applyFill="1" applyBorder="1" applyAlignment="1">
      <alignment horizontal="center" vertical="center" wrapText="1"/>
    </xf>
    <xf numFmtId="0" fontId="16" fillId="11" borderId="164" xfId="1" applyFont="1" applyFill="1" applyBorder="1" applyAlignment="1">
      <alignment horizontal="center" vertical="center" wrapText="1"/>
    </xf>
    <xf numFmtId="0" fontId="16" fillId="11" borderId="225" xfId="1" applyFont="1" applyFill="1" applyBorder="1" applyAlignment="1">
      <alignment horizontal="center" vertical="center"/>
    </xf>
    <xf numFmtId="0" fontId="16" fillId="11" borderId="200" xfId="1" applyFont="1" applyFill="1" applyBorder="1" applyAlignment="1">
      <alignment horizontal="center" vertical="center"/>
    </xf>
    <xf numFmtId="0" fontId="16" fillId="11" borderId="201" xfId="1" applyFont="1" applyFill="1" applyBorder="1" applyAlignment="1">
      <alignment horizontal="center" vertical="center"/>
    </xf>
    <xf numFmtId="0" fontId="16" fillId="11" borderId="234" xfId="1" applyFont="1" applyFill="1" applyBorder="1" applyAlignment="1">
      <alignment horizontal="center" vertical="center" wrapText="1"/>
    </xf>
    <xf numFmtId="0" fontId="16" fillId="11" borderId="61" xfId="1" applyFont="1" applyFill="1" applyBorder="1" applyAlignment="1">
      <alignment horizontal="center" vertical="center"/>
    </xf>
    <xf numFmtId="0" fontId="16" fillId="11" borderId="104" xfId="1" applyFont="1" applyFill="1" applyBorder="1" applyAlignment="1">
      <alignment horizontal="center" vertical="center"/>
    </xf>
    <xf numFmtId="0" fontId="16" fillId="11" borderId="103" xfId="1" applyFont="1" applyFill="1" applyBorder="1" applyAlignment="1">
      <alignment horizontal="center" vertical="center"/>
    </xf>
    <xf numFmtId="0" fontId="10" fillId="6" borderId="128" xfId="1" applyFont="1" applyFill="1" applyBorder="1" applyAlignment="1">
      <alignment horizontal="center" vertical="center" wrapText="1"/>
    </xf>
    <xf numFmtId="0" fontId="10" fillId="6" borderId="136" xfId="1" applyFont="1" applyFill="1" applyBorder="1" applyAlignment="1">
      <alignment horizontal="center" vertical="center" wrapText="1"/>
    </xf>
    <xf numFmtId="0" fontId="9" fillId="6" borderId="231" xfId="1" applyFont="1" applyFill="1" applyBorder="1" applyAlignment="1">
      <alignment horizontal="center" vertical="center" wrapText="1"/>
    </xf>
    <xf numFmtId="9" fontId="12" fillId="7" borderId="238" xfId="1" applyNumberFormat="1" applyFont="1" applyFill="1" applyBorder="1" applyAlignment="1">
      <alignment horizontal="center" vertical="center" wrapText="1"/>
    </xf>
    <xf numFmtId="9" fontId="13" fillId="8" borderId="238" xfId="1" applyNumberFormat="1" applyFont="1" applyFill="1" applyBorder="1" applyAlignment="1">
      <alignment horizontal="center" vertical="center" wrapText="1"/>
    </xf>
    <xf numFmtId="9" fontId="12" fillId="9" borderId="238" xfId="1" applyNumberFormat="1" applyFont="1" applyFill="1" applyBorder="1" applyAlignment="1">
      <alignment horizontal="center" vertical="center" wrapText="1"/>
    </xf>
    <xf numFmtId="9" fontId="12" fillId="10" borderId="239" xfId="1" applyNumberFormat="1" applyFont="1" applyFill="1" applyBorder="1" applyAlignment="1">
      <alignment horizontal="center" vertical="center" wrapText="1"/>
    </xf>
    <xf numFmtId="0" fontId="16" fillId="0" borderId="240" xfId="1" applyFont="1" applyBorder="1" applyAlignment="1">
      <alignment horizontal="center" vertical="center" wrapText="1"/>
    </xf>
    <xf numFmtId="0" fontId="16" fillId="0" borderId="238" xfId="1" applyFont="1" applyBorder="1" applyAlignment="1">
      <alignment horizontal="center" vertical="center"/>
    </xf>
    <xf numFmtId="0" fontId="16" fillId="0" borderId="241" xfId="1" applyFont="1" applyBorder="1" applyAlignment="1">
      <alignment horizontal="center" vertical="center"/>
    </xf>
    <xf numFmtId="0" fontId="16" fillId="0" borderId="242" xfId="1" applyFont="1" applyBorder="1" applyAlignment="1">
      <alignment horizontal="center" vertical="center"/>
    </xf>
    <xf numFmtId="0" fontId="14" fillId="0" borderId="242" xfId="1" applyFont="1" applyBorder="1" applyAlignment="1">
      <alignment horizontal="center" vertical="center"/>
    </xf>
    <xf numFmtId="0" fontId="14" fillId="0" borderId="238" xfId="1" applyFont="1" applyBorder="1" applyAlignment="1">
      <alignment horizontal="center" vertical="center"/>
    </xf>
    <xf numFmtId="0" fontId="14" fillId="0" borderId="241" xfId="1" applyFont="1" applyBorder="1" applyAlignment="1">
      <alignment horizontal="center" vertical="center"/>
    </xf>
    <xf numFmtId="0" fontId="14" fillId="0" borderId="239" xfId="1" applyFont="1" applyBorder="1" applyAlignment="1">
      <alignment horizontal="center" vertical="center"/>
    </xf>
    <xf numFmtId="0" fontId="16" fillId="0" borderId="243" xfId="1" applyFont="1" applyBorder="1" applyAlignment="1">
      <alignment horizontal="center" vertical="center"/>
    </xf>
    <xf numFmtId="0" fontId="14" fillId="0" borderId="243" xfId="1" applyFont="1" applyBorder="1" applyAlignment="1">
      <alignment horizontal="center" vertical="center"/>
    </xf>
    <xf numFmtId="0" fontId="14" fillId="0" borderId="244" xfId="1" applyFont="1" applyBorder="1" applyAlignment="1">
      <alignment horizontal="center" vertical="center"/>
    </xf>
    <xf numFmtId="0" fontId="14" fillId="0" borderId="245" xfId="1" applyFont="1" applyBorder="1" applyAlignment="1">
      <alignment horizontal="center" vertical="center"/>
    </xf>
    <xf numFmtId="0" fontId="14" fillId="0" borderId="246" xfId="1" applyFont="1" applyBorder="1" applyAlignment="1">
      <alignment horizontal="center" vertical="center"/>
    </xf>
    <xf numFmtId="0" fontId="14" fillId="0" borderId="240" xfId="1" applyFont="1" applyBorder="1" applyAlignment="1">
      <alignment horizontal="center" vertical="center" wrapText="1"/>
    </xf>
    <xf numFmtId="0" fontId="16" fillId="0" borderId="242" xfId="1" applyFont="1" applyBorder="1" applyAlignment="1">
      <alignment horizontal="center" vertical="center" wrapText="1"/>
    </xf>
    <xf numFmtId="0" fontId="16" fillId="0" borderId="199" xfId="1" applyFont="1" applyBorder="1" applyAlignment="1">
      <alignment horizontal="center" vertical="center" wrapText="1"/>
    </xf>
    <xf numFmtId="0" fontId="16" fillId="0" borderId="248" xfId="1" applyFont="1" applyBorder="1" applyAlignment="1">
      <alignment horizontal="center" vertical="center"/>
    </xf>
    <xf numFmtId="0" fontId="16" fillId="0" borderId="249" xfId="1" applyFont="1" applyBorder="1" applyAlignment="1">
      <alignment horizontal="center" vertical="center"/>
    </xf>
    <xf numFmtId="0" fontId="16" fillId="0" borderId="250" xfId="1" applyFont="1" applyBorder="1" applyAlignment="1">
      <alignment horizontal="center" vertical="center"/>
    </xf>
    <xf numFmtId="0" fontId="16" fillId="4" borderId="247" xfId="1" applyFont="1" applyFill="1" applyBorder="1" applyAlignment="1">
      <alignment horizontal="center" vertical="center"/>
    </xf>
    <xf numFmtId="0" fontId="16" fillId="5" borderId="247" xfId="1" applyFont="1" applyFill="1" applyBorder="1" applyAlignment="1">
      <alignment horizontal="center" vertical="center"/>
    </xf>
    <xf numFmtId="0" fontId="16" fillId="0" borderId="248" xfId="1" applyFont="1" applyBorder="1" applyAlignment="1">
      <alignment horizontal="center" vertical="center" wrapText="1"/>
    </xf>
    <xf numFmtId="0" fontId="16" fillId="0" borderId="247" xfId="1" applyFont="1" applyBorder="1" applyAlignment="1">
      <alignment horizontal="center" vertical="center" wrapText="1"/>
    </xf>
    <xf numFmtId="0" fontId="16" fillId="0" borderId="251" xfId="1" applyFont="1" applyBorder="1" applyAlignment="1">
      <alignment horizontal="center" vertical="center"/>
    </xf>
    <xf numFmtId="0" fontId="16" fillId="4" borderId="252" xfId="1" applyFont="1" applyFill="1" applyBorder="1" applyAlignment="1">
      <alignment horizontal="center" vertical="center"/>
    </xf>
    <xf numFmtId="0" fontId="16" fillId="5" borderId="252" xfId="1" applyFont="1" applyFill="1" applyBorder="1" applyAlignment="1">
      <alignment horizontal="center" vertical="center"/>
    </xf>
    <xf numFmtId="0" fontId="16" fillId="0" borderId="231" xfId="1" applyFont="1" applyBorder="1" applyAlignment="1">
      <alignment horizontal="center" vertical="center" wrapText="1"/>
    </xf>
    <xf numFmtId="0" fontId="16" fillId="4" borderId="253" xfId="1" applyFont="1" applyFill="1" applyBorder="1" applyAlignment="1">
      <alignment horizontal="center" vertical="center"/>
    </xf>
    <xf numFmtId="0" fontId="16" fillId="5" borderId="253" xfId="1" applyFont="1" applyFill="1" applyBorder="1" applyAlignment="1">
      <alignment horizontal="center" vertical="center"/>
    </xf>
    <xf numFmtId="0" fontId="16" fillId="0" borderId="244" xfId="1" applyFont="1" applyBorder="1" applyAlignment="1">
      <alignment horizontal="center" vertical="center"/>
    </xf>
    <xf numFmtId="0" fontId="16" fillId="0" borderId="245" xfId="1" applyFont="1" applyBorder="1" applyAlignment="1">
      <alignment horizontal="center" vertical="center"/>
    </xf>
    <xf numFmtId="0" fontId="16" fillId="11" borderId="247" xfId="1" applyFont="1" applyFill="1" applyBorder="1" applyAlignment="1">
      <alignment horizontal="center" vertical="center" wrapText="1"/>
    </xf>
    <xf numFmtId="0" fontId="16" fillId="11" borderId="248" xfId="1" applyFont="1" applyFill="1" applyBorder="1" applyAlignment="1">
      <alignment horizontal="center" vertical="center"/>
    </xf>
    <xf numFmtId="0" fontId="16" fillId="11" borderId="249" xfId="1" applyFont="1" applyFill="1" applyBorder="1" applyAlignment="1">
      <alignment horizontal="center" vertical="center"/>
    </xf>
    <xf numFmtId="0" fontId="14" fillId="0" borderId="251" xfId="1" applyFont="1" applyBorder="1" applyAlignment="1">
      <alignment horizontal="center" vertical="center"/>
    </xf>
    <xf numFmtId="0" fontId="65" fillId="7" borderId="254" xfId="0" applyFont="1" applyFill="1" applyBorder="1" applyAlignment="1">
      <alignment horizontal="center" vertical="center" wrapText="1"/>
    </xf>
    <xf numFmtId="0" fontId="65" fillId="7" borderId="101" xfId="0" applyFont="1" applyFill="1" applyBorder="1" applyAlignment="1">
      <alignment horizontal="center" vertical="center" wrapText="1"/>
    </xf>
    <xf numFmtId="0" fontId="65" fillId="8" borderId="231" xfId="0" applyFont="1" applyFill="1" applyBorder="1" applyAlignment="1">
      <alignment horizontal="center" vertical="center" wrapText="1"/>
    </xf>
    <xf numFmtId="0" fontId="65" fillId="9" borderId="101" xfId="0" applyFont="1" applyFill="1" applyBorder="1" applyAlignment="1">
      <alignment horizontal="center" vertical="center" wrapText="1"/>
    </xf>
    <xf numFmtId="0" fontId="15" fillId="17" borderId="231" xfId="0" applyFont="1" applyFill="1" applyBorder="1" applyAlignment="1">
      <alignment horizontal="center" vertical="center" wrapText="1"/>
    </xf>
    <xf numFmtId="0" fontId="15" fillId="17" borderId="232" xfId="0" applyFont="1" applyFill="1" applyBorder="1" applyAlignment="1">
      <alignment horizontal="center" vertical="center" wrapText="1"/>
    </xf>
    <xf numFmtId="0" fontId="68" fillId="2" borderId="116" xfId="0" applyFont="1" applyFill="1" applyBorder="1"/>
    <xf numFmtId="0" fontId="68" fillId="2" borderId="115" xfId="0" applyFont="1" applyFill="1" applyBorder="1"/>
    <xf numFmtId="0" fontId="69" fillId="30" borderId="117" xfId="0" applyFont="1" applyFill="1" applyBorder="1"/>
    <xf numFmtId="0" fontId="69" fillId="30" borderId="115" xfId="0" applyFont="1" applyFill="1" applyBorder="1"/>
    <xf numFmtId="0" fontId="69" fillId="31" borderId="117" xfId="0" applyFont="1" applyFill="1" applyBorder="1"/>
    <xf numFmtId="0" fontId="69" fillId="31" borderId="115" xfId="0" applyFont="1" applyFill="1" applyBorder="1"/>
    <xf numFmtId="0" fontId="69" fillId="32" borderId="116" xfId="0" applyFont="1" applyFill="1" applyBorder="1"/>
    <xf numFmtId="0" fontId="69" fillId="32" borderId="115" xfId="0" applyFont="1" applyFill="1" applyBorder="1"/>
    <xf numFmtId="0" fontId="68" fillId="2" borderId="248" xfId="0" applyFont="1" applyFill="1" applyBorder="1"/>
    <xf numFmtId="0" fontId="68" fillId="2" borderId="249" xfId="0" applyFont="1" applyFill="1" applyBorder="1"/>
    <xf numFmtId="0" fontId="69" fillId="30" borderId="166" xfId="0" applyFont="1" applyFill="1" applyBorder="1"/>
    <xf numFmtId="0" fontId="69" fillId="30" borderId="249" xfId="0" applyFont="1" applyFill="1" applyBorder="1"/>
    <xf numFmtId="0" fontId="69" fillId="32" borderId="249" xfId="0" applyFont="1" applyFill="1" applyBorder="1"/>
    <xf numFmtId="0" fontId="69" fillId="33" borderId="244" xfId="0" applyFont="1" applyFill="1" applyBorder="1"/>
    <xf numFmtId="0" fontId="69" fillId="33" borderId="243" xfId="0" applyFont="1" applyFill="1" applyBorder="1" applyAlignment="1">
      <alignment horizontal="center" vertical="center"/>
    </xf>
    <xf numFmtId="0" fontId="69" fillId="2" borderId="248" xfId="0" applyFont="1" applyFill="1" applyBorder="1"/>
    <xf numFmtId="0" fontId="69" fillId="2" borderId="249" xfId="0" applyFont="1" applyFill="1" applyBorder="1"/>
    <xf numFmtId="0" fontId="69" fillId="33" borderId="61" xfId="0" applyFont="1" applyFill="1" applyBorder="1" applyAlignment="1">
      <alignment horizontal="center" vertical="center"/>
    </xf>
    <xf numFmtId="0" fontId="69" fillId="33" borderId="199" xfId="0" applyFont="1" applyFill="1" applyBorder="1" applyAlignment="1">
      <alignment horizontal="center" vertical="center"/>
    </xf>
    <xf numFmtId="0" fontId="69" fillId="33" borderId="154" xfId="0" applyFont="1" applyFill="1" applyBorder="1" applyAlignment="1">
      <alignment horizontal="center" vertical="center"/>
    </xf>
    <xf numFmtId="0" fontId="69" fillId="33" borderId="256" xfId="0" applyFont="1" applyFill="1" applyBorder="1" applyAlignment="1">
      <alignment horizontal="center" vertical="center"/>
    </xf>
    <xf numFmtId="0" fontId="69" fillId="32" borderId="148" xfId="0" applyFont="1" applyFill="1" applyBorder="1"/>
    <xf numFmtId="0" fontId="69" fillId="32" borderId="233" xfId="0" applyFont="1" applyFill="1" applyBorder="1"/>
    <xf numFmtId="0" fontId="69" fillId="32" borderId="238" xfId="0" applyFont="1" applyFill="1" applyBorder="1"/>
    <xf numFmtId="0" fontId="69" fillId="2" borderId="233" xfId="0" applyFont="1" applyFill="1" applyBorder="1"/>
    <xf numFmtId="0" fontId="69" fillId="33" borderId="61" xfId="0" applyFont="1" applyFill="1" applyBorder="1"/>
    <xf numFmtId="0" fontId="69" fillId="33" borderId="104" xfId="0" applyFont="1" applyFill="1" applyBorder="1"/>
    <xf numFmtId="0" fontId="69" fillId="32" borderId="239" xfId="0" applyFont="1" applyFill="1" applyBorder="1"/>
    <xf numFmtId="0" fontId="69" fillId="32" borderId="248" xfId="0" applyFont="1" applyFill="1" applyBorder="1" applyAlignment="1">
      <alignment horizontal="center" vertical="center"/>
    </xf>
    <xf numFmtId="0" fontId="69" fillId="33" borderId="199" xfId="0" applyFont="1" applyFill="1" applyBorder="1"/>
    <xf numFmtId="0" fontId="69" fillId="32" borderId="242" xfId="0" applyFont="1" applyFill="1" applyBorder="1" applyAlignment="1">
      <alignment horizontal="center" vertical="center"/>
    </xf>
    <xf numFmtId="0" fontId="69" fillId="33" borderId="235" xfId="0" applyFont="1" applyFill="1" applyBorder="1" applyAlignment="1">
      <alignment horizontal="center" vertical="center"/>
    </xf>
    <xf numFmtId="0" fontId="69" fillId="33" borderId="104" xfId="0" applyFont="1" applyFill="1" applyBorder="1" applyAlignment="1">
      <alignment horizontal="center" vertical="center"/>
    </xf>
    <xf numFmtId="0" fontId="69" fillId="33" borderId="103" xfId="0" applyFont="1" applyFill="1" applyBorder="1"/>
    <xf numFmtId="0" fontId="0" fillId="0" borderId="0" xfId="0" applyAlignment="1">
      <alignment horizontal="center"/>
    </xf>
    <xf numFmtId="0" fontId="69" fillId="32" borderId="234" xfId="0" applyFont="1" applyFill="1" applyBorder="1" applyAlignment="1">
      <alignment horizontal="center" vertical="center"/>
    </xf>
    <xf numFmtId="0" fontId="20" fillId="6" borderId="24" xfId="1" applyFont="1" applyFill="1" applyBorder="1" applyAlignment="1">
      <alignment horizontal="center" vertical="center" wrapText="1"/>
    </xf>
    <xf numFmtId="0" fontId="35" fillId="6" borderId="24" xfId="1" applyFont="1" applyFill="1" applyBorder="1" applyAlignment="1">
      <alignment horizontal="center" vertical="center" wrapText="1"/>
    </xf>
    <xf numFmtId="0" fontId="0" fillId="2" borderId="168" xfId="0" applyFill="1" applyBorder="1"/>
    <xf numFmtId="0" fontId="0" fillId="2" borderId="255" xfId="0" applyFill="1" applyBorder="1"/>
    <xf numFmtId="0" fontId="72" fillId="2" borderId="113" xfId="0" applyFont="1" applyFill="1" applyBorder="1" applyAlignment="1">
      <alignment horizontal="center" vertical="center" wrapText="1"/>
    </xf>
    <xf numFmtId="0" fontId="0" fillId="2" borderId="247" xfId="0" applyFill="1" applyBorder="1"/>
    <xf numFmtId="0" fontId="0" fillId="2" borderId="60" xfId="0" applyFill="1" applyBorder="1"/>
    <xf numFmtId="0" fontId="0" fillId="2" borderId="113" xfId="0" applyFill="1" applyBorder="1"/>
    <xf numFmtId="0" fontId="0" fillId="2" borderId="252" xfId="0" applyFill="1" applyBorder="1"/>
    <xf numFmtId="0" fontId="73" fillId="30" borderId="249" xfId="0" applyFont="1" applyFill="1" applyBorder="1" applyAlignment="1">
      <alignment vertical="center" wrapText="1"/>
    </xf>
    <xf numFmtId="0" fontId="69" fillId="2" borderId="244" xfId="0" applyFont="1" applyFill="1" applyBorder="1"/>
    <xf numFmtId="0" fontId="69" fillId="2" borderId="115" xfId="0" applyFont="1" applyFill="1" applyBorder="1"/>
    <xf numFmtId="0" fontId="69" fillId="2" borderId="239" xfId="0" applyFont="1" applyFill="1" applyBorder="1"/>
    <xf numFmtId="0" fontId="69" fillId="30" borderId="229" xfId="0" applyFont="1" applyFill="1" applyBorder="1"/>
    <xf numFmtId="0" fontId="69" fillId="30" borderId="244" xfId="0" applyFont="1" applyFill="1" applyBorder="1"/>
    <xf numFmtId="0" fontId="69" fillId="31" borderId="148" xfId="0" applyFont="1" applyFill="1" applyBorder="1"/>
    <xf numFmtId="0" fontId="69" fillId="32" borderId="244" xfId="0" applyFont="1" applyFill="1" applyBorder="1"/>
    <xf numFmtId="0" fontId="69" fillId="31" borderId="238" xfId="0" applyFont="1" applyFill="1" applyBorder="1"/>
    <xf numFmtId="0" fontId="0" fillId="28" borderId="0" xfId="0" applyFill="1" applyAlignment="1">
      <alignment horizontal="center"/>
    </xf>
    <xf numFmtId="0" fontId="50" fillId="0" borderId="260" xfId="0" applyFont="1" applyBorder="1" applyAlignment="1">
      <alignment horizontal="center" vertical="center" wrapText="1"/>
    </xf>
    <xf numFmtId="0" fontId="50" fillId="0" borderId="262" xfId="0" applyFont="1" applyBorder="1" applyAlignment="1">
      <alignment horizontal="center" vertical="center" wrapText="1"/>
    </xf>
    <xf numFmtId="0" fontId="69" fillId="33" borderId="263" xfId="0" applyFont="1" applyFill="1" applyBorder="1" applyAlignment="1">
      <alignment horizontal="center" vertical="center"/>
    </xf>
    <xf numFmtId="0" fontId="69" fillId="33" borderId="263" xfId="0" applyFont="1" applyFill="1" applyBorder="1"/>
    <xf numFmtId="0" fontId="69" fillId="2" borderId="242" xfId="0" applyFont="1" applyFill="1" applyBorder="1"/>
    <xf numFmtId="0" fontId="69" fillId="33" borderId="264" xfId="0" applyFont="1" applyFill="1" applyBorder="1" applyAlignment="1">
      <alignment horizontal="center" vertical="center"/>
    </xf>
    <xf numFmtId="0" fontId="69" fillId="2" borderId="148" xfId="0" applyFont="1" applyFill="1" applyBorder="1"/>
    <xf numFmtId="0" fontId="69" fillId="33" borderId="265" xfId="0" applyFont="1" applyFill="1" applyBorder="1"/>
    <xf numFmtId="0" fontId="69" fillId="33" borderId="264" xfId="0" applyFont="1" applyFill="1" applyBorder="1"/>
    <xf numFmtId="0" fontId="69" fillId="2" borderId="238" xfId="0" applyFont="1" applyFill="1" applyBorder="1"/>
    <xf numFmtId="0" fontId="69" fillId="33" borderId="266" xfId="0" applyFont="1" applyFill="1" applyBorder="1" applyAlignment="1">
      <alignment horizontal="center" vertical="center"/>
    </xf>
    <xf numFmtId="0" fontId="69" fillId="33" borderId="267" xfId="0" applyFont="1" applyFill="1" applyBorder="1" applyAlignment="1">
      <alignment horizontal="center" vertical="center"/>
    </xf>
    <xf numFmtId="0" fontId="69" fillId="30" borderId="251" xfId="0" applyFont="1" applyFill="1" applyBorder="1"/>
    <xf numFmtId="0" fontId="69" fillId="30" borderId="238" xfId="0" applyFont="1" applyFill="1" applyBorder="1"/>
    <xf numFmtId="0" fontId="69" fillId="31" borderId="251" xfId="0" applyFont="1" applyFill="1" applyBorder="1"/>
    <xf numFmtId="0" fontId="71" fillId="33" borderId="265" xfId="0" applyFont="1" applyFill="1" applyBorder="1" applyAlignment="1">
      <alignment horizontal="center" vertical="center" wrapText="1"/>
    </xf>
    <xf numFmtId="0" fontId="0" fillId="2" borderId="268" xfId="0" applyFill="1" applyBorder="1"/>
    <xf numFmtId="0" fontId="73" fillId="30" borderId="238" xfId="0" applyFont="1" applyFill="1" applyBorder="1" applyAlignment="1">
      <alignment vertical="center" wrapText="1"/>
    </xf>
    <xf numFmtId="0" fontId="73" fillId="30" borderId="242" xfId="0" applyFont="1" applyFill="1" applyBorder="1" applyAlignment="1">
      <alignment vertical="center" wrapText="1"/>
    </xf>
    <xf numFmtId="0" fontId="73" fillId="30" borderId="269" xfId="0" applyFont="1" applyFill="1" applyBorder="1" applyAlignment="1">
      <alignment vertical="center" wrapText="1"/>
    </xf>
    <xf numFmtId="0" fontId="69" fillId="2" borderId="270" xfId="0" applyFont="1" applyFill="1" applyBorder="1"/>
    <xf numFmtId="0" fontId="69" fillId="33" borderId="271" xfId="0" applyFont="1" applyFill="1" applyBorder="1" applyAlignment="1">
      <alignment horizontal="center" vertical="center"/>
    </xf>
    <xf numFmtId="0" fontId="69" fillId="31" borderId="239" xfId="0" applyFont="1" applyFill="1" applyBorder="1"/>
    <xf numFmtId="0" fontId="20" fillId="33" borderId="267" xfId="3" applyFont="1" applyFill="1" applyBorder="1" applyAlignment="1">
      <alignment horizontal="center" vertical="center" wrapText="1"/>
    </xf>
    <xf numFmtId="0" fontId="69" fillId="2" borderId="269" xfId="0" applyFont="1" applyFill="1" applyBorder="1"/>
    <xf numFmtId="0" fontId="69" fillId="2" borderId="273" xfId="0" applyFont="1" applyFill="1" applyBorder="1"/>
    <xf numFmtId="0" fontId="69" fillId="31" borderId="259" xfId="0" applyFont="1" applyFill="1" applyBorder="1"/>
    <xf numFmtId="0" fontId="69" fillId="31" borderId="258" xfId="0" applyFont="1" applyFill="1" applyBorder="1"/>
    <xf numFmtId="0" fontId="69" fillId="31" borderId="270" xfId="0" applyFont="1" applyFill="1" applyBorder="1"/>
    <xf numFmtId="0" fontId="69" fillId="31" borderId="275" xfId="0" applyFont="1" applyFill="1" applyBorder="1"/>
    <xf numFmtId="0" fontId="50" fillId="0" borderId="143" xfId="0" applyFont="1" applyBorder="1" applyAlignment="1">
      <alignment horizontal="center" vertical="center" wrapText="1"/>
    </xf>
    <xf numFmtId="0" fontId="50" fillId="33" borderId="267" xfId="0" applyFont="1" applyFill="1" applyBorder="1" applyAlignment="1">
      <alignment horizontal="center" vertical="center" wrapText="1"/>
    </xf>
    <xf numFmtId="0" fontId="50" fillId="0" borderId="240" xfId="0" applyFont="1" applyBorder="1" applyAlignment="1">
      <alignment horizontal="center" vertical="center" wrapText="1"/>
    </xf>
    <xf numFmtId="0" fontId="50" fillId="2" borderId="262" xfId="0" applyFont="1" applyFill="1" applyBorder="1" applyAlignment="1">
      <alignment horizontal="center" vertical="center" wrapText="1"/>
    </xf>
    <xf numFmtId="0" fontId="20" fillId="33" borderId="276" xfId="3" applyFont="1" applyFill="1" applyBorder="1" applyAlignment="1">
      <alignment horizontal="center" vertical="center" wrapText="1"/>
    </xf>
    <xf numFmtId="0" fontId="50" fillId="0" borderId="277" xfId="0" applyFont="1" applyBorder="1" applyAlignment="1">
      <alignment horizontal="center" vertical="center" wrapText="1"/>
    </xf>
    <xf numFmtId="0" fontId="23" fillId="0" borderId="240" xfId="0" applyFont="1" applyBorder="1" applyAlignment="1">
      <alignment horizontal="center" vertical="center" wrapText="1"/>
    </xf>
    <xf numFmtId="0" fontId="23" fillId="0" borderId="277" xfId="0" applyFont="1" applyBorder="1" applyAlignment="1">
      <alignment horizontal="center" vertical="center" wrapText="1"/>
    </xf>
    <xf numFmtId="0" fontId="50" fillId="33" borderId="277" xfId="0" applyFont="1" applyFill="1" applyBorder="1" applyAlignment="1">
      <alignment horizontal="center" vertical="center" wrapText="1"/>
    </xf>
    <xf numFmtId="0" fontId="50" fillId="33" borderId="276" xfId="0" applyFont="1" applyFill="1" applyBorder="1" applyAlignment="1">
      <alignment horizontal="center" vertical="center" wrapText="1"/>
    </xf>
    <xf numFmtId="0" fontId="20" fillId="35" borderId="276" xfId="3" applyFont="1" applyFill="1" applyBorder="1" applyAlignment="1">
      <alignment horizontal="center" vertical="center" wrapText="1"/>
    </xf>
    <xf numFmtId="0" fontId="50" fillId="0" borderId="277" xfId="0" applyFont="1" applyBorder="1" applyAlignment="1">
      <alignment horizontal="center" wrapText="1"/>
    </xf>
    <xf numFmtId="0" fontId="20" fillId="33" borderId="97" xfId="3" applyFont="1" applyFill="1" applyBorder="1" applyAlignment="1">
      <alignment horizontal="center" vertical="center" wrapText="1"/>
    </xf>
    <xf numFmtId="0" fontId="20" fillId="33" borderId="278" xfId="3" applyFont="1" applyFill="1" applyBorder="1" applyAlignment="1">
      <alignment horizontal="center" vertical="center" wrapText="1"/>
    </xf>
    <xf numFmtId="0" fontId="67" fillId="0" borderId="113" xfId="0" applyFont="1" applyBorder="1" applyAlignment="1">
      <alignment horizontal="center" vertical="center"/>
    </xf>
    <xf numFmtId="0" fontId="67" fillId="0" borderId="260" xfId="0" applyFont="1" applyBorder="1" applyAlignment="1">
      <alignment horizontal="center" vertical="center"/>
    </xf>
    <xf numFmtId="0" fontId="67" fillId="0" borderId="261" xfId="0" applyFont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 wrapText="1"/>
    </xf>
    <xf numFmtId="0" fontId="69" fillId="30" borderId="250" xfId="0" applyFont="1" applyFill="1" applyBorder="1"/>
    <xf numFmtId="0" fontId="69" fillId="30" borderId="241" xfId="0" applyFont="1" applyFill="1" applyBorder="1"/>
    <xf numFmtId="0" fontId="73" fillId="30" borderId="114" xfId="0" applyFont="1" applyFill="1" applyBorder="1" applyAlignment="1">
      <alignment vertical="center" wrapText="1"/>
    </xf>
    <xf numFmtId="0" fontId="73" fillId="30" borderId="250" xfId="0" applyFont="1" applyFill="1" applyBorder="1" applyAlignment="1">
      <alignment vertical="center" wrapText="1"/>
    </xf>
    <xf numFmtId="0" fontId="69" fillId="32" borderId="281" xfId="0" applyFont="1" applyFill="1" applyBorder="1"/>
    <xf numFmtId="0" fontId="69" fillId="33" borderId="278" xfId="0" applyFont="1" applyFill="1" applyBorder="1" applyAlignment="1">
      <alignment horizontal="center" vertical="center"/>
    </xf>
    <xf numFmtId="0" fontId="69" fillId="33" borderId="278" xfId="0" applyFont="1" applyFill="1" applyBorder="1"/>
    <xf numFmtId="0" fontId="69" fillId="32" borderId="282" xfId="0" applyFont="1" applyFill="1" applyBorder="1"/>
    <xf numFmtId="0" fontId="69" fillId="33" borderId="266" xfId="0" applyFont="1" applyFill="1" applyBorder="1"/>
    <xf numFmtId="0" fontId="69" fillId="32" borderId="281" xfId="0" applyFont="1" applyFill="1" applyBorder="1" applyAlignment="1">
      <alignment horizontal="center" vertical="center"/>
    </xf>
    <xf numFmtId="0" fontId="69" fillId="32" borderId="282" xfId="0" applyFont="1" applyFill="1" applyBorder="1" applyAlignment="1">
      <alignment horizontal="center" vertical="center"/>
    </xf>
    <xf numFmtId="0" fontId="69" fillId="32" borderId="278" xfId="0" applyFont="1" applyFill="1" applyBorder="1"/>
    <xf numFmtId="0" fontId="65" fillId="7" borderId="231" xfId="0" applyFont="1" applyFill="1" applyBorder="1" applyAlignment="1">
      <alignment horizontal="center" vertical="center" wrapText="1"/>
    </xf>
    <xf numFmtId="0" fontId="69" fillId="33" borderId="283" xfId="0" applyFont="1" applyFill="1" applyBorder="1" applyAlignment="1">
      <alignment horizontal="center" vertical="center"/>
    </xf>
    <xf numFmtId="0" fontId="69" fillId="33" borderId="283" xfId="0" applyFont="1" applyFill="1" applyBorder="1"/>
    <xf numFmtId="0" fontId="69" fillId="33" borderId="279" xfId="0" applyFont="1" applyFill="1" applyBorder="1"/>
    <xf numFmtId="0" fontId="69" fillId="31" borderId="275" xfId="0" applyFont="1" applyFill="1" applyBorder="1" applyAlignment="1">
      <alignment horizontal="center" vertical="center"/>
    </xf>
    <xf numFmtId="0" fontId="69" fillId="31" borderId="258" xfId="0" applyFont="1" applyFill="1" applyBorder="1" applyAlignment="1">
      <alignment horizontal="center" vertical="center"/>
    </xf>
    <xf numFmtId="0" fontId="69" fillId="31" borderId="270" xfId="0" applyFont="1" applyFill="1" applyBorder="1" applyAlignment="1">
      <alignment horizontal="center" vertical="center"/>
    </xf>
    <xf numFmtId="0" fontId="69" fillId="31" borderId="281" xfId="0" applyFont="1" applyFill="1" applyBorder="1"/>
    <xf numFmtId="0" fontId="69" fillId="31" borderId="283" xfId="0" applyFont="1" applyFill="1" applyBorder="1"/>
    <xf numFmtId="0" fontId="69" fillId="31" borderId="279" xfId="0" applyFont="1" applyFill="1" applyBorder="1"/>
    <xf numFmtId="0" fontId="16" fillId="0" borderId="108" xfId="1" applyFont="1" applyBorder="1" applyAlignment="1" applyProtection="1">
      <alignment horizontal="center" vertical="center"/>
    </xf>
    <xf numFmtId="0" fontId="16" fillId="0" borderId="107" xfId="1" applyFont="1" applyBorder="1" applyAlignment="1" applyProtection="1">
      <alignment horizontal="center" vertical="center"/>
    </xf>
    <xf numFmtId="0" fontId="16" fillId="0" borderId="106" xfId="1" applyFont="1" applyBorder="1" applyAlignment="1" applyProtection="1">
      <alignment horizontal="center" vertical="center"/>
    </xf>
    <xf numFmtId="0" fontId="16" fillId="0" borderId="40" xfId="1" applyFont="1" applyBorder="1" applyAlignment="1" applyProtection="1">
      <alignment horizontal="center" vertical="center"/>
    </xf>
    <xf numFmtId="0" fontId="16" fillId="0" borderId="41" xfId="1" applyFont="1" applyBorder="1" applyAlignment="1" applyProtection="1">
      <alignment horizontal="center" vertical="center"/>
    </xf>
    <xf numFmtId="0" fontId="16" fillId="0" borderId="42" xfId="1" applyFont="1" applyBorder="1" applyAlignment="1" applyProtection="1">
      <alignment horizontal="center" vertical="center"/>
    </xf>
    <xf numFmtId="0" fontId="16" fillId="0" borderId="285" xfId="1" applyFont="1" applyBorder="1" applyAlignment="1" applyProtection="1">
      <alignment horizontal="center" vertical="center"/>
    </xf>
    <xf numFmtId="0" fontId="16" fillId="0" borderId="286" xfId="1" applyFont="1" applyBorder="1" applyAlignment="1" applyProtection="1">
      <alignment horizontal="center" vertical="center"/>
    </xf>
    <xf numFmtId="0" fontId="16" fillId="0" borderId="287" xfId="1" applyFont="1" applyBorder="1" applyAlignment="1" applyProtection="1">
      <alignment horizontal="center" vertical="center"/>
    </xf>
    <xf numFmtId="8" fontId="16" fillId="0" borderId="108" xfId="1" applyNumberFormat="1" applyFont="1" applyBorder="1" applyAlignment="1" applyProtection="1">
      <alignment horizontal="center" vertical="center"/>
    </xf>
    <xf numFmtId="8" fontId="16" fillId="0" borderId="107" xfId="1" applyNumberFormat="1" applyFont="1" applyBorder="1" applyAlignment="1" applyProtection="1">
      <alignment horizontal="center" vertical="center"/>
    </xf>
    <xf numFmtId="8" fontId="16" fillId="0" borderId="106" xfId="1" applyNumberFormat="1" applyFont="1" applyBorder="1" applyAlignment="1" applyProtection="1">
      <alignment horizontal="center" vertical="center"/>
    </xf>
    <xf numFmtId="0" fontId="16" fillId="0" borderId="258" xfId="1" applyFont="1" applyBorder="1" applyAlignment="1" applyProtection="1">
      <alignment horizontal="center" vertical="center"/>
    </xf>
    <xf numFmtId="0" fontId="16" fillId="0" borderId="266" xfId="1" applyFont="1" applyBorder="1" applyAlignment="1" applyProtection="1">
      <alignment horizontal="center" vertical="center"/>
    </xf>
    <xf numFmtId="0" fontId="16" fillId="0" borderId="108" xfId="0" applyFont="1" applyBorder="1" applyAlignment="1" applyProtection="1">
      <alignment horizontal="center" vertical="center"/>
    </xf>
    <xf numFmtId="0" fontId="16" fillId="0" borderId="107" xfId="0" applyFont="1" applyBorder="1" applyAlignment="1" applyProtection="1">
      <alignment horizontal="center" vertical="center"/>
    </xf>
    <xf numFmtId="0" fontId="16" fillId="0" borderId="106" xfId="0" applyFont="1" applyBorder="1" applyAlignment="1" applyProtection="1">
      <alignment horizontal="center" vertical="center"/>
    </xf>
    <xf numFmtId="0" fontId="16" fillId="0" borderId="288" xfId="0" applyFont="1" applyBorder="1" applyAlignment="1" applyProtection="1">
      <alignment horizontal="center" vertical="center"/>
    </xf>
    <xf numFmtId="0" fontId="16" fillId="0" borderId="289" xfId="0" applyFont="1" applyBorder="1" applyAlignment="1" applyProtection="1">
      <alignment horizontal="center" vertical="center"/>
    </xf>
    <xf numFmtId="0" fontId="16" fillId="0" borderId="132" xfId="0" applyFont="1" applyBorder="1" applyAlignment="1" applyProtection="1">
      <alignment horizontal="center" vertical="center"/>
    </xf>
    <xf numFmtId="0" fontId="16" fillId="0" borderId="236" xfId="1" applyFont="1" applyBorder="1" applyAlignment="1" applyProtection="1">
      <alignment horizontal="center" vertical="center"/>
    </xf>
    <xf numFmtId="0" fontId="16" fillId="0" borderId="115" xfId="1" applyFont="1" applyBorder="1" applyAlignment="1" applyProtection="1">
      <alignment horizontal="center" vertical="center"/>
    </xf>
    <xf numFmtId="0" fontId="16" fillId="0" borderId="114" xfId="1" applyFont="1" applyBorder="1" applyAlignment="1" applyProtection="1">
      <alignment horizontal="center" vertical="center"/>
    </xf>
    <xf numFmtId="0" fontId="20" fillId="0" borderId="41" xfId="1" applyFont="1" applyBorder="1" applyAlignment="1" applyProtection="1">
      <alignment horizontal="center" vertical="center"/>
    </xf>
    <xf numFmtId="0" fontId="20" fillId="0" borderId="42" xfId="1" applyFont="1" applyBorder="1" applyAlignment="1" applyProtection="1">
      <alignment horizontal="center" vertical="center"/>
    </xf>
    <xf numFmtId="0" fontId="20" fillId="0" borderId="290" xfId="1" applyFont="1" applyBorder="1" applyAlignment="1" applyProtection="1">
      <alignment horizontal="center" vertical="center"/>
    </xf>
    <xf numFmtId="0" fontId="20" fillId="0" borderId="291" xfId="1" applyFont="1" applyBorder="1" applyAlignment="1" applyProtection="1">
      <alignment horizontal="center" vertical="center"/>
    </xf>
    <xf numFmtId="0" fontId="20" fillId="0" borderId="292" xfId="1" applyFont="1" applyBorder="1" applyAlignment="1" applyProtection="1">
      <alignment horizontal="center" vertical="center"/>
    </xf>
    <xf numFmtId="0" fontId="20" fillId="0" borderId="289" xfId="1" applyFont="1" applyBorder="1" applyAlignment="1" applyProtection="1">
      <alignment horizontal="center" vertical="center"/>
    </xf>
    <xf numFmtId="0" fontId="20" fillId="0" borderId="293" xfId="1" applyFont="1" applyBorder="1" applyAlignment="1" applyProtection="1">
      <alignment horizontal="center" vertical="center"/>
    </xf>
    <xf numFmtId="0" fontId="20" fillId="0" borderId="294" xfId="1" applyFont="1" applyBorder="1" applyAlignment="1" applyProtection="1">
      <alignment horizontal="center" vertical="center"/>
    </xf>
    <xf numFmtId="0" fontId="16" fillId="0" borderId="290" xfId="1" applyFont="1" applyBorder="1" applyAlignment="1" applyProtection="1">
      <alignment horizontal="center" vertical="center"/>
    </xf>
    <xf numFmtId="0" fontId="20" fillId="0" borderId="288" xfId="1" applyFont="1" applyBorder="1" applyAlignment="1" applyProtection="1">
      <alignment horizontal="center" vertical="center"/>
    </xf>
    <xf numFmtId="0" fontId="20" fillId="0" borderId="295" xfId="1" applyFont="1" applyBorder="1" applyAlignment="1" applyProtection="1">
      <alignment horizontal="center" vertical="center"/>
    </xf>
    <xf numFmtId="0" fontId="20" fillId="0" borderId="296" xfId="1" applyFont="1" applyBorder="1" applyAlignment="1" applyProtection="1">
      <alignment horizontal="center" vertical="center"/>
    </xf>
    <xf numFmtId="0" fontId="16" fillId="0" borderId="291" xfId="1" applyFont="1" applyBorder="1" applyAlignment="1" applyProtection="1">
      <alignment horizontal="center" vertical="center"/>
    </xf>
    <xf numFmtId="0" fontId="16" fillId="0" borderId="292" xfId="1" applyFont="1" applyBorder="1" applyAlignment="1" applyProtection="1">
      <alignment horizontal="center" vertical="center"/>
    </xf>
    <xf numFmtId="0" fontId="16" fillId="0" borderId="297" xfId="1" applyFont="1" applyBorder="1" applyAlignment="1" applyProtection="1">
      <alignment horizontal="center" vertical="center"/>
    </xf>
    <xf numFmtId="0" fontId="16" fillId="0" borderId="298" xfId="1" applyFont="1" applyBorder="1" applyAlignment="1" applyProtection="1">
      <alignment horizontal="center" vertical="center"/>
    </xf>
    <xf numFmtId="0" fontId="16" fillId="0" borderId="299" xfId="1" applyFont="1" applyBorder="1" applyAlignment="1" applyProtection="1">
      <alignment horizontal="center" vertical="center"/>
    </xf>
    <xf numFmtId="0" fontId="16" fillId="0" borderId="300" xfId="1" applyFont="1" applyBorder="1" applyAlignment="1" applyProtection="1">
      <alignment horizontal="center" vertical="center"/>
    </xf>
    <xf numFmtId="0" fontId="16" fillId="0" borderId="301" xfId="1" applyFont="1" applyBorder="1" applyAlignment="1" applyProtection="1">
      <alignment horizontal="center" vertical="center"/>
    </xf>
    <xf numFmtId="0" fontId="16" fillId="0" borderId="108" xfId="1" applyFont="1" applyFill="1" applyBorder="1" applyAlignment="1" applyProtection="1">
      <alignment horizontal="center" vertical="center"/>
    </xf>
    <xf numFmtId="0" fontId="16" fillId="0" borderId="107" xfId="1" applyFont="1" applyFill="1" applyBorder="1" applyAlignment="1" applyProtection="1">
      <alignment horizontal="center" vertical="center"/>
    </xf>
    <xf numFmtId="0" fontId="16" fillId="0" borderId="106" xfId="1" applyFont="1" applyFill="1" applyBorder="1" applyAlignment="1" applyProtection="1">
      <alignment horizontal="center" vertical="center"/>
    </xf>
    <xf numFmtId="0" fontId="16" fillId="0" borderId="236" xfId="1" applyFont="1" applyFill="1" applyBorder="1" applyAlignment="1" applyProtection="1">
      <alignment horizontal="center" vertical="center"/>
    </xf>
    <xf numFmtId="0" fontId="16" fillId="0" borderId="115" xfId="1" applyFont="1" applyFill="1" applyBorder="1" applyAlignment="1" applyProtection="1">
      <alignment horizontal="center" vertical="center"/>
    </xf>
    <xf numFmtId="0" fontId="16" fillId="0" borderId="114" xfId="1" applyFont="1" applyFill="1" applyBorder="1" applyAlignment="1" applyProtection="1">
      <alignment horizontal="center" vertical="center"/>
    </xf>
    <xf numFmtId="0" fontId="16" fillId="0" borderId="289" xfId="1" applyFont="1" applyBorder="1" applyAlignment="1" applyProtection="1">
      <alignment horizontal="center" vertical="center"/>
    </xf>
    <xf numFmtId="0" fontId="16" fillId="0" borderId="293" xfId="1" applyFont="1" applyBorder="1" applyAlignment="1" applyProtection="1">
      <alignment horizontal="center" vertical="center"/>
    </xf>
    <xf numFmtId="0" fontId="16" fillId="0" borderId="294" xfId="1" applyFont="1" applyBorder="1" applyAlignment="1" applyProtection="1">
      <alignment horizontal="center" vertical="center"/>
    </xf>
    <xf numFmtId="0" fontId="16" fillId="0" borderId="132" xfId="1" applyFont="1" applyBorder="1" applyAlignment="1" applyProtection="1">
      <alignment horizontal="center" vertical="center"/>
    </xf>
    <xf numFmtId="0" fontId="16" fillId="0" borderId="58" xfId="0" applyFont="1" applyBorder="1" applyAlignment="1" applyProtection="1">
      <alignment horizontal="center" vertical="center"/>
    </xf>
    <xf numFmtId="0" fontId="16" fillId="0" borderId="124" xfId="0" applyFont="1" applyBorder="1" applyAlignment="1" applyProtection="1">
      <alignment horizontal="center" vertical="center"/>
    </xf>
    <xf numFmtId="0" fontId="16" fillId="0" borderId="144" xfId="0" applyFont="1" applyBorder="1" applyAlignment="1" applyProtection="1">
      <alignment horizontal="center" vertical="center"/>
    </xf>
    <xf numFmtId="0" fontId="16" fillId="0" borderId="297" xfId="0" applyFont="1" applyBorder="1" applyAlignment="1" applyProtection="1">
      <alignment horizontal="center" vertical="center"/>
    </xf>
    <xf numFmtId="0" fontId="16" fillId="0" borderId="302" xfId="0" applyFont="1" applyBorder="1" applyAlignment="1" applyProtection="1">
      <alignment horizontal="center" vertical="center"/>
    </xf>
    <xf numFmtId="0" fontId="16" fillId="0" borderId="303" xfId="0" applyFont="1" applyBorder="1" applyAlignment="1" applyProtection="1">
      <alignment horizontal="center" vertical="center"/>
    </xf>
    <xf numFmtId="0" fontId="16" fillId="0" borderId="302" xfId="1" applyFont="1" applyBorder="1" applyAlignment="1" applyProtection="1">
      <alignment horizontal="center" vertical="center"/>
    </xf>
    <xf numFmtId="0" fontId="16" fillId="0" borderId="303" xfId="1" applyFont="1" applyBorder="1" applyAlignment="1" applyProtection="1">
      <alignment horizontal="center" vertical="center"/>
    </xf>
    <xf numFmtId="0" fontId="16" fillId="0" borderId="304" xfId="1" applyFont="1" applyBorder="1" applyAlignment="1" applyProtection="1">
      <alignment horizontal="center" vertical="center"/>
    </xf>
    <xf numFmtId="0" fontId="16" fillId="0" borderId="305" xfId="1" applyFont="1" applyBorder="1" applyAlignment="1" applyProtection="1">
      <alignment horizontal="center" vertical="center"/>
    </xf>
    <xf numFmtId="0" fontId="16" fillId="0" borderId="306" xfId="1" applyFont="1" applyBorder="1" applyAlignment="1" applyProtection="1">
      <alignment horizontal="center" vertical="center"/>
    </xf>
    <xf numFmtId="0" fontId="16" fillId="11" borderId="304" xfId="0" applyFont="1" applyFill="1" applyBorder="1" applyAlignment="1" applyProtection="1">
      <alignment horizontal="center" vertical="center"/>
    </xf>
    <xf numFmtId="0" fontId="16" fillId="11" borderId="305" xfId="0" applyFont="1" applyFill="1" applyBorder="1" applyAlignment="1" applyProtection="1">
      <alignment horizontal="center" vertical="center"/>
    </xf>
    <xf numFmtId="0" fontId="16" fillId="11" borderId="40" xfId="0" applyFont="1" applyFill="1" applyBorder="1" applyAlignment="1" applyProtection="1">
      <alignment horizontal="center" vertical="center"/>
    </xf>
    <xf numFmtId="0" fontId="16" fillId="11" borderId="41" xfId="0" applyFont="1" applyFill="1" applyBorder="1" applyAlignment="1" applyProtection="1">
      <alignment horizontal="center" vertical="center"/>
    </xf>
    <xf numFmtId="0" fontId="16" fillId="11" borderId="42" xfId="0" applyFont="1" applyFill="1" applyBorder="1" applyAlignment="1" applyProtection="1">
      <alignment horizontal="center" vertical="center"/>
    </xf>
    <xf numFmtId="0" fontId="16" fillId="0" borderId="264" xfId="1" applyFont="1" applyBorder="1" applyAlignment="1">
      <alignment horizontal="center" vertical="center"/>
    </xf>
    <xf numFmtId="0" fontId="16" fillId="0" borderId="302" xfId="1" applyFont="1" applyBorder="1" applyAlignment="1">
      <alignment horizontal="center" vertical="center"/>
    </xf>
    <xf numFmtId="0" fontId="16" fillId="0" borderId="304" xfId="1" applyFont="1" applyBorder="1" applyAlignment="1">
      <alignment horizontal="center" vertical="center"/>
    </xf>
    <xf numFmtId="0" fontId="16" fillId="0" borderId="305" xfId="1" applyFont="1" applyBorder="1" applyAlignment="1">
      <alignment horizontal="center" vertical="center"/>
    </xf>
    <xf numFmtId="0" fontId="16" fillId="0" borderId="306" xfId="1" applyFont="1" applyBorder="1" applyAlignment="1">
      <alignment horizontal="center" vertical="center"/>
    </xf>
    <xf numFmtId="0" fontId="16" fillId="0" borderId="303" xfId="1" applyFont="1" applyBorder="1" applyAlignment="1">
      <alignment horizontal="center" vertical="center"/>
    </xf>
    <xf numFmtId="3" fontId="16" fillId="0" borderId="305" xfId="1" applyNumberFormat="1" applyFont="1" applyBorder="1" applyAlignment="1">
      <alignment horizontal="center" vertical="center"/>
    </xf>
    <xf numFmtId="0" fontId="16" fillId="0" borderId="265" xfId="1" applyFont="1" applyBorder="1" applyAlignment="1">
      <alignment horizontal="center" vertical="center"/>
    </xf>
    <xf numFmtId="0" fontId="16" fillId="0" borderId="307" xfId="1" applyFont="1" applyBorder="1" applyAlignment="1">
      <alignment horizontal="center" vertical="center"/>
    </xf>
    <xf numFmtId="0" fontId="16" fillId="0" borderId="308" xfId="1" applyFont="1" applyBorder="1" applyAlignment="1">
      <alignment horizontal="center" vertical="center"/>
    </xf>
    <xf numFmtId="0" fontId="16" fillId="0" borderId="302" xfId="0" applyFont="1" applyBorder="1" applyAlignment="1">
      <alignment horizontal="center" vertical="center"/>
    </xf>
    <xf numFmtId="0" fontId="16" fillId="0" borderId="303" xfId="0" applyFont="1" applyBorder="1" applyAlignment="1">
      <alignment horizontal="center" vertical="center"/>
    </xf>
    <xf numFmtId="0" fontId="16" fillId="0" borderId="294" xfId="0" applyFont="1" applyBorder="1" applyAlignment="1" applyProtection="1">
      <alignment horizontal="center" vertical="center"/>
    </xf>
    <xf numFmtId="0" fontId="68" fillId="17" borderId="148" xfId="0" applyFont="1" applyFill="1" applyBorder="1"/>
    <xf numFmtId="0" fontId="68" fillId="17" borderId="233" xfId="0" applyFont="1" applyFill="1" applyBorder="1"/>
    <xf numFmtId="0" fontId="69" fillId="7" borderId="248" xfId="0" applyFont="1" applyFill="1" applyBorder="1"/>
    <xf numFmtId="0" fontId="76" fillId="0" borderId="309" xfId="0" applyFont="1" applyBorder="1" applyAlignment="1" applyProtection="1">
      <alignment horizontal="center" vertical="center"/>
    </xf>
    <xf numFmtId="0" fontId="76" fillId="0" borderId="310" xfId="0" applyFont="1" applyBorder="1" applyAlignment="1" applyProtection="1">
      <alignment horizontal="center" vertical="center"/>
    </xf>
    <xf numFmtId="0" fontId="76" fillId="0" borderId="311" xfId="0" applyFont="1" applyBorder="1" applyAlignment="1" applyProtection="1">
      <alignment horizontal="center" vertical="center"/>
    </xf>
    <xf numFmtId="0" fontId="16" fillId="0" borderId="312" xfId="1" applyFont="1" applyBorder="1" applyAlignment="1">
      <alignment horizontal="center" vertical="center"/>
    </xf>
    <xf numFmtId="0" fontId="16" fillId="0" borderId="313" xfId="1" applyFont="1" applyBorder="1" applyAlignment="1">
      <alignment horizontal="center" vertical="center"/>
    </xf>
    <xf numFmtId="0" fontId="16" fillId="0" borderId="314" xfId="1" applyFont="1" applyBorder="1" applyAlignment="1">
      <alignment horizontal="center" vertical="center"/>
    </xf>
    <xf numFmtId="0" fontId="16" fillId="0" borderId="315" xfId="0" applyFont="1" applyFill="1" applyBorder="1" applyAlignment="1">
      <alignment horizontal="center" vertical="center"/>
    </xf>
    <xf numFmtId="0" fontId="16" fillId="0" borderId="312" xfId="0" applyFont="1" applyFill="1" applyBorder="1" applyAlignment="1">
      <alignment horizontal="center" vertical="center"/>
    </xf>
    <xf numFmtId="0" fontId="16" fillId="11" borderId="316" xfId="1" applyFont="1" applyFill="1" applyBorder="1" applyAlignment="1">
      <alignment horizontal="center" vertical="center"/>
    </xf>
    <xf numFmtId="0" fontId="16" fillId="11" borderId="317" xfId="1" applyFont="1" applyFill="1" applyBorder="1" applyAlignment="1">
      <alignment horizontal="center" vertical="center"/>
    </xf>
    <xf numFmtId="0" fontId="44" fillId="18" borderId="318" xfId="18" applyFont="1" applyFill="1" applyBorder="1" applyAlignment="1" applyProtection="1">
      <alignment horizontal="center" vertical="center"/>
    </xf>
    <xf numFmtId="0" fontId="44" fillId="18" borderId="319" xfId="18" applyFont="1" applyFill="1" applyBorder="1" applyAlignment="1" applyProtection="1">
      <alignment horizontal="center" vertical="center"/>
    </xf>
    <xf numFmtId="0" fontId="44" fillId="18" borderId="320" xfId="18" applyFont="1" applyFill="1" applyBorder="1" applyAlignment="1" applyProtection="1">
      <alignment horizontal="center" vertical="center"/>
    </xf>
    <xf numFmtId="0" fontId="44" fillId="18" borderId="321" xfId="18" applyFont="1" applyFill="1" applyBorder="1" applyAlignment="1" applyProtection="1">
      <alignment horizontal="center" vertical="center"/>
    </xf>
    <xf numFmtId="0" fontId="44" fillId="18" borderId="322" xfId="18" applyFont="1" applyFill="1" applyBorder="1" applyAlignment="1" applyProtection="1">
      <alignment horizontal="center" vertical="center"/>
    </xf>
    <xf numFmtId="0" fontId="44" fillId="18" borderId="323" xfId="18" applyFont="1" applyFill="1" applyBorder="1" applyAlignment="1" applyProtection="1">
      <alignment horizontal="center" vertical="center"/>
    </xf>
    <xf numFmtId="0" fontId="44" fillId="18" borderId="324" xfId="18" applyFont="1" applyFill="1" applyBorder="1" applyAlignment="1" applyProtection="1">
      <alignment horizontal="center" vertical="center"/>
    </xf>
    <xf numFmtId="0" fontId="44" fillId="18" borderId="325" xfId="18" applyFont="1" applyFill="1" applyBorder="1" applyAlignment="1" applyProtection="1">
      <alignment horizontal="center" vertical="center"/>
    </xf>
    <xf numFmtId="0" fontId="44" fillId="18" borderId="326" xfId="18" applyFont="1" applyFill="1" applyBorder="1" applyAlignment="1" applyProtection="1">
      <alignment horizontal="center" vertical="center"/>
    </xf>
    <xf numFmtId="0" fontId="16" fillId="0" borderId="327" xfId="0" applyFont="1" applyBorder="1" applyAlignment="1" applyProtection="1">
      <alignment horizontal="center" vertical="center"/>
    </xf>
    <xf numFmtId="0" fontId="16" fillId="0" borderId="328" xfId="0" applyFont="1" applyBorder="1" applyAlignment="1" applyProtection="1">
      <alignment horizontal="center" vertical="center"/>
    </xf>
    <xf numFmtId="0" fontId="16" fillId="11" borderId="329" xfId="0" applyFont="1" applyFill="1" applyBorder="1" applyAlignment="1" applyProtection="1">
      <alignment horizontal="center" vertical="center"/>
    </xf>
    <xf numFmtId="0" fontId="16" fillId="11" borderId="330" xfId="0" applyFont="1" applyFill="1" applyBorder="1" applyAlignment="1" applyProtection="1">
      <alignment horizontal="center" vertical="center"/>
    </xf>
    <xf numFmtId="0" fontId="16" fillId="11" borderId="108" xfId="0" applyFont="1" applyFill="1" applyBorder="1" applyAlignment="1" applyProtection="1">
      <alignment horizontal="center" vertical="center"/>
    </xf>
    <xf numFmtId="0" fontId="16" fillId="11" borderId="107" xfId="0" applyFont="1" applyFill="1" applyBorder="1" applyAlignment="1" applyProtection="1">
      <alignment horizontal="center" vertical="center"/>
    </xf>
    <xf numFmtId="0" fontId="16" fillId="11" borderId="106" xfId="0" applyFont="1" applyFill="1" applyBorder="1" applyAlignment="1" applyProtection="1">
      <alignment horizontal="center" vertical="center"/>
    </xf>
    <xf numFmtId="0" fontId="16" fillId="0" borderId="331" xfId="1" applyFont="1" applyBorder="1" applyAlignment="1">
      <alignment horizontal="center" vertical="center"/>
    </xf>
    <xf numFmtId="0" fontId="16" fillId="0" borderId="236" xfId="1" applyFont="1" applyBorder="1" applyAlignment="1">
      <alignment horizontal="center" vertical="center"/>
    </xf>
    <xf numFmtId="0" fontId="16" fillId="0" borderId="332" xfId="1" applyFont="1" applyBorder="1" applyAlignment="1">
      <alignment horizontal="center" vertical="center"/>
    </xf>
    <xf numFmtId="0" fontId="16" fillId="0" borderId="282" xfId="1" applyFont="1" applyBorder="1" applyAlignment="1">
      <alignment horizontal="center" vertical="center"/>
    </xf>
    <xf numFmtId="0" fontId="16" fillId="0" borderId="333" xfId="1" applyFont="1" applyBorder="1" applyAlignment="1">
      <alignment horizontal="center" vertical="center"/>
    </xf>
    <xf numFmtId="0" fontId="16" fillId="0" borderId="334" xfId="1" applyFont="1" applyBorder="1" applyAlignment="1">
      <alignment horizontal="center" vertical="center"/>
    </xf>
    <xf numFmtId="0" fontId="16" fillId="0" borderId="335" xfId="1" applyFont="1" applyBorder="1" applyAlignment="1">
      <alignment horizontal="center" vertical="center"/>
    </xf>
    <xf numFmtId="0" fontId="16" fillId="0" borderId="336" xfId="1" applyFont="1" applyBorder="1" applyAlignment="1">
      <alignment horizontal="center" vertical="center"/>
    </xf>
    <xf numFmtId="0" fontId="16" fillId="0" borderId="337" xfId="1" applyFont="1" applyBorder="1" applyAlignment="1">
      <alignment horizontal="center" vertical="center"/>
    </xf>
    <xf numFmtId="0" fontId="16" fillId="0" borderId="338" xfId="1" applyFont="1" applyBorder="1" applyAlignment="1">
      <alignment horizontal="center" vertical="center"/>
    </xf>
    <xf numFmtId="0" fontId="16" fillId="0" borderId="339" xfId="1" applyFont="1" applyBorder="1" applyAlignment="1">
      <alignment horizontal="center" vertical="center"/>
    </xf>
    <xf numFmtId="0" fontId="16" fillId="0" borderId="340" xfId="1" applyFont="1" applyBorder="1" applyAlignment="1">
      <alignment horizontal="center" vertical="center"/>
    </xf>
    <xf numFmtId="0" fontId="69" fillId="17" borderId="233" xfId="0" applyFont="1" applyFill="1" applyBorder="1"/>
    <xf numFmtId="0" fontId="69" fillId="17" borderId="148" xfId="0" applyFont="1" applyFill="1" applyBorder="1"/>
    <xf numFmtId="0" fontId="69" fillId="7" borderId="117" xfId="0" applyFont="1" applyFill="1" applyBorder="1"/>
    <xf numFmtId="0" fontId="69" fillId="8" borderId="115" xfId="0" applyFont="1" applyFill="1" applyBorder="1"/>
    <xf numFmtId="0" fontId="69" fillId="0" borderId="249" xfId="0" applyFont="1" applyFill="1" applyBorder="1"/>
    <xf numFmtId="0" fontId="69" fillId="17" borderId="103" xfId="0" applyFont="1" applyFill="1" applyBorder="1"/>
    <xf numFmtId="0" fontId="69" fillId="9" borderId="249" xfId="0" applyFont="1" applyFill="1" applyBorder="1"/>
    <xf numFmtId="0" fontId="69" fillId="2" borderId="248" xfId="0" applyFont="1" applyFill="1" applyBorder="1" applyAlignment="1">
      <alignment horizontal="center" vertical="center"/>
    </xf>
    <xf numFmtId="0" fontId="69" fillId="7" borderId="249" xfId="0" applyFont="1" applyFill="1" applyBorder="1"/>
    <xf numFmtId="0" fontId="69" fillId="17" borderId="239" xfId="0" applyFont="1" applyFill="1" applyBorder="1"/>
    <xf numFmtId="0" fontId="69" fillId="17" borderId="270" xfId="0" applyFont="1" applyFill="1" applyBorder="1"/>
    <xf numFmtId="0" fontId="69" fillId="8" borderId="249" xfId="0" applyFont="1" applyFill="1" applyBorder="1"/>
    <xf numFmtId="0" fontId="69" fillId="7" borderId="242" xfId="0" applyFont="1" applyFill="1" applyBorder="1"/>
    <xf numFmtId="0" fontId="69" fillId="17" borderId="154" xfId="0" applyFont="1" applyFill="1" applyBorder="1" applyAlignment="1">
      <alignment horizontal="center" vertical="center"/>
    </xf>
    <xf numFmtId="0" fontId="69" fillId="8" borderId="238" xfId="0" applyFont="1" applyFill="1" applyBorder="1"/>
    <xf numFmtId="0" fontId="69" fillId="17" borderId="257" xfId="0" applyFont="1" applyFill="1" applyBorder="1"/>
    <xf numFmtId="0" fontId="69" fillId="7" borderId="269" xfId="0" applyFont="1" applyFill="1" applyBorder="1"/>
    <xf numFmtId="0" fontId="69" fillId="2" borderId="269" xfId="0" applyFont="1" applyFill="1" applyBorder="1" applyAlignment="1">
      <alignment horizontal="center" vertical="center"/>
    </xf>
    <xf numFmtId="166" fontId="16" fillId="0" borderId="108" xfId="0" applyNumberFormat="1" applyFont="1" applyBorder="1" applyAlignment="1">
      <alignment horizontal="center" vertical="center"/>
    </xf>
    <xf numFmtId="166" fontId="16" fillId="0" borderId="107" xfId="0" applyNumberFormat="1" applyFont="1" applyBorder="1" applyAlignment="1">
      <alignment horizontal="center" vertical="center"/>
    </xf>
    <xf numFmtId="166" fontId="16" fillId="0" borderId="106" xfId="0" applyNumberFormat="1" applyFont="1" applyBorder="1" applyAlignment="1">
      <alignment horizontal="center" vertical="center"/>
    </xf>
    <xf numFmtId="2" fontId="16" fillId="0" borderId="40" xfId="1" applyNumberFormat="1" applyFont="1" applyBorder="1" applyAlignment="1" applyProtection="1">
      <alignment horizontal="center" vertical="center"/>
    </xf>
    <xf numFmtId="2" fontId="16" fillId="0" borderId="41" xfId="1" applyNumberFormat="1" applyFont="1" applyBorder="1" applyAlignment="1" applyProtection="1">
      <alignment horizontal="center" vertical="center"/>
    </xf>
    <xf numFmtId="2" fontId="16" fillId="0" borderId="42" xfId="1" applyNumberFormat="1" applyFont="1" applyBorder="1" applyAlignment="1" applyProtection="1">
      <alignment horizontal="center" vertical="center"/>
    </xf>
    <xf numFmtId="0" fontId="16" fillId="0" borderId="342" xfId="1" applyFont="1" applyBorder="1" applyAlignment="1" applyProtection="1">
      <alignment horizontal="center" vertical="center"/>
    </xf>
    <xf numFmtId="0" fontId="16" fillId="0" borderId="343" xfId="1" applyFont="1" applyBorder="1" applyAlignment="1" applyProtection="1">
      <alignment horizontal="center" vertical="center"/>
    </xf>
    <xf numFmtId="0" fontId="16" fillId="0" borderId="344" xfId="1" applyFont="1" applyBorder="1" applyAlignment="1" applyProtection="1">
      <alignment horizontal="center" vertical="center"/>
    </xf>
    <xf numFmtId="0" fontId="16" fillId="0" borderId="345" xfId="1" applyFont="1" applyBorder="1" applyAlignment="1" applyProtection="1">
      <alignment horizontal="center" vertical="center"/>
    </xf>
    <xf numFmtId="0" fontId="16" fillId="0" borderId="346" xfId="1" applyFont="1" applyBorder="1" applyAlignment="1" applyProtection="1">
      <alignment horizontal="center" vertical="center"/>
    </xf>
    <xf numFmtId="0" fontId="16" fillId="0" borderId="347" xfId="1" applyFont="1" applyBorder="1" applyAlignment="1" applyProtection="1">
      <alignment horizontal="center" vertical="center"/>
    </xf>
    <xf numFmtId="0" fontId="16" fillId="11" borderId="348" xfId="0" applyFont="1" applyFill="1" applyBorder="1" applyAlignment="1" applyProtection="1">
      <alignment horizontal="center" vertical="center"/>
    </xf>
    <xf numFmtId="0" fontId="79" fillId="0" borderId="349" xfId="0" applyFont="1" applyBorder="1" applyAlignment="1" applyProtection="1">
      <alignment horizontal="center" vertical="center"/>
    </xf>
    <xf numFmtId="0" fontId="79" fillId="0" borderId="350" xfId="0" applyFont="1" applyBorder="1" applyAlignment="1" applyProtection="1">
      <alignment horizontal="center" vertical="center"/>
    </xf>
    <xf numFmtId="0" fontId="79" fillId="0" borderId="309" xfId="0" applyFont="1" applyBorder="1" applyAlignment="1" applyProtection="1">
      <alignment horizontal="center" vertical="center"/>
    </xf>
    <xf numFmtId="0" fontId="79" fillId="0" borderId="310" xfId="0" applyFont="1" applyBorder="1" applyAlignment="1" applyProtection="1">
      <alignment horizontal="center" vertical="center"/>
    </xf>
    <xf numFmtId="0" fontId="79" fillId="0" borderId="311" xfId="0" applyFont="1" applyBorder="1" applyAlignment="1" applyProtection="1">
      <alignment horizontal="center" vertical="center"/>
    </xf>
    <xf numFmtId="0" fontId="44" fillId="18" borderId="172" xfId="18" applyFont="1" applyFill="1" applyBorder="1" applyAlignment="1" applyProtection="1">
      <alignment horizontal="center" vertical="center"/>
    </xf>
    <xf numFmtId="0" fontId="16" fillId="0" borderId="351" xfId="1" applyFont="1" applyBorder="1" applyAlignment="1" applyProtection="1">
      <alignment horizontal="center" vertical="center"/>
    </xf>
    <xf numFmtId="0" fontId="16" fillId="0" borderId="352" xfId="1" applyFont="1" applyBorder="1" applyAlignment="1" applyProtection="1">
      <alignment horizontal="center" vertical="center"/>
    </xf>
    <xf numFmtId="0" fontId="16" fillId="0" borderId="353" xfId="1" applyFont="1" applyBorder="1" applyAlignment="1" applyProtection="1">
      <alignment horizontal="center" vertical="center"/>
    </xf>
    <xf numFmtId="0" fontId="16" fillId="0" borderId="354" xfId="1" applyFont="1" applyBorder="1" applyAlignment="1" applyProtection="1">
      <alignment horizontal="center" vertical="center"/>
    </xf>
    <xf numFmtId="0" fontId="16" fillId="0" borderId="355" xfId="1" applyFont="1" applyBorder="1" applyAlignment="1" applyProtection="1">
      <alignment horizontal="center" vertical="center"/>
    </xf>
    <xf numFmtId="0" fontId="16" fillId="0" borderId="356" xfId="1" applyFont="1" applyBorder="1" applyAlignment="1" applyProtection="1">
      <alignment horizontal="center" vertical="center"/>
    </xf>
    <xf numFmtId="0" fontId="16" fillId="11" borderId="352" xfId="1" applyFont="1" applyFill="1" applyBorder="1" applyAlignment="1" applyProtection="1">
      <alignment horizontal="center" vertical="center"/>
    </xf>
    <xf numFmtId="0" fontId="16" fillId="11" borderId="107" xfId="1" applyFont="1" applyFill="1" applyBorder="1" applyAlignment="1" applyProtection="1">
      <alignment horizontal="center" vertical="center"/>
    </xf>
    <xf numFmtId="0" fontId="16" fillId="11" borderId="106" xfId="1" applyFont="1" applyFill="1" applyBorder="1" applyAlignment="1" applyProtection="1">
      <alignment horizontal="center" vertical="center"/>
    </xf>
    <xf numFmtId="0" fontId="16" fillId="0" borderId="351" xfId="1" applyFont="1" applyBorder="1" applyAlignment="1">
      <alignment horizontal="center" vertical="center"/>
    </xf>
    <xf numFmtId="0" fontId="16" fillId="0" borderId="352" xfId="1" applyFont="1" applyBorder="1" applyAlignment="1">
      <alignment horizontal="center" vertical="center"/>
    </xf>
    <xf numFmtId="0" fontId="16" fillId="0" borderId="353" xfId="1" applyFont="1" applyBorder="1" applyAlignment="1">
      <alignment horizontal="center" vertical="center"/>
    </xf>
    <xf numFmtId="0" fontId="16" fillId="16" borderId="352" xfId="0" applyFont="1" applyFill="1" applyBorder="1" applyAlignment="1">
      <alignment horizontal="center" vertical="center"/>
    </xf>
    <xf numFmtId="0" fontId="16" fillId="16" borderId="107" xfId="0" applyFont="1" applyFill="1" applyBorder="1" applyAlignment="1">
      <alignment horizontal="center" vertical="center"/>
    </xf>
    <xf numFmtId="0" fontId="16" fillId="16" borderId="106" xfId="0" applyFont="1" applyFill="1" applyBorder="1" applyAlignment="1">
      <alignment horizontal="center" vertical="center"/>
    </xf>
    <xf numFmtId="0" fontId="20" fillId="0" borderId="351" xfId="1" applyFont="1" applyBorder="1" applyAlignment="1">
      <alignment horizontal="center" vertical="center"/>
    </xf>
    <xf numFmtId="0" fontId="20" fillId="0" borderId="352" xfId="1" applyFont="1" applyBorder="1" applyAlignment="1">
      <alignment horizontal="center" vertical="center"/>
    </xf>
    <xf numFmtId="0" fontId="20" fillId="0" borderId="353" xfId="1" applyFont="1" applyBorder="1" applyAlignment="1">
      <alignment horizontal="center" vertical="center"/>
    </xf>
    <xf numFmtId="0" fontId="20" fillId="0" borderId="354" xfId="1" applyFont="1" applyBorder="1" applyAlignment="1">
      <alignment horizontal="center" vertical="center"/>
    </xf>
    <xf numFmtId="0" fontId="20" fillId="0" borderId="355" xfId="1" applyFont="1" applyBorder="1" applyAlignment="1">
      <alignment horizontal="center" vertical="center"/>
    </xf>
    <xf numFmtId="0" fontId="20" fillId="0" borderId="356" xfId="1" applyFont="1" applyBorder="1" applyAlignment="1">
      <alignment horizontal="center" vertical="center"/>
    </xf>
    <xf numFmtId="0" fontId="20" fillId="0" borderId="357" xfId="1" applyFont="1" applyBorder="1" applyAlignment="1">
      <alignment horizontal="center" vertical="center"/>
    </xf>
    <xf numFmtId="0" fontId="20" fillId="0" borderId="358" xfId="1" applyFont="1" applyBorder="1" applyAlignment="1">
      <alignment horizontal="center" vertical="center"/>
    </xf>
    <xf numFmtId="0" fontId="20" fillId="0" borderId="359" xfId="1" applyFont="1" applyBorder="1" applyAlignment="1">
      <alignment horizontal="center" vertical="center"/>
    </xf>
    <xf numFmtId="0" fontId="16" fillId="0" borderId="360" xfId="1" applyFont="1" applyBorder="1" applyAlignment="1">
      <alignment horizontal="center" vertical="center"/>
    </xf>
    <xf numFmtId="0" fontId="16" fillId="0" borderId="361" xfId="1" applyFont="1" applyBorder="1" applyAlignment="1">
      <alignment horizontal="center" vertical="center"/>
    </xf>
    <xf numFmtId="0" fontId="16" fillId="0" borderId="362" xfId="1" applyFont="1" applyBorder="1" applyAlignment="1">
      <alignment horizontal="center" vertical="center"/>
    </xf>
    <xf numFmtId="0" fontId="16" fillId="0" borderId="363" xfId="1" applyFont="1" applyBorder="1" applyAlignment="1">
      <alignment horizontal="center" vertical="center"/>
    </xf>
    <xf numFmtId="0" fontId="16" fillId="0" borderId="364" xfId="1" applyFont="1" applyBorder="1" applyAlignment="1">
      <alignment horizontal="center" vertical="center"/>
    </xf>
    <xf numFmtId="0" fontId="16" fillId="0" borderId="365" xfId="1" applyFont="1" applyBorder="1" applyAlignment="1">
      <alignment horizontal="center" vertical="center"/>
    </xf>
    <xf numFmtId="0" fontId="16" fillId="0" borderId="366" xfId="1" applyFont="1" applyBorder="1" applyAlignment="1">
      <alignment horizontal="center" vertical="center"/>
    </xf>
    <xf numFmtId="0" fontId="16" fillId="0" borderId="362" xfId="1" applyFont="1" applyBorder="1" applyAlignment="1" applyProtection="1">
      <alignment horizontal="center" vertical="center"/>
    </xf>
    <xf numFmtId="0" fontId="16" fillId="0" borderId="367" xfId="1" applyFont="1" applyBorder="1" applyAlignment="1" applyProtection="1">
      <alignment horizontal="center" vertical="center"/>
    </xf>
    <xf numFmtId="0" fontId="16" fillId="0" borderId="368" xfId="1" applyFont="1" applyBorder="1" applyAlignment="1" applyProtection="1">
      <alignment horizontal="center" vertical="center"/>
    </xf>
    <xf numFmtId="0" fontId="16" fillId="0" borderId="116" xfId="1" applyFont="1" applyFill="1" applyBorder="1" applyAlignment="1" applyProtection="1">
      <alignment horizontal="center" vertical="center"/>
    </xf>
    <xf numFmtId="0" fontId="16" fillId="0" borderId="369" xfId="1" applyFont="1" applyBorder="1" applyAlignment="1" applyProtection="1">
      <alignment horizontal="center" vertical="center"/>
    </xf>
    <xf numFmtId="0" fontId="16" fillId="0" borderId="370" xfId="1" applyFont="1" applyBorder="1" applyAlignment="1" applyProtection="1">
      <alignment horizontal="center" vertical="center"/>
    </xf>
    <xf numFmtId="0" fontId="16" fillId="0" borderId="369" xfId="1" applyFont="1" applyBorder="1" applyAlignment="1">
      <alignment horizontal="center" vertical="center"/>
    </xf>
    <xf numFmtId="0" fontId="16" fillId="0" borderId="370" xfId="1" applyFont="1" applyBorder="1" applyAlignment="1">
      <alignment horizontal="center" vertical="center"/>
    </xf>
    <xf numFmtId="0" fontId="16" fillId="0" borderId="368" xfId="1" applyFont="1" applyBorder="1" applyAlignment="1">
      <alignment horizontal="center" vertical="center"/>
    </xf>
    <xf numFmtId="0" fontId="16" fillId="0" borderId="367" xfId="1" applyFont="1" applyBorder="1" applyAlignment="1">
      <alignment horizontal="center" vertical="center"/>
    </xf>
    <xf numFmtId="0" fontId="16" fillId="0" borderId="371" xfId="1" applyFont="1" applyBorder="1" applyAlignment="1">
      <alignment horizontal="center" vertical="center"/>
    </xf>
    <xf numFmtId="0" fontId="16" fillId="0" borderId="372" xfId="1" applyFont="1" applyBorder="1" applyAlignment="1">
      <alignment horizontal="center" vertical="center"/>
    </xf>
    <xf numFmtId="0" fontId="16" fillId="0" borderId="373" xfId="1" applyFont="1" applyBorder="1" applyAlignment="1">
      <alignment horizontal="center" vertical="center"/>
    </xf>
    <xf numFmtId="0" fontId="16" fillId="0" borderId="371" xfId="1" applyFont="1" applyBorder="1" applyAlignment="1" applyProtection="1">
      <alignment horizontal="center" vertical="center"/>
    </xf>
    <xf numFmtId="0" fontId="16" fillId="0" borderId="372" xfId="1" applyFont="1" applyBorder="1" applyAlignment="1" applyProtection="1">
      <alignment horizontal="center" vertical="center"/>
    </xf>
    <xf numFmtId="0" fontId="16" fillId="0" borderId="373" xfId="1" applyFont="1" applyBorder="1" applyAlignment="1" applyProtection="1">
      <alignment horizontal="center" vertical="center"/>
    </xf>
    <xf numFmtId="0" fontId="16" fillId="0" borderId="374" xfId="1" applyFont="1" applyBorder="1" applyAlignment="1">
      <alignment horizontal="center" vertical="center"/>
    </xf>
    <xf numFmtId="0" fontId="16" fillId="0" borderId="375" xfId="1" applyFont="1" applyBorder="1" applyAlignment="1">
      <alignment horizontal="center" vertical="center"/>
    </xf>
    <xf numFmtId="0" fontId="16" fillId="0" borderId="376" xfId="1" applyFont="1" applyBorder="1" applyAlignment="1">
      <alignment horizontal="center" vertical="center"/>
    </xf>
    <xf numFmtId="0" fontId="16" fillId="0" borderId="108" xfId="0" applyFont="1" applyFill="1" applyBorder="1" applyAlignment="1" applyProtection="1">
      <alignment horizontal="center" vertical="center"/>
    </xf>
    <xf numFmtId="0" fontId="16" fillId="0" borderId="107" xfId="0" applyFont="1" applyFill="1" applyBorder="1" applyAlignment="1" applyProtection="1">
      <alignment horizontal="center" vertical="center"/>
    </xf>
    <xf numFmtId="0" fontId="16" fillId="0" borderId="106" xfId="0" applyFont="1" applyFill="1" applyBorder="1" applyAlignment="1" applyProtection="1">
      <alignment horizontal="center" vertical="center"/>
    </xf>
    <xf numFmtId="0" fontId="16" fillId="0" borderId="377" xfId="0" applyFont="1" applyFill="1" applyBorder="1" applyAlignment="1" applyProtection="1">
      <alignment horizontal="center" vertical="center"/>
    </xf>
    <xf numFmtId="0" fontId="16" fillId="0" borderId="41" xfId="0" applyFont="1" applyFill="1" applyBorder="1" applyAlignment="1" applyProtection="1">
      <alignment horizontal="center" vertical="center"/>
    </xf>
    <xf numFmtId="0" fontId="16" fillId="0" borderId="42" xfId="0" applyFont="1" applyFill="1" applyBorder="1" applyAlignment="1" applyProtection="1">
      <alignment horizontal="center" vertical="center"/>
    </xf>
    <xf numFmtId="0" fontId="16" fillId="11" borderId="378" xfId="1" applyFont="1" applyFill="1" applyBorder="1" applyAlignment="1">
      <alignment horizontal="center" vertical="center"/>
    </xf>
    <xf numFmtId="0" fontId="16" fillId="11" borderId="379" xfId="0" applyFont="1" applyFill="1" applyBorder="1" applyAlignment="1" applyProtection="1">
      <alignment horizontal="center" vertical="center"/>
    </xf>
    <xf numFmtId="0" fontId="16" fillId="0" borderId="380" xfId="1" applyFont="1" applyBorder="1" applyAlignment="1" applyProtection="1">
      <alignment horizontal="center" vertical="center"/>
    </xf>
    <xf numFmtId="0" fontId="16" fillId="0" borderId="381" xfId="1" applyFont="1" applyBorder="1" applyAlignment="1" applyProtection="1">
      <alignment horizontal="center" vertical="center"/>
    </xf>
    <xf numFmtId="0" fontId="16" fillId="0" borderId="382" xfId="1" applyFont="1" applyBorder="1" applyAlignment="1" applyProtection="1">
      <alignment horizontal="center" vertical="center"/>
    </xf>
    <xf numFmtId="0" fontId="16" fillId="0" borderId="374" xfId="1" applyFont="1" applyBorder="1" applyAlignment="1" applyProtection="1">
      <alignment horizontal="center" vertical="center"/>
    </xf>
    <xf numFmtId="0" fontId="16" fillId="0" borderId="375" xfId="1" applyFont="1" applyBorder="1" applyAlignment="1" applyProtection="1">
      <alignment horizontal="center" vertical="center"/>
    </xf>
    <xf numFmtId="0" fontId="16" fillId="0" borderId="376" xfId="1" applyFont="1" applyBorder="1" applyAlignment="1" applyProtection="1">
      <alignment horizontal="center" vertical="center"/>
    </xf>
    <xf numFmtId="0" fontId="16" fillId="0" borderId="383" xfId="1" applyFont="1" applyBorder="1" applyAlignment="1">
      <alignment horizontal="center" vertical="center"/>
    </xf>
    <xf numFmtId="0" fontId="16" fillId="0" borderId="384" xfId="1" applyFont="1" applyBorder="1" applyAlignment="1">
      <alignment horizontal="center" vertical="center"/>
    </xf>
    <xf numFmtId="0" fontId="16" fillId="0" borderId="385" xfId="1" applyFont="1" applyBorder="1" applyAlignment="1">
      <alignment horizontal="center" vertical="center"/>
    </xf>
    <xf numFmtId="0" fontId="16" fillId="0" borderId="386" xfId="1" applyFont="1" applyBorder="1" applyAlignment="1">
      <alignment horizontal="center" vertical="center"/>
    </xf>
    <xf numFmtId="0" fontId="16" fillId="0" borderId="387" xfId="1" applyFont="1" applyBorder="1" applyAlignment="1">
      <alignment horizontal="center" vertical="center"/>
    </xf>
    <xf numFmtId="0" fontId="16" fillId="0" borderId="388" xfId="1" applyFont="1" applyBorder="1" applyAlignment="1">
      <alignment horizontal="center" vertical="center"/>
    </xf>
    <xf numFmtId="3" fontId="16" fillId="0" borderId="251" xfId="0" applyNumberFormat="1" applyFont="1" applyBorder="1" applyAlignment="1" applyProtection="1">
      <alignment horizontal="center" vertical="center"/>
    </xf>
    <xf numFmtId="3" fontId="16" fillId="0" borderId="238" xfId="0" applyNumberFormat="1" applyFont="1" applyBorder="1" applyAlignment="1" applyProtection="1">
      <alignment horizontal="center" vertical="center"/>
    </xf>
    <xf numFmtId="3" fontId="16" fillId="0" borderId="241" xfId="0" applyNumberFormat="1" applyFont="1" applyBorder="1" applyAlignment="1" applyProtection="1">
      <alignment horizontal="center" vertical="center"/>
    </xf>
    <xf numFmtId="0" fontId="16" fillId="11" borderId="389" xfId="0" applyFont="1" applyFill="1" applyBorder="1" applyAlignment="1">
      <alignment horizontal="center" vertical="center"/>
    </xf>
    <xf numFmtId="0" fontId="20" fillId="0" borderId="121" xfId="3" applyFont="1" applyFill="1" applyBorder="1" applyAlignment="1">
      <alignment horizontal="center" vertical="center" wrapText="1"/>
    </xf>
    <xf numFmtId="0" fontId="69" fillId="17" borderId="250" xfId="0" applyFont="1" applyFill="1" applyBorder="1"/>
    <xf numFmtId="0" fontId="69" fillId="17" borderId="114" xfId="0" applyFont="1" applyFill="1" applyBorder="1"/>
    <xf numFmtId="0" fontId="60" fillId="2" borderId="277" xfId="0" applyFont="1" applyFill="1" applyBorder="1" applyAlignment="1">
      <alignment horizontal="center" vertical="center"/>
    </xf>
    <xf numFmtId="0" fontId="60" fillId="2" borderId="389" xfId="0" applyFont="1" applyFill="1" applyBorder="1" applyAlignment="1">
      <alignment horizontal="center" vertical="center"/>
    </xf>
    <xf numFmtId="0" fontId="60" fillId="2" borderId="390" xfId="0" applyFont="1" applyFill="1" applyBorder="1" applyAlignment="1">
      <alignment horizontal="center" vertical="center"/>
    </xf>
    <xf numFmtId="0" fontId="60" fillId="30" borderId="389" xfId="0" applyFont="1" applyFill="1" applyBorder="1" applyAlignment="1">
      <alignment horizontal="center" vertical="center"/>
    </xf>
    <xf numFmtId="0" fontId="60" fillId="30" borderId="390" xfId="0" applyFont="1" applyFill="1" applyBorder="1" applyAlignment="1">
      <alignment horizontal="center" vertical="center"/>
    </xf>
    <xf numFmtId="0" fontId="60" fillId="30" borderId="277" xfId="0" applyFont="1" applyFill="1" applyBorder="1" applyAlignment="1">
      <alignment horizontal="center" vertical="center"/>
    </xf>
    <xf numFmtId="0" fontId="69" fillId="30" borderId="116" xfId="0" applyFont="1" applyFill="1" applyBorder="1"/>
    <xf numFmtId="0" fontId="69" fillId="30" borderId="383" xfId="0" applyFont="1" applyFill="1" applyBorder="1"/>
    <xf numFmtId="0" fontId="68" fillId="2" borderId="117" xfId="0" applyFont="1" applyFill="1" applyBorder="1"/>
    <xf numFmtId="0" fontId="68" fillId="2" borderId="275" xfId="0" applyFont="1" applyFill="1" applyBorder="1"/>
    <xf numFmtId="0" fontId="68" fillId="2" borderId="389" xfId="0" applyFont="1" applyFill="1" applyBorder="1"/>
    <xf numFmtId="0" fontId="68" fillId="17" borderId="270" xfId="0" applyFont="1" applyFill="1" applyBorder="1"/>
    <xf numFmtId="0" fontId="69" fillId="7" borderId="275" xfId="0" applyFont="1" applyFill="1" applyBorder="1"/>
    <xf numFmtId="0" fontId="69" fillId="2" borderId="389" xfId="0" applyFont="1" applyFill="1" applyBorder="1"/>
    <xf numFmtId="0" fontId="69" fillId="33" borderId="360" xfId="0" applyFont="1" applyFill="1" applyBorder="1" applyAlignment="1">
      <alignment horizontal="center" vertical="center"/>
    </xf>
    <xf numFmtId="0" fontId="69" fillId="33" borderId="374" xfId="0" applyFont="1" applyFill="1" applyBorder="1" applyAlignment="1">
      <alignment horizontal="center" vertical="center"/>
    </xf>
    <xf numFmtId="0" fontId="67" fillId="0" borderId="392" xfId="0" applyFont="1" applyBorder="1" applyAlignment="1">
      <alignment horizontal="center" vertical="center"/>
    </xf>
    <xf numFmtId="0" fontId="60" fillId="2" borderId="393" xfId="0" applyFont="1" applyFill="1" applyBorder="1" applyAlignment="1">
      <alignment horizontal="center" vertical="center"/>
    </xf>
    <xf numFmtId="0" fontId="69" fillId="31" borderId="394" xfId="0" applyFont="1" applyFill="1" applyBorder="1"/>
    <xf numFmtId="0" fontId="69" fillId="31" borderId="395" xfId="0" applyFont="1" applyFill="1" applyBorder="1"/>
    <xf numFmtId="0" fontId="69" fillId="32" borderId="391" xfId="0" applyFont="1" applyFill="1" applyBorder="1"/>
    <xf numFmtId="0" fontId="69" fillId="32" borderId="395" xfId="0" applyFont="1" applyFill="1" applyBorder="1"/>
    <xf numFmtId="0" fontId="50" fillId="2" borderId="260" xfId="0" applyFont="1" applyFill="1" applyBorder="1" applyAlignment="1">
      <alignment horizontal="center" vertical="center" wrapText="1"/>
    </xf>
    <xf numFmtId="0" fontId="69" fillId="2" borderId="275" xfId="0" applyFont="1" applyFill="1" applyBorder="1"/>
    <xf numFmtId="0" fontId="60" fillId="2" borderId="168" xfId="0" applyFont="1" applyFill="1" applyBorder="1" applyAlignment="1">
      <alignment horizontal="center" vertical="center"/>
    </xf>
    <xf numFmtId="0" fontId="60" fillId="2" borderId="397" xfId="0" applyFont="1" applyFill="1" applyBorder="1" applyAlignment="1">
      <alignment horizontal="center" vertical="center"/>
    </xf>
    <xf numFmtId="0" fontId="60" fillId="2" borderId="396" xfId="0" applyFont="1" applyFill="1" applyBorder="1" applyAlignment="1">
      <alignment horizontal="center" vertical="center"/>
    </xf>
    <xf numFmtId="0" fontId="69" fillId="33" borderId="360" xfId="0" applyFont="1" applyFill="1" applyBorder="1"/>
    <xf numFmtId="0" fontId="69" fillId="33" borderId="375" xfId="0" applyFont="1" applyFill="1" applyBorder="1"/>
    <xf numFmtId="0" fontId="69" fillId="17" borderId="398" xfId="0" applyFont="1" applyFill="1" applyBorder="1"/>
    <xf numFmtId="0" fontId="69" fillId="30" borderId="275" xfId="0" applyFont="1" applyFill="1" applyBorder="1"/>
    <xf numFmtId="0" fontId="69" fillId="30" borderId="389" xfId="0" applyFont="1" applyFill="1" applyBorder="1"/>
    <xf numFmtId="0" fontId="60" fillId="30" borderId="168" xfId="0" applyFont="1" applyFill="1" applyBorder="1" applyAlignment="1">
      <alignment horizontal="center" vertical="center"/>
    </xf>
    <xf numFmtId="0" fontId="60" fillId="33" borderId="399" xfId="0" applyFont="1" applyFill="1" applyBorder="1" applyAlignment="1">
      <alignment horizontal="center" vertical="center"/>
    </xf>
    <xf numFmtId="0" fontId="60" fillId="33" borderId="375" xfId="0" applyFont="1" applyFill="1" applyBorder="1" applyAlignment="1">
      <alignment horizontal="center" vertical="center"/>
    </xf>
    <xf numFmtId="0" fontId="60" fillId="33" borderId="271" xfId="0" applyFont="1" applyFill="1" applyBorder="1" applyAlignment="1">
      <alignment horizontal="center" vertical="center"/>
    </xf>
    <xf numFmtId="0" fontId="68" fillId="2" borderId="251" xfId="0" applyFont="1" applyFill="1" applyBorder="1"/>
    <xf numFmtId="0" fontId="68" fillId="2" borderId="238" xfId="0" applyFont="1" applyFill="1" applyBorder="1"/>
    <xf numFmtId="0" fontId="68" fillId="17" borderId="239" xfId="0" applyFont="1" applyFill="1" applyBorder="1"/>
    <xf numFmtId="0" fontId="69" fillId="30" borderId="239" xfId="0" applyFont="1" applyFill="1" applyBorder="1"/>
    <xf numFmtId="0" fontId="69" fillId="30" borderId="270" xfId="0" applyFont="1" applyFill="1" applyBorder="1"/>
    <xf numFmtId="0" fontId="60" fillId="17" borderId="267" xfId="0" applyFont="1" applyFill="1" applyBorder="1" applyAlignment="1">
      <alignment horizontal="center" vertical="center"/>
    </xf>
    <xf numFmtId="0" fontId="69" fillId="33" borderId="399" xfId="0" applyFont="1" applyFill="1" applyBorder="1" applyAlignment="1">
      <alignment horizontal="center" vertical="center"/>
    </xf>
    <xf numFmtId="0" fontId="69" fillId="33" borderId="375" xfId="0" applyFont="1" applyFill="1" applyBorder="1" applyAlignment="1">
      <alignment horizontal="center" vertical="center"/>
    </xf>
    <xf numFmtId="0" fontId="69" fillId="17" borderId="241" xfId="0" applyFont="1" applyFill="1" applyBorder="1"/>
    <xf numFmtId="0" fontId="69" fillId="7" borderId="166" xfId="0" applyFont="1" applyFill="1" applyBorder="1"/>
    <xf numFmtId="0" fontId="16" fillId="0" borderId="40" xfId="1" applyNumberFormat="1" applyFont="1" applyBorder="1" applyAlignment="1" applyProtection="1">
      <alignment horizontal="center" vertical="center"/>
    </xf>
    <xf numFmtId="0" fontId="16" fillId="0" borderId="41" xfId="1" applyNumberFormat="1" applyFont="1" applyBorder="1" applyAlignment="1" applyProtection="1">
      <alignment horizontal="center" vertical="center"/>
    </xf>
    <xf numFmtId="0" fontId="16" fillId="0" borderId="42" xfId="1" applyNumberFormat="1" applyFont="1" applyBorder="1" applyAlignment="1" applyProtection="1">
      <alignment horizontal="center" vertical="center"/>
    </xf>
    <xf numFmtId="0" fontId="69" fillId="2" borderId="117" xfId="0" applyFont="1" applyFill="1" applyBorder="1"/>
    <xf numFmtId="0" fontId="69" fillId="17" borderId="272" xfId="0" applyFont="1" applyFill="1" applyBorder="1"/>
    <xf numFmtId="0" fontId="69" fillId="9" borderId="115" xfId="0" applyFont="1" applyFill="1" applyBorder="1"/>
    <xf numFmtId="0" fontId="69" fillId="2" borderId="275" xfId="0" applyFont="1" applyFill="1" applyBorder="1" applyAlignment="1">
      <alignment horizontal="center" vertical="center"/>
    </xf>
    <xf numFmtId="0" fontId="69" fillId="2" borderId="383" xfId="0" applyFont="1" applyFill="1" applyBorder="1" applyAlignment="1">
      <alignment horizontal="center" vertical="center"/>
    </xf>
    <xf numFmtId="0" fontId="69" fillId="9" borderId="389" xfId="0" applyFont="1" applyFill="1" applyBorder="1"/>
    <xf numFmtId="0" fontId="69" fillId="7" borderId="389" xfId="0" applyFont="1" applyFill="1" applyBorder="1"/>
    <xf numFmtId="0" fontId="20" fillId="0" borderId="282" xfId="1" applyNumberFormat="1" applyFont="1" applyBorder="1" applyAlignment="1" applyProtection="1">
      <alignment horizontal="center" vertical="center"/>
    </xf>
    <xf numFmtId="0" fontId="20" fillId="0" borderId="238" xfId="1" applyNumberFormat="1" applyFont="1" applyBorder="1" applyAlignment="1" applyProtection="1">
      <alignment horizontal="center" vertical="center"/>
    </xf>
    <xf numFmtId="0" fontId="20" fillId="0" borderId="117" xfId="1" applyNumberFormat="1" applyFont="1" applyBorder="1" applyAlignment="1">
      <alignment horizontal="center" vertical="center"/>
    </xf>
    <xf numFmtId="0" fontId="20" fillId="0" borderId="148" xfId="1" applyNumberFormat="1" applyFont="1" applyBorder="1" applyAlignment="1">
      <alignment horizontal="center" vertical="center"/>
    </xf>
    <xf numFmtId="0" fontId="69" fillId="7" borderId="383" xfId="0" applyFont="1" applyFill="1" applyBorder="1"/>
    <xf numFmtId="0" fontId="69" fillId="8" borderId="389" xfId="0" applyFont="1" applyFill="1" applyBorder="1"/>
    <xf numFmtId="0" fontId="69" fillId="0" borderId="275" xfId="0" applyFont="1" applyFill="1" applyBorder="1"/>
    <xf numFmtId="0" fontId="69" fillId="33" borderId="400" xfId="0" applyFont="1" applyFill="1" applyBorder="1" applyAlignment="1">
      <alignment horizontal="center" vertical="center"/>
    </xf>
    <xf numFmtId="0" fontId="69" fillId="33" borderId="402" xfId="0" applyFont="1" applyFill="1" applyBorder="1" applyAlignment="1">
      <alignment horizontal="center" vertical="center"/>
    </xf>
    <xf numFmtId="0" fontId="69" fillId="2" borderId="403" xfId="0" applyFont="1" applyFill="1" applyBorder="1"/>
    <xf numFmtId="0" fontId="69" fillId="2" borderId="401" xfId="0" applyFont="1" applyFill="1" applyBorder="1"/>
    <xf numFmtId="0" fontId="69" fillId="17" borderId="404" xfId="0" applyFont="1" applyFill="1" applyBorder="1"/>
    <xf numFmtId="0" fontId="69" fillId="7" borderId="403" xfId="0" applyFont="1" applyFill="1" applyBorder="1"/>
    <xf numFmtId="0" fontId="69" fillId="2" borderId="404" xfId="0" applyFont="1" applyFill="1" applyBorder="1"/>
    <xf numFmtId="0" fontId="69" fillId="9" borderId="401" xfId="0" applyFont="1" applyFill="1" applyBorder="1"/>
    <xf numFmtId="0" fontId="60" fillId="7" borderId="403" xfId="0" applyFont="1" applyFill="1" applyBorder="1"/>
    <xf numFmtId="0" fontId="60" fillId="30" borderId="405" xfId="0" applyFont="1" applyFill="1" applyBorder="1" applyAlignment="1">
      <alignment horizontal="center" vertical="center"/>
    </xf>
    <xf numFmtId="0" fontId="69" fillId="2" borderId="403" xfId="0" applyFont="1" applyFill="1" applyBorder="1" applyAlignment="1">
      <alignment horizontal="center" vertical="center"/>
    </xf>
    <xf numFmtId="0" fontId="69" fillId="2" borderId="277" xfId="0" applyFont="1" applyFill="1" applyBorder="1" applyAlignment="1">
      <alignment horizontal="center" vertical="center"/>
    </xf>
    <xf numFmtId="0" fontId="16" fillId="0" borderId="40" xfId="0" applyNumberFormat="1" applyFont="1" applyBorder="1" applyAlignment="1">
      <alignment horizontal="center" vertical="center"/>
    </xf>
    <xf numFmtId="0" fontId="16" fillId="0" borderId="41" xfId="0" applyNumberFormat="1" applyFont="1" applyBorder="1" applyAlignment="1">
      <alignment horizontal="center" vertical="center"/>
    </xf>
    <xf numFmtId="0" fontId="16" fillId="0" borderId="42" xfId="0" applyNumberFormat="1" applyFont="1" applyBorder="1" applyAlignment="1">
      <alignment horizontal="center" vertical="center"/>
    </xf>
    <xf numFmtId="0" fontId="69" fillId="17" borderId="267" xfId="0" applyFont="1" applyFill="1" applyBorder="1" applyAlignment="1">
      <alignment horizontal="center" vertical="center"/>
    </xf>
    <xf numFmtId="0" fontId="69" fillId="2" borderId="251" xfId="0" applyFont="1" applyFill="1" applyBorder="1"/>
    <xf numFmtId="0" fontId="69" fillId="9" borderId="238" xfId="0" applyFont="1" applyFill="1" applyBorder="1"/>
    <xf numFmtId="0" fontId="69" fillId="7" borderId="401" xfId="0" applyFont="1" applyFill="1" applyBorder="1"/>
    <xf numFmtId="0" fontId="73" fillId="8" borderId="238" xfId="0" applyFont="1" applyFill="1" applyBorder="1" applyAlignment="1">
      <alignment vertical="center" wrapText="1"/>
    </xf>
    <xf numFmtId="0" fontId="73" fillId="9" borderId="249" xfId="0" applyFont="1" applyFill="1" applyBorder="1" applyAlignment="1">
      <alignment vertical="center" wrapText="1"/>
    </xf>
    <xf numFmtId="0" fontId="73" fillId="17" borderId="250" xfId="0" applyFont="1" applyFill="1" applyBorder="1" applyAlignment="1">
      <alignment vertical="center" wrapText="1"/>
    </xf>
    <xf numFmtId="0" fontId="16" fillId="0" borderId="40" xfId="0" applyNumberFormat="1" applyFont="1" applyBorder="1" applyAlignment="1" applyProtection="1">
      <alignment horizontal="center" vertical="center"/>
    </xf>
    <xf numFmtId="0" fontId="16" fillId="0" borderId="41" xfId="0" applyNumberFormat="1" applyFont="1" applyBorder="1" applyAlignment="1" applyProtection="1">
      <alignment horizontal="center" vertical="center"/>
    </xf>
    <xf numFmtId="0" fontId="16" fillId="0" borderId="42" xfId="0" applyNumberFormat="1" applyFont="1" applyBorder="1" applyAlignment="1" applyProtection="1">
      <alignment horizontal="center" vertical="center"/>
    </xf>
    <xf numFmtId="0" fontId="16" fillId="0" borderId="135" xfId="0" applyNumberFormat="1" applyFont="1" applyBorder="1" applyAlignment="1">
      <alignment horizontal="center" vertical="center"/>
    </xf>
    <xf numFmtId="0" fontId="16" fillId="0" borderId="162" xfId="0" applyFont="1" applyBorder="1" applyAlignment="1">
      <alignment horizontal="center" vertical="center"/>
    </xf>
    <xf numFmtId="0" fontId="16" fillId="0" borderId="274" xfId="0" applyFont="1" applyBorder="1" applyAlignment="1">
      <alignment horizontal="center" vertical="center"/>
    </xf>
    <xf numFmtId="0" fontId="16" fillId="0" borderId="360" xfId="0" applyFont="1" applyBorder="1" applyAlignment="1">
      <alignment horizontal="center" vertical="center"/>
    </xf>
    <xf numFmtId="0" fontId="14" fillId="0" borderId="398" xfId="0" applyFont="1" applyBorder="1"/>
    <xf numFmtId="0" fontId="16" fillId="4" borderId="164" xfId="0" applyFont="1" applyFill="1" applyBorder="1" applyAlignment="1">
      <alignment horizontal="center" vertical="center"/>
    </xf>
    <xf numFmtId="0" fontId="16" fillId="0" borderId="259" xfId="0" applyFont="1" applyBorder="1" applyAlignment="1">
      <alignment horizontal="center" vertical="center"/>
    </xf>
    <xf numFmtId="0" fontId="14" fillId="0" borderId="360" xfId="0" applyFont="1" applyBorder="1"/>
    <xf numFmtId="0" fontId="16" fillId="0" borderId="151" xfId="0" applyFont="1" applyBorder="1" applyAlignment="1">
      <alignment horizontal="center" vertical="center"/>
    </xf>
    <xf numFmtId="0" fontId="16" fillId="0" borderId="375" xfId="0" applyFont="1" applyBorder="1" applyAlignment="1">
      <alignment horizontal="center" vertical="center"/>
    </xf>
    <xf numFmtId="0" fontId="69" fillId="30" borderId="282" xfId="0" applyFont="1" applyFill="1" applyBorder="1"/>
    <xf numFmtId="0" fontId="69" fillId="7" borderId="282" xfId="0" applyFont="1" applyFill="1" applyBorder="1"/>
    <xf numFmtId="0" fontId="69" fillId="8" borderId="401" xfId="0" applyFont="1" applyFill="1" applyBorder="1"/>
    <xf numFmtId="166" fontId="16" fillId="0" borderId="117" xfId="0" applyNumberFormat="1" applyFont="1" applyBorder="1" applyAlignment="1">
      <alignment horizontal="center" vertical="center"/>
    </xf>
    <xf numFmtId="166" fontId="16" fillId="0" borderId="115" xfId="0" applyNumberFormat="1" applyFont="1" applyBorder="1" applyAlignment="1">
      <alignment horizontal="center" vertical="center"/>
    </xf>
    <xf numFmtId="166" fontId="16" fillId="0" borderId="148" xfId="0" applyNumberFormat="1" applyFont="1" applyBorder="1" applyAlignment="1">
      <alignment horizontal="center" vertical="center"/>
    </xf>
    <xf numFmtId="0" fontId="69" fillId="2" borderId="385" xfId="0" applyFont="1" applyFill="1" applyBorder="1"/>
    <xf numFmtId="0" fontId="69" fillId="2" borderId="406" xfId="0" applyFont="1" applyFill="1" applyBorder="1" applyAlignment="1">
      <alignment horizontal="center" vertical="center"/>
    </xf>
    <xf numFmtId="0" fontId="69" fillId="30" borderId="401" xfId="0" applyFont="1" applyFill="1" applyBorder="1"/>
    <xf numFmtId="0" fontId="69" fillId="30" borderId="404" xfId="0" applyFont="1" applyFill="1" applyBorder="1"/>
    <xf numFmtId="0" fontId="69" fillId="30" borderId="403" xfId="0" applyFont="1" applyFill="1" applyBorder="1"/>
    <xf numFmtId="0" fontId="60" fillId="30" borderId="401" xfId="0" applyFont="1" applyFill="1" applyBorder="1" applyAlignment="1">
      <alignment horizontal="center" vertical="center"/>
    </xf>
    <xf numFmtId="0" fontId="69" fillId="33" borderId="374" xfId="0" applyFont="1" applyFill="1" applyBorder="1"/>
    <xf numFmtId="0" fontId="69" fillId="7" borderId="115" xfId="0" applyFont="1" applyFill="1" applyBorder="1"/>
    <xf numFmtId="0" fontId="69" fillId="0" borderId="404" xfId="0" applyFont="1" applyFill="1" applyBorder="1"/>
    <xf numFmtId="0" fontId="69" fillId="17" borderId="277" xfId="0" applyFont="1" applyFill="1" applyBorder="1" applyAlignment="1">
      <alignment horizontal="center" vertical="center"/>
    </xf>
    <xf numFmtId="0" fontId="69" fillId="2" borderId="282" xfId="0" applyFont="1" applyFill="1" applyBorder="1" applyAlignment="1">
      <alignment horizontal="center" vertical="center"/>
    </xf>
    <xf numFmtId="0" fontId="69" fillId="2" borderId="282" xfId="0" applyFont="1" applyFill="1" applyBorder="1"/>
    <xf numFmtId="0" fontId="69" fillId="17" borderId="271" xfId="0" applyFont="1" applyFill="1" applyBorder="1" applyAlignment="1">
      <alignment horizontal="center" vertical="center"/>
    </xf>
    <xf numFmtId="0" fontId="69" fillId="33" borderId="409" xfId="0" applyFont="1" applyFill="1" applyBorder="1" applyAlignment="1">
      <alignment horizontal="center" vertical="center"/>
    </xf>
    <xf numFmtId="0" fontId="69" fillId="33" borderId="408" xfId="0" applyFont="1" applyFill="1" applyBorder="1" applyAlignment="1">
      <alignment horizontal="center" vertical="center"/>
    </xf>
    <xf numFmtId="0" fontId="69" fillId="33" borderId="410" xfId="0" applyFont="1" applyFill="1" applyBorder="1" applyAlignment="1">
      <alignment horizontal="center" vertical="center"/>
    </xf>
    <xf numFmtId="0" fontId="69" fillId="33" borderId="407" xfId="0" applyFont="1" applyFill="1" applyBorder="1" applyAlignment="1">
      <alignment horizontal="center" vertical="center"/>
    </xf>
    <xf numFmtId="0" fontId="16" fillId="0" borderId="159" xfId="1" applyFont="1" applyBorder="1" applyAlignment="1">
      <alignment horizontal="center" vertical="center"/>
    </xf>
    <xf numFmtId="0" fontId="16" fillId="0" borderId="411" xfId="1" applyFont="1" applyBorder="1" applyAlignment="1">
      <alignment horizontal="center" vertical="center"/>
    </xf>
    <xf numFmtId="0" fontId="69" fillId="17" borderId="412" xfId="0" applyFont="1" applyFill="1" applyBorder="1"/>
    <xf numFmtId="0" fontId="44" fillId="18" borderId="318" xfId="18" applyNumberFormat="1" applyFont="1" applyFill="1" applyBorder="1" applyAlignment="1" applyProtection="1">
      <alignment horizontal="center" vertical="center"/>
    </xf>
    <xf numFmtId="0" fontId="44" fillId="18" borderId="319" xfId="18" applyNumberFormat="1" applyFont="1" applyFill="1" applyBorder="1" applyAlignment="1" applyProtection="1">
      <alignment horizontal="center" vertical="center"/>
    </xf>
    <xf numFmtId="0" fontId="44" fillId="18" borderId="320" xfId="18" applyNumberFormat="1" applyFont="1" applyFill="1" applyBorder="1" applyAlignment="1" applyProtection="1">
      <alignment horizontal="center" vertical="center"/>
    </xf>
    <xf numFmtId="0" fontId="69" fillId="0" borderId="248" xfId="0" applyFont="1" applyFill="1" applyBorder="1"/>
    <xf numFmtId="0" fontId="69" fillId="30" borderId="413" xfId="0" applyFont="1" applyFill="1" applyBorder="1"/>
    <xf numFmtId="0" fontId="69" fillId="30" borderId="148" xfId="0" applyFont="1" applyFill="1" applyBorder="1"/>
    <xf numFmtId="0" fontId="69" fillId="7" borderId="251" xfId="0" applyFont="1" applyFill="1" applyBorder="1"/>
    <xf numFmtId="0" fontId="16" fillId="0" borderId="108" xfId="0" applyNumberFormat="1" applyFont="1" applyBorder="1" applyAlignment="1">
      <alignment horizontal="center" vertical="center"/>
    </xf>
    <xf numFmtId="0" fontId="16" fillId="0" borderId="107" xfId="0" applyNumberFormat="1" applyFont="1" applyBorder="1" applyAlignment="1">
      <alignment horizontal="center" vertical="center"/>
    </xf>
    <xf numFmtId="0" fontId="16" fillId="0" borderId="106" xfId="0" applyNumberFormat="1" applyFont="1" applyBorder="1" applyAlignment="1">
      <alignment horizontal="center" vertical="center"/>
    </xf>
    <xf numFmtId="0" fontId="50" fillId="0" borderId="414" xfId="0" applyFont="1" applyBorder="1" applyAlignment="1">
      <alignment horizontal="center" vertical="center" wrapText="1"/>
    </xf>
    <xf numFmtId="0" fontId="50" fillId="0" borderId="113" xfId="0" applyFont="1" applyBorder="1" applyAlignment="1">
      <alignment horizontal="center" vertical="center" wrapText="1"/>
    </xf>
    <xf numFmtId="0" fontId="69" fillId="17" borderId="280" xfId="0" applyFont="1" applyFill="1" applyBorder="1"/>
    <xf numFmtId="0" fontId="69" fillId="7" borderId="116" xfId="0" applyFont="1" applyFill="1" applyBorder="1"/>
    <xf numFmtId="0" fontId="69" fillId="17" borderId="385" xfId="0" applyFont="1" applyFill="1" applyBorder="1"/>
    <xf numFmtId="0" fontId="60" fillId="30" borderId="112" xfId="0" applyFont="1" applyFill="1" applyBorder="1" applyAlignment="1">
      <alignment horizontal="center" vertical="center"/>
    </xf>
    <xf numFmtId="0" fontId="60" fillId="30" borderId="115" xfId="0" applyFont="1" applyFill="1" applyBorder="1" applyAlignment="1">
      <alignment horizontal="center" vertical="center"/>
    </xf>
    <xf numFmtId="0" fontId="60" fillId="30" borderId="153" xfId="0" applyFont="1" applyFill="1" applyBorder="1" applyAlignment="1">
      <alignment horizontal="center" vertical="center"/>
    </xf>
    <xf numFmtId="0" fontId="60" fillId="30" borderId="143" xfId="0" applyFont="1" applyFill="1" applyBorder="1" applyAlignment="1">
      <alignment horizontal="center" vertical="center"/>
    </xf>
    <xf numFmtId="0" fontId="60" fillId="30" borderId="406" xfId="0" applyFont="1" applyFill="1" applyBorder="1" applyAlignment="1">
      <alignment horizontal="center" vertical="center"/>
    </xf>
    <xf numFmtId="0" fontId="60" fillId="8" borderId="390" xfId="0" applyFont="1" applyFill="1" applyBorder="1" applyAlignment="1">
      <alignment horizontal="center" vertical="center"/>
    </xf>
    <xf numFmtId="0" fontId="69" fillId="17" borderId="400" xfId="0" applyFont="1" applyFill="1" applyBorder="1" applyAlignment="1">
      <alignment horizontal="center" vertical="center"/>
    </xf>
    <xf numFmtId="0" fontId="16" fillId="0" borderId="401" xfId="1" applyFont="1" applyBorder="1" applyAlignment="1">
      <alignment horizontal="center" vertical="center"/>
    </xf>
    <xf numFmtId="0" fontId="16" fillId="0" borderId="407" xfId="1" applyFont="1" applyBorder="1" applyAlignment="1">
      <alignment horizontal="center" vertical="center"/>
    </xf>
    <xf numFmtId="0" fontId="16" fillId="0" borderId="408" xfId="1" applyFont="1" applyBorder="1" applyAlignment="1">
      <alignment horizontal="center" vertical="center"/>
    </xf>
    <xf numFmtId="0" fontId="16" fillId="0" borderId="393" xfId="1" applyFont="1" applyBorder="1" applyAlignment="1">
      <alignment horizontal="center" vertical="center"/>
    </xf>
    <xf numFmtId="0" fontId="16" fillId="0" borderId="413" xfId="1" applyFont="1" applyBorder="1" applyAlignment="1">
      <alignment horizontal="center" vertical="center"/>
    </xf>
    <xf numFmtId="0" fontId="16" fillId="0" borderId="412" xfId="1" applyFont="1" applyBorder="1" applyAlignment="1">
      <alignment horizontal="center" vertical="center"/>
    </xf>
    <xf numFmtId="0" fontId="16" fillId="0" borderId="383" xfId="1" applyFont="1" applyBorder="1" applyAlignment="1" applyProtection="1">
      <alignment horizontal="center" vertical="center"/>
    </xf>
    <xf numFmtId="0" fontId="16" fillId="0" borderId="401" xfId="1" applyFont="1" applyBorder="1" applyAlignment="1" applyProtection="1">
      <alignment horizontal="center" vertical="center"/>
    </xf>
    <xf numFmtId="0" fontId="16" fillId="0" borderId="385" xfId="1" applyFont="1" applyBorder="1" applyAlignment="1" applyProtection="1">
      <alignment horizontal="center" vertical="center"/>
    </xf>
    <xf numFmtId="0" fontId="20" fillId="0" borderId="383" xfId="1" applyFont="1" applyBorder="1" applyAlignment="1">
      <alignment horizontal="center" vertical="center"/>
    </xf>
    <xf numFmtId="0" fontId="20" fillId="0" borderId="401" xfId="1" applyFont="1" applyBorder="1" applyAlignment="1">
      <alignment horizontal="center" vertical="center"/>
    </xf>
    <xf numFmtId="0" fontId="20" fillId="0" borderId="385" xfId="1" applyFont="1" applyBorder="1" applyAlignment="1">
      <alignment horizontal="center" vertical="center"/>
    </xf>
    <xf numFmtId="0" fontId="20" fillId="0" borderId="374" xfId="1" applyFont="1" applyBorder="1" applyAlignment="1">
      <alignment horizontal="center" vertical="center"/>
    </xf>
    <xf numFmtId="0" fontId="20" fillId="0" borderId="375" xfId="1" applyFont="1" applyBorder="1" applyAlignment="1">
      <alignment horizontal="center" vertical="center"/>
    </xf>
    <xf numFmtId="0" fontId="20" fillId="0" borderId="376" xfId="1" applyFont="1" applyBorder="1" applyAlignment="1">
      <alignment horizontal="center" vertical="center"/>
    </xf>
    <xf numFmtId="0" fontId="20" fillId="0" borderId="407" xfId="1" applyFont="1" applyBorder="1" applyAlignment="1">
      <alignment horizontal="center" vertical="center"/>
    </xf>
    <xf numFmtId="0" fontId="20" fillId="0" borderId="408" xfId="1" applyFont="1" applyBorder="1" applyAlignment="1">
      <alignment horizontal="center" vertical="center"/>
    </xf>
    <xf numFmtId="0" fontId="20" fillId="0" borderId="393" xfId="1" applyFont="1" applyBorder="1" applyAlignment="1">
      <alignment horizontal="center" vertical="center"/>
    </xf>
    <xf numFmtId="0" fontId="79" fillId="0" borderId="309" xfId="0" applyFont="1" applyBorder="1" applyAlignment="1">
      <alignment horizontal="center" vertical="center"/>
    </xf>
    <xf numFmtId="0" fontId="79" fillId="0" borderId="310" xfId="0" applyFont="1" applyBorder="1" applyAlignment="1">
      <alignment horizontal="center" vertical="center"/>
    </xf>
    <xf numFmtId="0" fontId="79" fillId="0" borderId="311" xfId="0" applyFont="1" applyBorder="1" applyAlignment="1">
      <alignment horizontal="center" vertical="center"/>
    </xf>
    <xf numFmtId="0" fontId="44" fillId="18" borderId="415" xfId="18" applyFont="1" applyFill="1" applyBorder="1" applyAlignment="1">
      <alignment horizontal="center" vertical="center"/>
    </xf>
    <xf numFmtId="0" fontId="44" fillId="18" borderId="416" xfId="18" applyFont="1" applyFill="1" applyBorder="1" applyAlignment="1">
      <alignment horizontal="center" vertical="center"/>
    </xf>
    <xf numFmtId="0" fontId="44" fillId="18" borderId="417" xfId="18" applyFont="1" applyFill="1" applyBorder="1" applyAlignment="1">
      <alignment horizontal="center" vertical="center"/>
    </xf>
    <xf numFmtId="0" fontId="44" fillId="18" borderId="418" xfId="18" applyFont="1" applyFill="1" applyBorder="1" applyAlignment="1">
      <alignment horizontal="center" vertical="center"/>
    </xf>
    <xf numFmtId="0" fontId="44" fillId="18" borderId="419" xfId="18" applyFont="1" applyFill="1" applyBorder="1" applyAlignment="1">
      <alignment horizontal="center" vertical="center"/>
    </xf>
    <xf numFmtId="0" fontId="44" fillId="18" borderId="420" xfId="18" applyFont="1" applyFill="1" applyBorder="1" applyAlignment="1">
      <alignment horizontal="center" vertical="center"/>
    </xf>
    <xf numFmtId="0" fontId="44" fillId="18" borderId="421" xfId="18" applyFont="1" applyFill="1" applyBorder="1" applyAlignment="1">
      <alignment horizontal="center" vertical="center"/>
    </xf>
    <xf numFmtId="0" fontId="44" fillId="18" borderId="422" xfId="18" applyFont="1" applyFill="1" applyBorder="1" applyAlignment="1">
      <alignment horizontal="center" vertical="center"/>
    </xf>
    <xf numFmtId="0" fontId="44" fillId="18" borderId="423" xfId="18" applyFont="1" applyFill="1" applyBorder="1" applyAlignment="1">
      <alignment horizontal="center" vertical="center"/>
    </xf>
    <xf numFmtId="0" fontId="16" fillId="0" borderId="385" xfId="1" applyFont="1" applyFill="1" applyBorder="1" applyAlignment="1" applyProtection="1">
      <alignment horizontal="center" vertical="center"/>
    </xf>
    <xf numFmtId="3" fontId="16" fillId="0" borderId="108" xfId="1" applyNumberFormat="1" applyFont="1" applyBorder="1" applyAlignment="1">
      <alignment horizontal="center" vertical="center"/>
    </xf>
    <xf numFmtId="0" fontId="69" fillId="8" borderId="258" xfId="0" applyFont="1" applyFill="1" applyBorder="1"/>
    <xf numFmtId="0" fontId="69" fillId="17" borderId="396" xfId="0" applyFont="1" applyFill="1" applyBorder="1"/>
    <xf numFmtId="0" fontId="69" fillId="17" borderId="284" xfId="0" applyFont="1" applyFill="1" applyBorder="1"/>
    <xf numFmtId="0" fontId="69" fillId="17" borderId="265" xfId="0" applyFont="1" applyFill="1" applyBorder="1"/>
    <xf numFmtId="0" fontId="69" fillId="7" borderId="258" xfId="0" applyFont="1" applyFill="1" applyBorder="1"/>
    <xf numFmtId="0" fontId="69" fillId="9" borderId="258" xfId="0" applyFont="1" applyFill="1" applyBorder="1"/>
    <xf numFmtId="0" fontId="69" fillId="30" borderId="385" xfId="0" applyFont="1" applyFill="1" applyBorder="1"/>
    <xf numFmtId="0" fontId="69" fillId="31" borderId="401" xfId="0" applyFont="1" applyFill="1" applyBorder="1"/>
    <xf numFmtId="0" fontId="69" fillId="31" borderId="404" xfId="0" applyFont="1" applyFill="1" applyBorder="1"/>
    <xf numFmtId="0" fontId="69" fillId="31" borderId="403" xfId="0" applyFont="1" applyFill="1" applyBorder="1"/>
    <xf numFmtId="0" fontId="69" fillId="31" borderId="413" xfId="0" applyFont="1" applyFill="1" applyBorder="1"/>
    <xf numFmtId="0" fontId="69" fillId="31" borderId="117" xfId="0" applyFont="1" applyFill="1" applyBorder="1" applyAlignment="1">
      <alignment horizontal="center" vertical="center"/>
    </xf>
    <xf numFmtId="0" fontId="69" fillId="31" borderId="115" xfId="0" applyFont="1" applyFill="1" applyBorder="1" applyAlignment="1">
      <alignment horizontal="center" vertical="center"/>
    </xf>
    <xf numFmtId="0" fontId="69" fillId="31" borderId="148" xfId="0" applyFont="1" applyFill="1" applyBorder="1" applyAlignment="1">
      <alignment horizontal="center" vertical="center"/>
    </xf>
    <xf numFmtId="0" fontId="73" fillId="30" borderId="424" xfId="0" applyFont="1" applyFill="1" applyBorder="1" applyAlignment="1">
      <alignment vertical="center" wrapText="1"/>
    </xf>
    <xf numFmtId="0" fontId="73" fillId="30" borderId="425" xfId="0" applyFont="1" applyFill="1" applyBorder="1" applyAlignment="1">
      <alignment vertical="center" wrapText="1"/>
    </xf>
    <xf numFmtId="0" fontId="73" fillId="17" borderId="426" xfId="0" applyFont="1" applyFill="1" applyBorder="1" applyAlignment="1">
      <alignment vertical="center" wrapText="1"/>
    </xf>
    <xf numFmtId="0" fontId="73" fillId="7" borderId="424" xfId="0" applyFont="1" applyFill="1" applyBorder="1" applyAlignment="1">
      <alignment vertical="center" wrapText="1"/>
    </xf>
    <xf numFmtId="0" fontId="69" fillId="33" borderId="427" xfId="0" applyFont="1" applyFill="1" applyBorder="1" applyAlignment="1">
      <alignment horizontal="center" vertical="center"/>
    </xf>
    <xf numFmtId="0" fontId="69" fillId="33" borderId="428" xfId="0" applyFont="1" applyFill="1" applyBorder="1" applyAlignment="1">
      <alignment horizontal="center" vertical="center"/>
    </xf>
    <xf numFmtId="0" fontId="69" fillId="33" borderId="429" xfId="0" applyFont="1" applyFill="1" applyBorder="1" applyAlignment="1">
      <alignment horizontal="center" vertical="center"/>
    </xf>
    <xf numFmtId="0" fontId="69" fillId="31" borderId="424" xfId="0" applyFont="1" applyFill="1" applyBorder="1" applyAlignment="1">
      <alignment horizontal="center" vertical="center"/>
    </xf>
    <xf numFmtId="0" fontId="69" fillId="31" borderId="425" xfId="0" applyFont="1" applyFill="1" applyBorder="1" applyAlignment="1">
      <alignment horizontal="center" vertical="center"/>
    </xf>
    <xf numFmtId="0" fontId="69" fillId="31" borderId="426" xfId="0" applyFont="1" applyFill="1" applyBorder="1" applyAlignment="1">
      <alignment horizontal="center" vertical="center"/>
    </xf>
    <xf numFmtId="0" fontId="69" fillId="31" borderId="424" xfId="0" applyFont="1" applyFill="1" applyBorder="1"/>
    <xf numFmtId="0" fontId="69" fillId="31" borderId="425" xfId="0" applyFont="1" applyFill="1" applyBorder="1"/>
    <xf numFmtId="0" fontId="69" fillId="17" borderId="426" xfId="0" applyFont="1" applyFill="1" applyBorder="1"/>
    <xf numFmtId="0" fontId="73" fillId="30" borderId="251" xfId="0" applyFont="1" applyFill="1" applyBorder="1" applyAlignment="1">
      <alignment vertical="center" wrapText="1"/>
    </xf>
    <xf numFmtId="0" fontId="73" fillId="30" borderId="413" xfId="0" applyFont="1" applyFill="1" applyBorder="1" applyAlignment="1">
      <alignment vertical="center" wrapText="1"/>
    </xf>
    <xf numFmtId="0" fontId="73" fillId="17" borderId="239" xfId="0" applyFont="1" applyFill="1" applyBorder="1" applyAlignment="1">
      <alignment vertical="center" wrapText="1"/>
    </xf>
    <xf numFmtId="0" fontId="73" fillId="9" borderId="425" xfId="0" applyFont="1" applyFill="1" applyBorder="1" applyAlignment="1">
      <alignment vertical="center" wrapText="1"/>
    </xf>
    <xf numFmtId="0" fontId="73" fillId="30" borderId="430" xfId="0" applyFont="1" applyFill="1" applyBorder="1" applyAlignment="1">
      <alignment vertical="center" wrapText="1"/>
    </xf>
    <xf numFmtId="0" fontId="69" fillId="7" borderId="424" xfId="0" applyFont="1" applyFill="1" applyBorder="1"/>
    <xf numFmtId="0" fontId="69" fillId="31" borderId="426" xfId="0" applyFont="1" applyFill="1" applyBorder="1"/>
    <xf numFmtId="0" fontId="69" fillId="30" borderId="424" xfId="0" applyFont="1" applyFill="1" applyBorder="1"/>
    <xf numFmtId="0" fontId="69" fillId="30" borderId="425" xfId="0" applyFont="1" applyFill="1" applyBorder="1"/>
    <xf numFmtId="0" fontId="60" fillId="30" borderId="431" xfId="0" applyFont="1" applyFill="1" applyBorder="1" applyAlignment="1">
      <alignment horizontal="center" vertical="center"/>
    </xf>
    <xf numFmtId="0" fontId="60" fillId="30" borderId="425" xfId="0" applyFont="1" applyFill="1" applyBorder="1" applyAlignment="1">
      <alignment horizontal="center" vertical="center"/>
    </xf>
    <xf numFmtId="0" fontId="60" fillId="30" borderId="432" xfId="0" applyFont="1" applyFill="1" applyBorder="1" applyAlignment="1">
      <alignment horizontal="center" vertical="center"/>
    </xf>
    <xf numFmtId="0" fontId="60" fillId="30" borderId="433" xfId="0" applyFont="1" applyFill="1" applyBorder="1" applyAlignment="1">
      <alignment horizontal="center" vertical="center"/>
    </xf>
    <xf numFmtId="0" fontId="69" fillId="31" borderId="251" xfId="0" applyFont="1" applyFill="1" applyBorder="1" applyAlignment="1">
      <alignment horizontal="center" vertical="center"/>
    </xf>
    <xf numFmtId="0" fontId="69" fillId="31" borderId="413" xfId="0" applyFont="1" applyFill="1" applyBorder="1" applyAlignment="1">
      <alignment horizontal="center" vertical="center"/>
    </xf>
    <xf numFmtId="0" fontId="69" fillId="31" borderId="239" xfId="0" applyFont="1" applyFill="1" applyBorder="1" applyAlignment="1">
      <alignment horizontal="center" vertical="center"/>
    </xf>
    <xf numFmtId="0" fontId="69" fillId="17" borderId="430" xfId="0" applyFont="1" applyFill="1" applyBorder="1"/>
    <xf numFmtId="0" fontId="69" fillId="8" borderId="425" xfId="0" applyFont="1" applyFill="1" applyBorder="1"/>
    <xf numFmtId="0" fontId="69" fillId="7" borderId="425" xfId="0" applyFont="1" applyFill="1" applyBorder="1"/>
    <xf numFmtId="0" fontId="69" fillId="9" borderId="425" xfId="0" applyFont="1" applyFill="1" applyBorder="1"/>
    <xf numFmtId="0" fontId="69" fillId="8" borderId="413" xfId="0" applyFont="1" applyFill="1" applyBorder="1"/>
    <xf numFmtId="0" fontId="69" fillId="9" borderId="413" xfId="0" applyFont="1" applyFill="1" applyBorder="1"/>
    <xf numFmtId="0" fontId="16" fillId="0" borderId="434" xfId="1" applyFont="1" applyBorder="1" applyAlignment="1">
      <alignment horizontal="center" vertical="center"/>
    </xf>
    <xf numFmtId="0" fontId="16" fillId="0" borderId="425" xfId="1" applyFont="1" applyBorder="1" applyAlignment="1">
      <alignment horizontal="center" vertical="center"/>
    </xf>
    <xf numFmtId="0" fontId="16" fillId="0" borderId="430" xfId="1" applyFont="1" applyBorder="1" applyAlignment="1">
      <alignment horizontal="center" vertical="center"/>
    </xf>
    <xf numFmtId="0" fontId="8" fillId="3" borderId="374" xfId="1" applyFont="1" applyFill="1" applyBorder="1" applyAlignment="1">
      <alignment horizontal="center" vertical="center" wrapText="1"/>
    </xf>
    <xf numFmtId="0" fontId="8" fillId="3" borderId="375" xfId="1" applyFont="1" applyFill="1" applyBorder="1" applyAlignment="1">
      <alignment horizontal="center" vertical="center" wrapText="1"/>
    </xf>
    <xf numFmtId="0" fontId="8" fillId="3" borderId="398" xfId="1" applyFont="1" applyFill="1" applyBorder="1" applyAlignment="1">
      <alignment horizontal="center" vertical="center" wrapText="1"/>
    </xf>
    <xf numFmtId="9" fontId="12" fillId="7" borderId="413" xfId="1" applyNumberFormat="1" applyFont="1" applyFill="1" applyBorder="1" applyAlignment="1">
      <alignment horizontal="center" vertical="center" wrapText="1"/>
    </xf>
    <xf numFmtId="9" fontId="13" fillId="8" borderId="413" xfId="1" applyNumberFormat="1" applyFont="1" applyFill="1" applyBorder="1" applyAlignment="1">
      <alignment horizontal="center" vertical="center" wrapText="1"/>
    </xf>
    <xf numFmtId="9" fontId="12" fillId="9" borderId="413" xfId="1" applyNumberFormat="1" applyFont="1" applyFill="1" applyBorder="1" applyAlignment="1">
      <alignment horizontal="center" vertical="center" wrapText="1"/>
    </xf>
    <xf numFmtId="0" fontId="14" fillId="0" borderId="374" xfId="1" applyFont="1" applyBorder="1" applyAlignment="1">
      <alignment horizontal="center" vertical="center"/>
    </xf>
    <xf numFmtId="0" fontId="14" fillId="0" borderId="375" xfId="1" applyFont="1" applyBorder="1" applyAlignment="1">
      <alignment horizontal="center" vertical="center"/>
    </xf>
    <xf numFmtId="0" fontId="14" fillId="0" borderId="376" xfId="1" applyFont="1" applyBorder="1" applyAlignment="1">
      <alignment horizontal="center" vertical="center"/>
    </xf>
    <xf numFmtId="0" fontId="14" fillId="0" borderId="398" xfId="1" applyFont="1" applyBorder="1" applyAlignment="1">
      <alignment horizontal="center" vertical="center"/>
    </xf>
    <xf numFmtId="0" fontId="16" fillId="0" borderId="252" xfId="0" applyFont="1" applyBorder="1" applyAlignment="1">
      <alignment horizontal="center" vertical="center" wrapText="1"/>
    </xf>
    <xf numFmtId="0" fontId="14" fillId="0" borderId="407" xfId="1" applyFont="1" applyBorder="1" applyAlignment="1">
      <alignment horizontal="center" vertical="center"/>
    </xf>
    <xf numFmtId="0" fontId="14" fillId="0" borderId="408" xfId="1" applyFont="1" applyBorder="1" applyAlignment="1">
      <alignment horizontal="center" vertical="center"/>
    </xf>
    <xf numFmtId="0" fontId="14" fillId="0" borderId="393" xfId="1" applyFont="1" applyBorder="1" applyAlignment="1">
      <alignment horizontal="center" vertical="center"/>
    </xf>
    <xf numFmtId="0" fontId="14" fillId="0" borderId="435" xfId="1" applyFont="1" applyBorder="1" applyAlignment="1">
      <alignment horizontal="center" vertical="center"/>
    </xf>
    <xf numFmtId="0" fontId="16" fillId="0" borderId="231" xfId="0" applyFont="1" applyBorder="1" applyAlignment="1">
      <alignment horizontal="center" vertical="center" wrapText="1"/>
    </xf>
    <xf numFmtId="0" fontId="14" fillId="0" borderId="411" xfId="1" applyFont="1" applyBorder="1" applyAlignment="1">
      <alignment horizontal="center" vertical="center"/>
    </xf>
    <xf numFmtId="0" fontId="14" fillId="0" borderId="413" xfId="1" applyFont="1" applyBorder="1" applyAlignment="1">
      <alignment horizontal="center" vertical="center"/>
    </xf>
    <xf numFmtId="0" fontId="14" fillId="0" borderId="412" xfId="1" applyFont="1" applyBorder="1" applyAlignment="1">
      <alignment horizontal="center" vertical="center"/>
    </xf>
    <xf numFmtId="0" fontId="16" fillId="0" borderId="436" xfId="0" applyFont="1" applyFill="1" applyBorder="1" applyAlignment="1">
      <alignment horizontal="center" vertical="center" wrapText="1"/>
    </xf>
    <xf numFmtId="0" fontId="16" fillId="4" borderId="260" xfId="1" applyFont="1" applyFill="1" applyBorder="1" applyAlignment="1">
      <alignment horizontal="center" vertical="center"/>
    </xf>
    <xf numFmtId="0" fontId="16" fillId="5" borderId="260" xfId="1" applyFont="1" applyFill="1" applyBorder="1" applyAlignment="1">
      <alignment horizontal="center" vertical="center"/>
    </xf>
    <xf numFmtId="0" fontId="16" fillId="0" borderId="436" xfId="0" applyFont="1" applyBorder="1" applyAlignment="1">
      <alignment horizontal="center" vertical="center" wrapText="1"/>
    </xf>
    <xf numFmtId="0" fontId="16" fillId="11" borderId="260" xfId="1" applyFont="1" applyFill="1" applyBorder="1" applyAlignment="1">
      <alignment horizontal="center" vertical="center" wrapText="1"/>
    </xf>
    <xf numFmtId="0" fontId="16" fillId="11" borderId="434" xfId="1" applyFont="1" applyFill="1" applyBorder="1" applyAlignment="1">
      <alignment horizontal="center" vertical="center"/>
    </xf>
    <xf numFmtId="0" fontId="16" fillId="11" borderId="425" xfId="1" applyFont="1" applyFill="1" applyBorder="1" applyAlignment="1">
      <alignment horizontal="center" vertical="center"/>
    </xf>
    <xf numFmtId="0" fontId="16" fillId="11" borderId="436" xfId="1" applyFont="1" applyFill="1" applyBorder="1" applyAlignment="1">
      <alignment horizontal="center" vertical="center" wrapText="1"/>
    </xf>
    <xf numFmtId="0" fontId="14" fillId="0" borderId="360" xfId="1" applyFont="1" applyBorder="1" applyAlignment="1">
      <alignment horizontal="center" vertical="center"/>
    </xf>
    <xf numFmtId="0" fontId="69" fillId="7" borderId="282" xfId="0" applyFont="1" applyFill="1" applyBorder="1" applyAlignment="1">
      <alignment horizontal="center" vertical="center"/>
    </xf>
    <xf numFmtId="0" fontId="60" fillId="7" borderId="168" xfId="0" applyFont="1" applyFill="1" applyBorder="1" applyAlignment="1">
      <alignment horizontal="center" vertical="center"/>
    </xf>
    <xf numFmtId="0" fontId="60" fillId="31" borderId="401" xfId="0" applyFont="1" applyFill="1" applyBorder="1" applyAlignment="1">
      <alignment horizontal="center" vertical="center"/>
    </xf>
    <xf numFmtId="0" fontId="60" fillId="31" borderId="405" xfId="0" applyFont="1" applyFill="1" applyBorder="1" applyAlignment="1">
      <alignment horizontal="center" vertical="center"/>
    </xf>
    <xf numFmtId="0" fontId="60" fillId="31" borderId="277" xfId="0" applyFont="1" applyFill="1" applyBorder="1" applyAlignment="1">
      <alignment horizontal="center" vertical="center"/>
    </xf>
    <xf numFmtId="0" fontId="69" fillId="2" borderId="413" xfId="0" applyFont="1" applyFill="1" applyBorder="1"/>
    <xf numFmtId="0" fontId="69" fillId="2" borderId="425" xfId="0" applyFont="1" applyFill="1" applyBorder="1"/>
    <xf numFmtId="0" fontId="69" fillId="17" borderId="270" xfId="0" applyFont="1" applyFill="1" applyBorder="1" applyAlignment="1">
      <alignment horizontal="center" vertical="center"/>
    </xf>
    <xf numFmtId="0" fontId="69" fillId="8" borderId="258" xfId="0" applyFont="1" applyFill="1" applyBorder="1" applyAlignment="1">
      <alignment horizontal="center" vertical="center"/>
    </xf>
    <xf numFmtId="0" fontId="69" fillId="7" borderId="258" xfId="0" applyFont="1" applyFill="1" applyBorder="1" applyAlignment="1">
      <alignment horizontal="center" vertical="center"/>
    </xf>
    <xf numFmtId="0" fontId="69" fillId="30" borderId="434" xfId="0" applyFont="1" applyFill="1" applyBorder="1"/>
    <xf numFmtId="0" fontId="69" fillId="7" borderId="434" xfId="0" applyFont="1" applyFill="1" applyBorder="1"/>
    <xf numFmtId="0" fontId="69" fillId="17" borderId="274" xfId="0" applyFont="1" applyFill="1" applyBorder="1"/>
    <xf numFmtId="0" fontId="16" fillId="0" borderId="428" xfId="1" applyFont="1" applyBorder="1" applyAlignment="1">
      <alignment horizontal="center" vertical="center"/>
    </xf>
    <xf numFmtId="3" fontId="16" fillId="0" borderId="413" xfId="0" applyNumberFormat="1" applyFont="1" applyBorder="1" applyAlignment="1" applyProtection="1">
      <alignment horizontal="center" vertical="center"/>
    </xf>
    <xf numFmtId="3" fontId="16" fillId="0" borderId="412" xfId="0" applyNumberFormat="1" applyFont="1" applyBorder="1" applyAlignment="1" applyProtection="1">
      <alignment horizontal="center" vertical="center"/>
    </xf>
    <xf numFmtId="0" fontId="84" fillId="31" borderId="258" xfId="0" applyFont="1" applyFill="1" applyBorder="1" applyAlignment="1">
      <alignment horizontal="center" vertical="center" textRotation="90"/>
    </xf>
    <xf numFmtId="0" fontId="64" fillId="31" borderId="425" xfId="0" applyFont="1" applyFill="1" applyBorder="1" applyAlignment="1">
      <alignment vertical="center" textRotation="90"/>
    </xf>
    <xf numFmtId="0" fontId="64" fillId="17" borderId="270" xfId="0" applyFont="1" applyFill="1" applyBorder="1" applyAlignment="1">
      <alignment horizontal="center" vertical="center" textRotation="90"/>
    </xf>
    <xf numFmtId="0" fontId="69" fillId="17" borderId="276" xfId="0" applyFont="1" applyFill="1" applyBorder="1" applyAlignment="1">
      <alignment horizontal="center" vertical="center"/>
    </xf>
    <xf numFmtId="0" fontId="20" fillId="0" borderId="434" xfId="1" applyFont="1" applyBorder="1" applyAlignment="1">
      <alignment horizontal="center" vertical="center"/>
    </xf>
    <xf numFmtId="0" fontId="20" fillId="0" borderId="425" xfId="1" applyFont="1" applyBorder="1" applyAlignment="1">
      <alignment horizontal="center" vertical="center"/>
    </xf>
    <xf numFmtId="0" fontId="20" fillId="0" borderId="430" xfId="1" applyFont="1" applyBorder="1" applyAlignment="1">
      <alignment horizontal="center" vertical="center"/>
    </xf>
    <xf numFmtId="0" fontId="20" fillId="0" borderId="428" xfId="1" applyFont="1" applyBorder="1" applyAlignment="1">
      <alignment horizontal="center" vertical="center"/>
    </xf>
    <xf numFmtId="0" fontId="20" fillId="0" borderId="313" xfId="1" applyFont="1" applyBorder="1" applyAlignment="1">
      <alignment horizontal="center" vertical="center"/>
    </xf>
    <xf numFmtId="0" fontId="20" fillId="0" borderId="314" xfId="1" applyFont="1" applyBorder="1" applyAlignment="1">
      <alignment horizontal="center" vertical="center"/>
    </xf>
    <xf numFmtId="0" fontId="16" fillId="16" borderId="116" xfId="0" applyFont="1" applyFill="1" applyBorder="1" applyAlignment="1">
      <alignment horizontal="center" vertical="center"/>
    </xf>
    <xf numFmtId="0" fontId="16" fillId="16" borderId="115" xfId="0" applyFont="1" applyFill="1" applyBorder="1" applyAlignment="1">
      <alignment horizontal="center" vertical="center"/>
    </xf>
    <xf numFmtId="0" fontId="16" fillId="16" borderId="114" xfId="0" applyFont="1" applyFill="1" applyBorder="1" applyAlignment="1">
      <alignment horizontal="center" vertical="center"/>
    </xf>
    <xf numFmtId="0" fontId="16" fillId="16" borderId="108" xfId="0" applyFont="1" applyFill="1" applyBorder="1" applyAlignment="1">
      <alignment horizontal="center" vertical="center"/>
    </xf>
    <xf numFmtId="0" fontId="16" fillId="0" borderId="427" xfId="1" applyFont="1" applyBorder="1" applyAlignment="1">
      <alignment horizontal="center" vertical="center"/>
    </xf>
    <xf numFmtId="0" fontId="17" fillId="0" borderId="427" xfId="1" applyFont="1" applyFill="1" applyBorder="1" applyAlignment="1">
      <alignment horizontal="center" vertical="center" wrapText="1"/>
    </xf>
    <xf numFmtId="0" fontId="17" fillId="0" borderId="402" xfId="1" applyFont="1" applyFill="1" applyBorder="1" applyAlignment="1">
      <alignment horizontal="center" vertical="center" wrapText="1"/>
    </xf>
    <xf numFmtId="0" fontId="17" fillId="0" borderId="265" xfId="1" applyFont="1" applyFill="1" applyBorder="1" applyAlignment="1">
      <alignment horizontal="center" vertical="center" wrapText="1"/>
    </xf>
    <xf numFmtId="3" fontId="16" fillId="0" borderId="434" xfId="1" applyNumberFormat="1" applyFont="1" applyBorder="1" applyAlignment="1">
      <alignment horizontal="center" vertical="center"/>
    </xf>
    <xf numFmtId="0" fontId="16" fillId="0" borderId="434" xfId="1" applyFont="1" applyBorder="1" applyAlignment="1" applyProtection="1">
      <alignment horizontal="center" vertical="center"/>
    </xf>
    <xf numFmtId="0" fontId="16" fillId="0" borderId="425" xfId="1" applyFont="1" applyBorder="1" applyAlignment="1" applyProtection="1">
      <alignment horizontal="center" vertical="center"/>
    </xf>
    <xf numFmtId="0" fontId="16" fillId="0" borderId="430" xfId="1" applyFont="1" applyBorder="1" applyAlignment="1" applyProtection="1">
      <alignment horizontal="center" vertical="center"/>
    </xf>
    <xf numFmtId="0" fontId="16" fillId="0" borderId="428" xfId="1" applyFont="1" applyBorder="1" applyAlignment="1" applyProtection="1">
      <alignment horizontal="center" vertical="center"/>
    </xf>
    <xf numFmtId="0" fontId="16" fillId="0" borderId="313" xfId="1" applyFont="1" applyBorder="1" applyAlignment="1" applyProtection="1">
      <alignment horizontal="center" vertical="center"/>
    </xf>
    <xf numFmtId="0" fontId="16" fillId="0" borderId="314" xfId="1" applyFont="1" applyBorder="1" applyAlignment="1" applyProtection="1">
      <alignment horizontal="center" vertical="center"/>
    </xf>
    <xf numFmtId="0" fontId="85" fillId="0" borderId="437" xfId="0" applyFont="1" applyBorder="1" applyAlignment="1">
      <alignment horizontal="center" vertical="center"/>
    </xf>
    <xf numFmtId="0" fontId="85" fillId="0" borderId="438" xfId="0" applyFont="1" applyBorder="1" applyAlignment="1">
      <alignment horizontal="center" vertical="center"/>
    </xf>
    <xf numFmtId="0" fontId="85" fillId="0" borderId="309" xfId="0" applyFont="1" applyBorder="1" applyAlignment="1">
      <alignment horizontal="center" vertical="center"/>
    </xf>
    <xf numFmtId="0" fontId="85" fillId="0" borderId="310" xfId="0" applyFont="1" applyBorder="1" applyAlignment="1">
      <alignment horizontal="center" vertical="center"/>
    </xf>
    <xf numFmtId="0" fontId="85" fillId="0" borderId="311" xfId="0" applyFont="1" applyBorder="1" applyAlignment="1">
      <alignment horizontal="center" vertical="center"/>
    </xf>
    <xf numFmtId="8" fontId="16" fillId="0" borderId="132" xfId="1" applyNumberFormat="1" applyFont="1" applyBorder="1" applyAlignment="1" applyProtection="1">
      <alignment horizontal="center" vertical="center"/>
    </xf>
    <xf numFmtId="8" fontId="16" fillId="0" borderId="151" xfId="1" applyNumberFormat="1" applyFont="1" applyBorder="1" applyAlignment="1" applyProtection="1">
      <alignment horizontal="center" vertical="center"/>
    </xf>
    <xf numFmtId="0" fontId="16" fillId="0" borderId="150" xfId="1" applyFont="1" applyBorder="1" applyAlignment="1" applyProtection="1">
      <alignment horizontal="center" vertical="center"/>
    </xf>
    <xf numFmtId="0" fontId="16" fillId="0" borderId="43" xfId="1" applyFont="1" applyBorder="1" applyAlignment="1" applyProtection="1">
      <alignment horizontal="center" vertical="center"/>
    </xf>
    <xf numFmtId="0" fontId="16" fillId="0" borderId="424" xfId="1" applyFont="1" applyBorder="1" applyAlignment="1" applyProtection="1">
      <alignment horizontal="center" vertical="center"/>
    </xf>
    <xf numFmtId="0" fontId="16" fillId="0" borderId="426" xfId="1" applyFont="1" applyBorder="1" applyAlignment="1" applyProtection="1">
      <alignment horizontal="center" vertical="center"/>
    </xf>
    <xf numFmtId="0" fontId="16" fillId="0" borderId="439" xfId="1" applyFont="1" applyBorder="1" applyAlignment="1">
      <alignment horizontal="center" vertical="center"/>
    </xf>
    <xf numFmtId="0" fontId="16" fillId="0" borderId="440" xfId="1" applyFont="1" applyBorder="1" applyAlignment="1">
      <alignment horizontal="center" vertical="center"/>
    </xf>
    <xf numFmtId="0" fontId="16" fillId="0" borderId="441" xfId="1" applyFont="1" applyBorder="1" applyAlignment="1">
      <alignment horizontal="center" vertical="center"/>
    </xf>
    <xf numFmtId="0" fontId="69" fillId="17" borderId="246" xfId="0" applyFont="1" applyFill="1" applyBorder="1"/>
    <xf numFmtId="0" fontId="69" fillId="7" borderId="281" xfId="0" applyFont="1" applyFill="1" applyBorder="1"/>
    <xf numFmtId="0" fontId="69" fillId="17" borderId="265" xfId="0" applyFont="1" applyFill="1" applyBorder="1" applyAlignment="1">
      <alignment horizontal="center" vertical="center"/>
    </xf>
    <xf numFmtId="0" fontId="69" fillId="17" borderId="242" xfId="0" applyFont="1" applyFill="1" applyBorder="1" applyAlignment="1">
      <alignment horizontal="center" vertical="center"/>
    </xf>
    <xf numFmtId="0" fontId="0" fillId="9" borderId="112" xfId="0" applyFill="1" applyBorder="1"/>
    <xf numFmtId="0" fontId="0" fillId="9" borderId="168" xfId="0" applyFill="1" applyBorder="1"/>
    <xf numFmtId="0" fontId="62" fillId="17" borderId="168" xfId="0" applyFont="1" applyFill="1" applyBorder="1"/>
    <xf numFmtId="0" fontId="0" fillId="7" borderId="168" xfId="0" applyFill="1" applyBorder="1"/>
    <xf numFmtId="0" fontId="0" fillId="33" borderId="255" xfId="0" applyFill="1" applyBorder="1" applyAlignment="1">
      <alignment horizontal="center" vertical="center"/>
    </xf>
    <xf numFmtId="0" fontId="0" fillId="8" borderId="112" xfId="0" applyFill="1" applyBorder="1"/>
    <xf numFmtId="0" fontId="0" fillId="2" borderId="168" xfId="0" applyFill="1" applyBorder="1" applyAlignment="1">
      <alignment horizontal="center" vertical="center"/>
    </xf>
    <xf numFmtId="0" fontId="0" fillId="17" borderId="168" xfId="0" applyFill="1" applyBorder="1"/>
    <xf numFmtId="0" fontId="0" fillId="17" borderId="255" xfId="0" applyFill="1" applyBorder="1"/>
    <xf numFmtId="0" fontId="0" fillId="17" borderId="397" xfId="0" applyFill="1" applyBorder="1"/>
    <xf numFmtId="0" fontId="0" fillId="17" borderId="235" xfId="0" applyFill="1" applyBorder="1"/>
    <xf numFmtId="0" fontId="0" fillId="17" borderId="112" xfId="0" applyFill="1" applyBorder="1"/>
    <xf numFmtId="0" fontId="70" fillId="8" borderId="112" xfId="0" applyFont="1" applyFill="1" applyBorder="1"/>
    <xf numFmtId="0" fontId="0" fillId="8" borderId="168" xfId="0" applyFill="1" applyBorder="1"/>
    <xf numFmtId="0" fontId="0" fillId="9" borderId="159" xfId="0" applyFill="1" applyBorder="1"/>
    <xf numFmtId="0" fontId="0" fillId="9" borderId="247" xfId="0" applyFill="1" applyBorder="1"/>
    <xf numFmtId="0" fontId="0" fillId="17" borderId="247" xfId="0" applyFill="1" applyBorder="1"/>
    <xf numFmtId="0" fontId="0" fillId="8" borderId="247" xfId="0" applyFill="1" applyBorder="1"/>
    <xf numFmtId="0" fontId="0" fillId="7" borderId="247" xfId="0" applyFill="1" applyBorder="1"/>
    <xf numFmtId="0" fontId="0" fillId="7" borderId="113" xfId="0" applyFill="1" applyBorder="1"/>
    <xf numFmtId="0" fontId="0" fillId="17" borderId="113" xfId="0" applyFill="1" applyBorder="1"/>
    <xf numFmtId="0" fontId="0" fillId="9" borderId="113" xfId="0" applyFill="1" applyBorder="1"/>
    <xf numFmtId="0" fontId="0" fillId="2" borderId="247" xfId="0" applyFill="1" applyBorder="1" applyAlignment="1">
      <alignment horizontal="center" vertical="center"/>
    </xf>
    <xf numFmtId="0" fontId="0" fillId="8" borderId="113" xfId="0" applyFill="1" applyBorder="1"/>
    <xf numFmtId="0" fontId="0" fillId="7" borderId="159" xfId="0" applyFill="1" applyBorder="1"/>
    <xf numFmtId="0" fontId="0" fillId="17" borderId="60" xfId="0" applyFill="1" applyBorder="1"/>
    <xf numFmtId="0" fontId="62" fillId="7" borderId="247" xfId="0" applyFont="1" applyFill="1" applyBorder="1"/>
    <xf numFmtId="0" fontId="0" fillId="8" borderId="159" xfId="0" applyFill="1" applyBorder="1"/>
    <xf numFmtId="0" fontId="0" fillId="7" borderId="252" xfId="0" applyFill="1" applyBorder="1"/>
    <xf numFmtId="0" fontId="0" fillId="9" borderId="252" xfId="0" applyFill="1" applyBorder="1"/>
    <xf numFmtId="0" fontId="0" fillId="8" borderId="252" xfId="0" applyFill="1" applyBorder="1"/>
    <xf numFmtId="0" fontId="0" fillId="17" borderId="252" xfId="0" applyFill="1" applyBorder="1"/>
    <xf numFmtId="0" fontId="0" fillId="17" borderId="253" xfId="0" applyFill="1" applyBorder="1"/>
    <xf numFmtId="0" fontId="69" fillId="32" borderId="440" xfId="0" applyFont="1" applyFill="1" applyBorder="1"/>
    <xf numFmtId="0" fontId="69" fillId="32" borderId="439" xfId="0" applyFont="1" applyFill="1" applyBorder="1" applyAlignment="1">
      <alignment horizontal="center" vertical="center"/>
    </xf>
    <xf numFmtId="0" fontId="69" fillId="8" borderId="440" xfId="0" applyFont="1" applyFill="1" applyBorder="1"/>
    <xf numFmtId="0" fontId="69" fillId="7" borderId="439" xfId="0" applyFont="1" applyFill="1" applyBorder="1"/>
    <xf numFmtId="0" fontId="69" fillId="32" borderId="117" xfId="0" applyFont="1" applyFill="1" applyBorder="1"/>
    <xf numFmtId="0" fontId="69" fillId="32" borderId="424" xfId="0" applyFont="1" applyFill="1" applyBorder="1"/>
    <xf numFmtId="0" fontId="69" fillId="32" borderId="425" xfId="0" applyFont="1" applyFill="1" applyBorder="1"/>
    <xf numFmtId="0" fontId="69" fillId="32" borderId="426" xfId="0" applyFont="1" applyFill="1" applyBorder="1"/>
    <xf numFmtId="0" fontId="69" fillId="33" borderId="313" xfId="0" applyFont="1" applyFill="1" applyBorder="1" applyAlignment="1">
      <alignment horizontal="center" vertical="center"/>
    </xf>
    <xf numFmtId="0" fontId="69" fillId="32" borderId="430" xfId="0" applyFont="1" applyFill="1" applyBorder="1" applyAlignment="1">
      <alignment horizontal="center" vertical="center"/>
    </xf>
    <xf numFmtId="0" fontId="69" fillId="32" borderId="433" xfId="0" applyFont="1" applyFill="1" applyBorder="1" applyAlignment="1">
      <alignment horizontal="center" vertical="center"/>
    </xf>
    <xf numFmtId="0" fontId="69" fillId="32" borderId="425" xfId="0" applyFont="1" applyFill="1" applyBorder="1" applyAlignment="1">
      <alignment horizontal="center" vertical="center"/>
    </xf>
    <xf numFmtId="0" fontId="69" fillId="32" borderId="439" xfId="0" applyFont="1" applyFill="1" applyBorder="1"/>
    <xf numFmtId="0" fontId="69" fillId="32" borderId="424" xfId="0" applyFont="1" applyFill="1" applyBorder="1" applyAlignment="1">
      <alignment horizontal="center" vertical="center"/>
    </xf>
    <xf numFmtId="0" fontId="69" fillId="32" borderId="434" xfId="0" applyFont="1" applyFill="1" applyBorder="1" applyAlignment="1">
      <alignment horizontal="center" vertical="center"/>
    </xf>
    <xf numFmtId="0" fontId="69" fillId="32" borderId="117" xfId="0" applyFont="1" applyFill="1" applyBorder="1" applyAlignment="1">
      <alignment horizontal="center" vertical="center"/>
    </xf>
    <xf numFmtId="0" fontId="69" fillId="32" borderId="116" xfId="0" applyFont="1" applyFill="1" applyBorder="1" applyAlignment="1">
      <alignment horizontal="center" vertical="center"/>
    </xf>
    <xf numFmtId="0" fontId="69" fillId="32" borderId="143" xfId="0" applyFont="1" applyFill="1" applyBorder="1" applyAlignment="1">
      <alignment horizontal="center" vertical="center"/>
    </xf>
    <xf numFmtId="0" fontId="69" fillId="32" borderId="251" xfId="0" applyFont="1" applyFill="1" applyBorder="1" applyAlignment="1">
      <alignment horizontal="center" vertical="center"/>
    </xf>
    <xf numFmtId="0" fontId="69" fillId="32" borderId="414" xfId="0" applyFont="1" applyFill="1" applyBorder="1" applyAlignment="1">
      <alignment horizontal="center" vertical="center"/>
    </xf>
    <xf numFmtId="0" fontId="74" fillId="32" borderId="425" xfId="0" applyFont="1" applyFill="1" applyBorder="1" applyAlignment="1">
      <alignment horizontal="center" vertical="center" wrapText="1"/>
    </xf>
    <xf numFmtId="0" fontId="69" fillId="31" borderId="440" xfId="0" applyFont="1" applyFill="1" applyBorder="1"/>
    <xf numFmtId="0" fontId="69" fillId="31" borderId="439" xfId="0" applyFont="1" applyFill="1" applyBorder="1"/>
    <xf numFmtId="0" fontId="69" fillId="31" borderId="434" xfId="0" applyFont="1" applyFill="1" applyBorder="1"/>
    <xf numFmtId="0" fontId="69" fillId="30" borderId="426" xfId="0" applyFont="1" applyFill="1" applyBorder="1"/>
    <xf numFmtId="0" fontId="69" fillId="31" borderId="114" xfId="0" applyFont="1" applyFill="1" applyBorder="1"/>
    <xf numFmtId="0" fontId="69" fillId="31" borderId="430" xfId="0" applyFont="1" applyFill="1" applyBorder="1"/>
    <xf numFmtId="0" fontId="69" fillId="33" borderId="314" xfId="0" applyFont="1" applyFill="1" applyBorder="1" applyAlignment="1">
      <alignment horizontal="center" vertical="center"/>
    </xf>
    <xf numFmtId="0" fontId="69" fillId="33" borderId="265" xfId="0" applyFont="1" applyFill="1" applyBorder="1" applyAlignment="1">
      <alignment horizontal="center" vertical="center"/>
    </xf>
    <xf numFmtId="0" fontId="69" fillId="2" borderId="440" xfId="0" applyFont="1" applyFill="1" applyBorder="1"/>
    <xf numFmtId="0" fontId="69" fillId="30" borderId="440" xfId="0" applyFont="1" applyFill="1" applyBorder="1"/>
    <xf numFmtId="0" fontId="69" fillId="17" borderId="441" xfId="0" applyFont="1" applyFill="1" applyBorder="1"/>
    <xf numFmtId="0" fontId="69" fillId="7" borderId="440" xfId="0" applyFont="1" applyFill="1" applyBorder="1"/>
    <xf numFmtId="0" fontId="64" fillId="33" borderId="313" xfId="0" applyFont="1" applyFill="1" applyBorder="1" applyAlignment="1">
      <alignment vertical="center" textRotation="90"/>
    </xf>
    <xf numFmtId="0" fontId="69" fillId="17" borderId="429" xfId="0" applyFont="1" applyFill="1" applyBorder="1" applyAlignment="1">
      <alignment horizontal="center" vertical="center"/>
    </xf>
    <xf numFmtId="0" fontId="69" fillId="33" borderId="428" xfId="0" applyFont="1" applyFill="1" applyBorder="1"/>
    <xf numFmtId="0" fontId="69" fillId="33" borderId="313" xfId="0" applyFont="1" applyFill="1" applyBorder="1"/>
    <xf numFmtId="0" fontId="64" fillId="31" borderId="115" xfId="0" applyFont="1" applyFill="1" applyBorder="1" applyAlignment="1">
      <alignment vertical="center" textRotation="90"/>
    </xf>
    <xf numFmtId="0" fontId="69" fillId="31" borderId="433" xfId="0" applyFont="1" applyFill="1" applyBorder="1" applyAlignment="1">
      <alignment horizontal="center" vertical="center"/>
    </xf>
    <xf numFmtId="0" fontId="0" fillId="33" borderId="235" xfId="0" applyFill="1" applyBorder="1"/>
    <xf numFmtId="0" fontId="0" fillId="33" borderId="268" xfId="0" applyFill="1" applyBorder="1"/>
    <xf numFmtId="0" fontId="16" fillId="0" borderId="40" xfId="0" applyNumberFormat="1" applyFont="1" applyFill="1" applyBorder="1" applyAlignment="1">
      <alignment horizontal="center" vertical="center"/>
    </xf>
    <xf numFmtId="0" fontId="16" fillId="0" borderId="41" xfId="0" applyNumberFormat="1" applyFont="1" applyFill="1" applyBorder="1" applyAlignment="1">
      <alignment horizontal="center" vertical="center"/>
    </xf>
    <xf numFmtId="0" fontId="16" fillId="0" borderId="42" xfId="0" applyNumberFormat="1" applyFont="1" applyFill="1" applyBorder="1" applyAlignment="1">
      <alignment horizontal="center" vertical="center"/>
    </xf>
    <xf numFmtId="0" fontId="20" fillId="0" borderId="264" xfId="1" applyFont="1" applyFill="1" applyBorder="1" applyAlignment="1" applyProtection="1">
      <alignment horizontal="center" vertical="center" wrapText="1"/>
    </xf>
    <xf numFmtId="0" fontId="20" fillId="0" borderId="293" xfId="1" applyFont="1" applyFill="1" applyBorder="1" applyAlignment="1" applyProtection="1">
      <alignment horizontal="center" vertical="center" wrapText="1"/>
    </xf>
    <xf numFmtId="0" fontId="20" fillId="0" borderId="427" xfId="1" applyFont="1" applyFill="1" applyBorder="1" applyAlignment="1">
      <alignment horizontal="center" vertical="center" wrapText="1"/>
    </xf>
    <xf numFmtId="0" fontId="0" fillId="7" borderId="260" xfId="0" applyFill="1" applyBorder="1"/>
    <xf numFmtId="0" fontId="0" fillId="9" borderId="260" xfId="0" applyFill="1" applyBorder="1"/>
    <xf numFmtId="0" fontId="64" fillId="32" borderId="408" xfId="0" applyFont="1" applyFill="1" applyBorder="1" applyAlignment="1">
      <alignment horizontal="center" vertical="center" textRotation="90"/>
    </xf>
    <xf numFmtId="0" fontId="64" fillId="32" borderId="41" xfId="0" applyFont="1" applyFill="1" applyBorder="1" applyAlignment="1">
      <alignment horizontal="center" vertical="center" textRotation="90"/>
    </xf>
    <xf numFmtId="0" fontId="64" fillId="32" borderId="440" xfId="0" applyFont="1" applyFill="1" applyBorder="1" applyAlignment="1">
      <alignment horizontal="center" vertical="center" textRotation="90"/>
    </xf>
    <xf numFmtId="0" fontId="64" fillId="32" borderId="413" xfId="0" applyFont="1" applyFill="1" applyBorder="1" applyAlignment="1">
      <alignment horizontal="center" vertical="center" textRotation="90"/>
    </xf>
    <xf numFmtId="0" fontId="51" fillId="32" borderId="408" xfId="0" applyFont="1" applyFill="1" applyBorder="1" applyAlignment="1">
      <alignment horizontal="center" vertical="center" textRotation="90"/>
    </xf>
    <xf numFmtId="0" fontId="51" fillId="32" borderId="41" xfId="0" applyFont="1" applyFill="1" applyBorder="1" applyAlignment="1">
      <alignment horizontal="center" vertical="center" textRotation="90"/>
    </xf>
    <xf numFmtId="0" fontId="51" fillId="32" borderId="440" xfId="0" applyFont="1" applyFill="1" applyBorder="1" applyAlignment="1">
      <alignment horizontal="center" vertical="center" textRotation="90"/>
    </xf>
    <xf numFmtId="0" fontId="64" fillId="31" borderId="408" xfId="0" applyFont="1" applyFill="1" applyBorder="1" applyAlignment="1">
      <alignment horizontal="center" vertical="center" textRotation="90"/>
    </xf>
    <xf numFmtId="0" fontId="64" fillId="31" borderId="41" xfId="0" applyFont="1" applyFill="1" applyBorder="1" applyAlignment="1">
      <alignment horizontal="center" vertical="center" textRotation="90"/>
    </xf>
    <xf numFmtId="0" fontId="64" fillId="31" borderId="413" xfId="0" applyFont="1" applyFill="1" applyBorder="1" applyAlignment="1">
      <alignment horizontal="center" vertical="center" textRotation="90"/>
    </xf>
    <xf numFmtId="0" fontId="0" fillId="28" borderId="101" xfId="0" applyFill="1" applyBorder="1" applyAlignment="1">
      <alignment horizontal="center"/>
    </xf>
    <xf numFmtId="0" fontId="0" fillId="28" borderId="254" xfId="0" applyFill="1" applyBorder="1" applyAlignment="1">
      <alignment horizontal="center"/>
    </xf>
    <xf numFmtId="0" fontId="66" fillId="2" borderId="231" xfId="0" applyFont="1" applyFill="1" applyBorder="1" applyAlignment="1">
      <alignment horizontal="center" vertical="center" textRotation="90" wrapText="1"/>
    </xf>
    <xf numFmtId="0" fontId="66" fillId="2" borderId="105" xfId="0" applyFont="1" applyFill="1" applyBorder="1" applyAlignment="1">
      <alignment horizontal="center" vertical="center" textRotation="90" wrapText="1"/>
    </xf>
    <xf numFmtId="0" fontId="0" fillId="28" borderId="231" xfId="0" applyFill="1" applyBorder="1" applyAlignment="1">
      <alignment horizontal="center"/>
    </xf>
    <xf numFmtId="0" fontId="0" fillId="28" borderId="121" xfId="0" applyFill="1" applyBorder="1" applyAlignment="1">
      <alignment horizontal="center"/>
    </xf>
    <xf numFmtId="0" fontId="0" fillId="28" borderId="105" xfId="0" applyFill="1" applyBorder="1" applyAlignment="1">
      <alignment horizontal="center"/>
    </xf>
    <xf numFmtId="0" fontId="75" fillId="0" borderId="231" xfId="0" applyFont="1" applyBorder="1" applyAlignment="1">
      <alignment horizontal="center" vertical="center"/>
    </xf>
    <xf numFmtId="0" fontId="75" fillId="0" borderId="121" xfId="0" applyFont="1" applyBorder="1" applyAlignment="1">
      <alignment horizontal="center" vertical="center"/>
    </xf>
    <xf numFmtId="0" fontId="75" fillId="0" borderId="105" xfId="0" applyFont="1" applyBorder="1" applyAlignment="1">
      <alignment horizontal="center" vertical="center"/>
    </xf>
    <xf numFmtId="0" fontId="64" fillId="0" borderId="231" xfId="0" applyFont="1" applyBorder="1" applyAlignment="1">
      <alignment horizontal="center" vertical="center" wrapText="1"/>
    </xf>
    <xf numFmtId="0" fontId="64" fillId="0" borderId="121" xfId="0" applyFont="1" applyBorder="1" applyAlignment="1">
      <alignment horizontal="center" vertical="center" wrapText="1"/>
    </xf>
    <xf numFmtId="0" fontId="64" fillId="0" borderId="105" xfId="0" applyFont="1" applyBorder="1" applyAlignment="1">
      <alignment horizontal="center" vertical="center" wrapText="1"/>
    </xf>
    <xf numFmtId="0" fontId="64" fillId="0" borderId="231" xfId="0" applyFont="1" applyBorder="1" applyAlignment="1">
      <alignment horizontal="center" vertical="center"/>
    </xf>
    <xf numFmtId="0" fontId="64" fillId="0" borderId="121" xfId="0" applyFont="1" applyBorder="1" applyAlignment="1">
      <alignment horizontal="center" vertical="center"/>
    </xf>
    <xf numFmtId="0" fontId="64" fillId="0" borderId="105" xfId="0" applyFont="1" applyBorder="1" applyAlignment="1">
      <alignment horizontal="center" vertical="center"/>
    </xf>
    <xf numFmtId="0" fontId="0" fillId="28" borderId="5" xfId="0" applyFill="1" applyBorder="1" applyAlignment="1">
      <alignment horizontal="center"/>
    </xf>
    <xf numFmtId="0" fontId="69" fillId="30" borderId="112" xfId="0" applyFont="1" applyFill="1" applyBorder="1" applyAlignment="1">
      <alignment horizontal="center" vertical="center" wrapText="1"/>
    </xf>
    <xf numFmtId="0" fontId="69" fillId="30" borderId="153" xfId="0" applyFont="1" applyFill="1" applyBorder="1" applyAlignment="1">
      <alignment horizontal="center" vertical="center" wrapText="1"/>
    </xf>
    <xf numFmtId="0" fontId="65" fillId="32" borderId="112" xfId="0" applyFont="1" applyFill="1" applyBorder="1" applyAlignment="1">
      <alignment horizontal="center" vertical="center" wrapText="1"/>
    </xf>
    <xf numFmtId="0" fontId="65" fillId="32" borderId="153" xfId="0" applyFont="1" applyFill="1" applyBorder="1" applyAlignment="1">
      <alignment horizontal="center" vertical="center" wrapText="1"/>
    </xf>
    <xf numFmtId="0" fontId="65" fillId="32" borderId="143" xfId="0" applyFont="1" applyFill="1" applyBorder="1" applyAlignment="1">
      <alignment horizontal="center" vertical="center" wrapText="1"/>
    </xf>
    <xf numFmtId="0" fontId="65" fillId="2" borderId="112" xfId="0" applyFont="1" applyFill="1" applyBorder="1" applyAlignment="1">
      <alignment horizontal="center" vertical="center" wrapText="1"/>
    </xf>
    <xf numFmtId="0" fontId="65" fillId="2" borderId="153" xfId="0" applyFont="1" applyFill="1" applyBorder="1" applyAlignment="1">
      <alignment horizontal="center" vertical="center" wrapText="1"/>
    </xf>
    <xf numFmtId="0" fontId="65" fillId="2" borderId="143" xfId="0" applyFont="1" applyFill="1" applyBorder="1" applyAlignment="1">
      <alignment horizontal="center" vertical="center" wrapText="1"/>
    </xf>
    <xf numFmtId="0" fontId="65" fillId="30" borderId="112" xfId="0" applyFont="1" applyFill="1" applyBorder="1" applyAlignment="1">
      <alignment horizontal="center" vertical="center" wrapText="1"/>
    </xf>
    <xf numFmtId="0" fontId="65" fillId="30" borderId="153" xfId="0" applyFont="1" applyFill="1" applyBorder="1" applyAlignment="1">
      <alignment horizontal="center" vertical="center" wrapText="1"/>
    </xf>
    <xf numFmtId="0" fontId="65" fillId="30" borderId="143" xfId="0" applyFont="1" applyFill="1" applyBorder="1" applyAlignment="1">
      <alignment horizontal="center" vertical="center" wrapText="1"/>
    </xf>
    <xf numFmtId="0" fontId="64" fillId="0" borderId="231" xfId="0" applyFont="1" applyFill="1" applyBorder="1" applyAlignment="1">
      <alignment horizontal="center" vertical="center"/>
    </xf>
    <xf numFmtId="0" fontId="64" fillId="0" borderId="121" xfId="0" applyFont="1" applyFill="1" applyBorder="1" applyAlignment="1">
      <alignment horizontal="center" vertical="center"/>
    </xf>
    <xf numFmtId="0" fontId="64" fillId="0" borderId="105" xfId="0" applyFont="1" applyFill="1" applyBorder="1" applyAlignment="1">
      <alignment horizontal="center" vertical="center"/>
    </xf>
    <xf numFmtId="0" fontId="64" fillId="0" borderId="231" xfId="0" applyFont="1" applyFill="1" applyBorder="1" applyAlignment="1">
      <alignment horizontal="center" vertical="center" wrapText="1"/>
    </xf>
    <xf numFmtId="0" fontId="64" fillId="0" borderId="121" xfId="0" applyFont="1" applyFill="1" applyBorder="1" applyAlignment="1">
      <alignment horizontal="center" vertical="center" wrapText="1"/>
    </xf>
    <xf numFmtId="0" fontId="64" fillId="0" borderId="105" xfId="0" applyFont="1" applyFill="1" applyBorder="1" applyAlignment="1">
      <alignment horizontal="center" vertical="center" wrapText="1"/>
    </xf>
    <xf numFmtId="0" fontId="65" fillId="32" borderId="164" xfId="0" applyFont="1" applyFill="1" applyBorder="1" applyAlignment="1">
      <alignment horizontal="center" vertical="center" wrapText="1"/>
    </xf>
    <xf numFmtId="0" fontId="65" fillId="32" borderId="414" xfId="0" applyFont="1" applyFill="1" applyBorder="1" applyAlignment="1">
      <alignment horizontal="center" vertical="center" wrapText="1"/>
    </xf>
    <xf numFmtId="0" fontId="0" fillId="28" borderId="0" xfId="0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97" xfId="0" applyBorder="1" applyAlignment="1">
      <alignment horizontal="center"/>
    </xf>
    <xf numFmtId="0" fontId="15" fillId="29" borderId="231" xfId="0" applyFont="1" applyFill="1" applyBorder="1" applyAlignment="1">
      <alignment horizontal="center" vertical="center" wrapText="1"/>
    </xf>
    <xf numFmtId="0" fontId="15" fillId="29" borderId="105" xfId="0" applyFont="1" applyFill="1" applyBorder="1" applyAlignment="1">
      <alignment horizontal="center" vertical="center" wrapText="1"/>
    </xf>
    <xf numFmtId="0" fontId="63" fillId="29" borderId="231" xfId="0" applyFont="1" applyFill="1" applyBorder="1" applyAlignment="1">
      <alignment horizontal="center" vertical="center" wrapText="1"/>
    </xf>
    <xf numFmtId="0" fontId="63" fillId="29" borderId="105" xfId="0" applyFont="1" applyFill="1" applyBorder="1" applyAlignment="1">
      <alignment horizontal="center" vertical="center" wrapText="1"/>
    </xf>
    <xf numFmtId="0" fontId="64" fillId="29" borderId="231" xfId="0" applyFont="1" applyFill="1" applyBorder="1" applyAlignment="1">
      <alignment horizontal="center" vertical="center"/>
    </xf>
    <xf numFmtId="0" fontId="64" fillId="29" borderId="105" xfId="0" applyFont="1" applyFill="1" applyBorder="1" applyAlignment="1">
      <alignment horizontal="center" vertical="center"/>
    </xf>
    <xf numFmtId="0" fontId="65" fillId="29" borderId="25" xfId="0" applyFont="1" applyFill="1" applyBorder="1" applyAlignment="1">
      <alignment horizontal="center" vertical="center"/>
    </xf>
    <xf numFmtId="0" fontId="65" fillId="29" borderId="26" xfId="0" applyFont="1" applyFill="1" applyBorder="1" applyAlignment="1">
      <alignment horizontal="center" vertical="center"/>
    </xf>
    <xf numFmtId="0" fontId="65" fillId="29" borderId="27" xfId="0" applyFont="1" applyFill="1" applyBorder="1" applyAlignment="1">
      <alignment horizontal="center" vertical="center"/>
    </xf>
    <xf numFmtId="0" fontId="65" fillId="29" borderId="101" xfId="0" applyFont="1" applyFill="1" applyBorder="1" applyAlignment="1">
      <alignment horizontal="center" vertical="center"/>
    </xf>
    <xf numFmtId="0" fontId="65" fillId="29" borderId="232" xfId="0" applyFont="1" applyFill="1" applyBorder="1" applyAlignment="1">
      <alignment horizontal="center" vertical="center"/>
    </xf>
    <xf numFmtId="0" fontId="65" fillId="29" borderId="254" xfId="0" applyFont="1" applyFill="1" applyBorder="1" applyAlignment="1">
      <alignment horizontal="center" vertical="center"/>
    </xf>
    <xf numFmtId="0" fontId="63" fillId="29" borderId="101" xfId="0" applyFont="1" applyFill="1" applyBorder="1" applyAlignment="1">
      <alignment horizontal="center" vertical="center"/>
    </xf>
    <xf numFmtId="0" fontId="63" fillId="29" borderId="254" xfId="0" applyFont="1" applyFill="1" applyBorder="1" applyAlignment="1">
      <alignment horizontal="center" vertical="center"/>
    </xf>
    <xf numFmtId="0" fontId="65" fillId="31" borderId="112" xfId="0" applyFont="1" applyFill="1" applyBorder="1" applyAlignment="1">
      <alignment horizontal="center" vertical="center" wrapText="1"/>
    </xf>
    <xf numFmtId="0" fontId="65" fillId="31" borderId="153" xfId="0" applyFont="1" applyFill="1" applyBorder="1" applyAlignment="1">
      <alignment horizontal="center" vertical="center" wrapText="1"/>
    </xf>
    <xf numFmtId="0" fontId="65" fillId="31" borderId="143" xfId="0" applyFont="1" applyFill="1" applyBorder="1" applyAlignment="1">
      <alignment horizontal="center" vertical="center" wrapText="1"/>
    </xf>
    <xf numFmtId="0" fontId="69" fillId="31" borderId="112" xfId="0" applyFont="1" applyFill="1" applyBorder="1" applyAlignment="1">
      <alignment horizontal="center" vertical="center" wrapText="1"/>
    </xf>
    <xf numFmtId="0" fontId="69" fillId="31" borderId="153" xfId="0" applyFont="1" applyFill="1" applyBorder="1" applyAlignment="1">
      <alignment horizontal="center" vertical="center" wrapText="1"/>
    </xf>
    <xf numFmtId="0" fontId="69" fillId="31" borderId="143" xfId="0" applyFont="1" applyFill="1" applyBorder="1" applyAlignment="1">
      <alignment horizontal="center" vertical="center" wrapText="1"/>
    </xf>
    <xf numFmtId="0" fontId="69" fillId="2" borderId="112" xfId="0" applyFont="1" applyFill="1" applyBorder="1" applyAlignment="1">
      <alignment horizontal="center" vertical="center" wrapText="1"/>
    </xf>
    <xf numFmtId="0" fontId="69" fillId="2" borderId="153" xfId="0" applyFont="1" applyFill="1" applyBorder="1" applyAlignment="1">
      <alignment horizontal="center" vertical="center" wrapText="1"/>
    </xf>
    <xf numFmtId="0" fontId="69" fillId="2" borderId="143" xfId="0" applyFont="1" applyFill="1" applyBorder="1" applyAlignment="1">
      <alignment horizontal="center" vertical="center" wrapText="1"/>
    </xf>
    <xf numFmtId="0" fontId="65" fillId="34" borderId="112" xfId="0" applyFont="1" applyFill="1" applyBorder="1" applyAlignment="1">
      <alignment horizontal="center" vertical="center" wrapText="1"/>
    </xf>
    <xf numFmtId="0" fontId="65" fillId="34" borderId="153" xfId="0" applyFont="1" applyFill="1" applyBorder="1" applyAlignment="1">
      <alignment horizontal="center" vertical="center" wrapText="1"/>
    </xf>
    <xf numFmtId="0" fontId="75" fillId="0" borderId="252" xfId="0" applyFont="1" applyBorder="1" applyAlignment="1">
      <alignment horizontal="center" vertical="center"/>
    </xf>
    <xf numFmtId="0" fontId="75" fillId="0" borderId="341" xfId="0" applyFont="1" applyBorder="1" applyAlignment="1">
      <alignment horizontal="center" vertical="center"/>
    </xf>
    <xf numFmtId="0" fontId="9" fillId="2" borderId="122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17" fillId="2" borderId="99" xfId="1" applyFont="1" applyFill="1" applyBorder="1" applyAlignment="1">
      <alignment horizontal="center" vertical="center" wrapText="1"/>
    </xf>
    <xf numFmtId="0" fontId="17" fillId="2" borderId="98" xfId="1" applyFont="1" applyFill="1" applyBorder="1" applyAlignment="1">
      <alignment horizontal="center" vertical="center" wrapText="1"/>
    </xf>
    <xf numFmtId="0" fontId="17" fillId="2" borderId="97" xfId="1" applyFont="1" applyFill="1" applyBorder="1" applyAlignment="1">
      <alignment horizontal="center" vertical="center" wrapText="1"/>
    </xf>
    <xf numFmtId="0" fontId="10" fillId="6" borderId="25" xfId="1" applyFont="1" applyFill="1" applyBorder="1" applyAlignment="1">
      <alignment horizontal="center" vertical="center" wrapText="1"/>
    </xf>
    <xf numFmtId="0" fontId="10" fillId="6" borderId="129" xfId="1" applyFont="1" applyFill="1" applyBorder="1" applyAlignment="1">
      <alignment horizontal="center" vertical="center" wrapText="1"/>
    </xf>
    <xf numFmtId="0" fontId="10" fillId="6" borderId="128" xfId="1" applyFont="1" applyFill="1" applyBorder="1" applyAlignment="1">
      <alignment horizontal="center" vertical="center" wrapText="1"/>
    </xf>
    <xf numFmtId="0" fontId="9" fillId="0" borderId="102" xfId="1" applyFont="1" applyBorder="1" applyAlignment="1">
      <alignment horizontal="center" vertical="center" wrapText="1"/>
    </xf>
    <xf numFmtId="0" fontId="9" fillId="0" borderId="122" xfId="1" applyFont="1" applyBorder="1" applyAlignment="1">
      <alignment horizontal="center" vertical="center" wrapText="1"/>
    </xf>
    <xf numFmtId="0" fontId="9" fillId="0" borderId="99" xfId="1" applyFont="1" applyBorder="1" applyAlignment="1">
      <alignment horizontal="center" vertical="center" wrapText="1"/>
    </xf>
    <xf numFmtId="0" fontId="16" fillId="11" borderId="121" xfId="3" applyFont="1" applyFill="1" applyBorder="1" applyAlignment="1">
      <alignment horizontal="center" vertical="center" wrapText="1"/>
    </xf>
    <xf numFmtId="0" fontId="16" fillId="11" borderId="105" xfId="3" applyFont="1" applyFill="1" applyBorder="1" applyAlignment="1">
      <alignment horizontal="center" vertical="center" wrapText="1"/>
    </xf>
    <xf numFmtId="0" fontId="9" fillId="0" borderId="140" xfId="1" applyFont="1" applyBorder="1" applyAlignment="1">
      <alignment horizontal="center" vertical="center" wrapText="1"/>
    </xf>
    <xf numFmtId="0" fontId="9" fillId="0" borderId="121" xfId="1" applyFont="1" applyBorder="1" applyAlignment="1">
      <alignment horizontal="center" vertical="center" wrapText="1"/>
    </xf>
    <xf numFmtId="0" fontId="20" fillId="0" borderId="140" xfId="3" applyFont="1" applyFill="1" applyBorder="1" applyAlignment="1">
      <alignment horizontal="center" vertical="center" wrapText="1"/>
    </xf>
    <xf numFmtId="0" fontId="20" fillId="0" borderId="121" xfId="3" applyFont="1" applyFill="1" applyBorder="1" applyAlignment="1">
      <alignment horizontal="center" vertical="center" wrapText="1"/>
    </xf>
    <xf numFmtId="0" fontId="16" fillId="0" borderId="121" xfId="3" applyFont="1" applyFill="1" applyBorder="1" applyAlignment="1">
      <alignment horizontal="center" vertical="center" wrapText="1"/>
    </xf>
    <xf numFmtId="0" fontId="60" fillId="0" borderId="140" xfId="3" applyFont="1" applyFill="1" applyBorder="1" applyAlignment="1">
      <alignment horizontal="center" vertical="center" wrapText="1"/>
    </xf>
    <xf numFmtId="0" fontId="60" fillId="0" borderId="121" xfId="3" applyFont="1" applyFill="1" applyBorder="1" applyAlignment="1">
      <alignment horizontal="center" vertical="center" wrapText="1"/>
    </xf>
    <xf numFmtId="0" fontId="16" fillId="0" borderId="140" xfId="3" applyFont="1" applyFill="1" applyBorder="1" applyAlignment="1">
      <alignment horizontal="center" vertical="center" wrapText="1"/>
    </xf>
    <xf numFmtId="0" fontId="60" fillId="0" borderId="140" xfId="1" applyFont="1" applyFill="1" applyBorder="1" applyAlignment="1">
      <alignment horizontal="center" vertical="center" wrapText="1"/>
    </xf>
    <xf numFmtId="0" fontId="60" fillId="0" borderId="121" xfId="1" applyFont="1" applyFill="1" applyBorder="1" applyAlignment="1">
      <alignment horizontal="center" vertical="center" wrapText="1"/>
    </xf>
    <xf numFmtId="0" fontId="6" fillId="5" borderId="140" xfId="1" applyFont="1" applyFill="1" applyBorder="1" applyAlignment="1">
      <alignment horizontal="center" vertical="center" textRotation="90" wrapText="1"/>
    </xf>
    <xf numFmtId="0" fontId="6" fillId="5" borderId="105" xfId="1" applyFont="1" applyFill="1" applyBorder="1" applyAlignment="1">
      <alignment horizontal="center" vertical="center" textRotation="90" wrapText="1"/>
    </xf>
    <xf numFmtId="0" fontId="6" fillId="4" borderId="140" xfId="1" applyFont="1" applyFill="1" applyBorder="1" applyAlignment="1">
      <alignment horizontal="center" vertical="center" textRotation="90" wrapText="1"/>
    </xf>
    <xf numFmtId="0" fontId="6" fillId="4" borderId="105" xfId="1" applyFont="1" applyFill="1" applyBorder="1" applyAlignment="1">
      <alignment horizontal="center" vertical="center" textRotation="90" wrapText="1"/>
    </xf>
    <xf numFmtId="0" fontId="6" fillId="3" borderId="117" xfId="1" applyFont="1" applyFill="1" applyBorder="1" applyAlignment="1">
      <alignment horizontal="center" vertical="center" textRotation="90" wrapText="1"/>
    </xf>
    <xf numFmtId="0" fontId="6" fillId="3" borderId="61" xfId="1" applyFont="1" applyFill="1" applyBorder="1" applyAlignment="1">
      <alignment horizontal="center" vertical="center" textRotation="90" wrapText="1"/>
    </xf>
    <xf numFmtId="0" fontId="6" fillId="3" borderId="115" xfId="1" applyFont="1" applyFill="1" applyBorder="1" applyAlignment="1">
      <alignment horizontal="center" vertical="center" textRotation="90" wrapText="1"/>
    </xf>
    <xf numFmtId="0" fontId="6" fillId="3" borderId="22" xfId="1" applyFont="1" applyFill="1" applyBorder="1" applyAlignment="1">
      <alignment horizontal="center" vertical="center" textRotation="90" wrapText="1"/>
    </xf>
    <xf numFmtId="0" fontId="6" fillId="3" borderId="148" xfId="1" applyFont="1" applyFill="1" applyBorder="1" applyAlignment="1">
      <alignment horizontal="center" vertical="center" textRotation="90" wrapText="1"/>
    </xf>
    <xf numFmtId="0" fontId="6" fillId="3" borderId="23" xfId="1" applyFont="1" applyFill="1" applyBorder="1" applyAlignment="1">
      <alignment horizontal="center" vertical="center" textRotation="90" wrapText="1"/>
    </xf>
    <xf numFmtId="0" fontId="2" fillId="2" borderId="102" xfId="1" applyFont="1" applyFill="1" applyBorder="1" applyAlignment="1">
      <alignment horizontal="center" vertical="center"/>
    </xf>
    <xf numFmtId="0" fontId="2" fillId="2" borderId="101" xfId="1" applyFont="1" applyFill="1" applyBorder="1" applyAlignment="1">
      <alignment horizontal="center" vertical="center"/>
    </xf>
    <xf numFmtId="0" fontId="2" fillId="2" borderId="100" xfId="1" applyFont="1" applyFill="1" applyBorder="1" applyAlignment="1">
      <alignment horizontal="center" vertical="center"/>
    </xf>
    <xf numFmtId="0" fontId="3" fillId="2" borderId="122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2" fillId="0" borderId="12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5" fillId="3" borderId="102" xfId="1" applyFont="1" applyFill="1" applyBorder="1" applyAlignment="1">
      <alignment horizontal="center" vertical="center" wrapText="1"/>
    </xf>
    <xf numFmtId="0" fontId="5" fillId="3" borderId="101" xfId="1" applyFont="1" applyFill="1" applyBorder="1" applyAlignment="1">
      <alignment horizontal="center" vertical="center" wrapText="1"/>
    </xf>
    <xf numFmtId="0" fontId="5" fillId="3" borderId="149" xfId="1" applyFont="1" applyFill="1" applyBorder="1" applyAlignment="1">
      <alignment horizontal="center" vertical="center" wrapText="1"/>
    </xf>
    <xf numFmtId="0" fontId="5" fillId="3" borderId="99" xfId="1" applyFont="1" applyFill="1" applyBorder="1" applyAlignment="1">
      <alignment horizontal="center" vertical="center" wrapText="1"/>
    </xf>
    <xf numFmtId="0" fontId="5" fillId="3" borderId="98" xfId="1" applyFont="1" applyFill="1" applyBorder="1" applyAlignment="1">
      <alignment horizontal="center" vertical="center" wrapText="1"/>
    </xf>
    <xf numFmtId="0" fontId="5" fillId="3" borderId="108" xfId="1" applyFont="1" applyFill="1" applyBorder="1" applyAlignment="1">
      <alignment horizontal="center" vertical="center" wrapText="1"/>
    </xf>
    <xf numFmtId="0" fontId="6" fillId="3" borderId="114" xfId="1" applyFont="1" applyFill="1" applyBorder="1" applyAlignment="1">
      <alignment horizontal="center" vertical="center" textRotation="90" wrapText="1"/>
    </xf>
    <xf numFmtId="0" fontId="6" fillId="3" borderId="39" xfId="1" applyFont="1" applyFill="1" applyBorder="1" applyAlignment="1">
      <alignment horizontal="center" vertical="center" textRotation="90" wrapText="1"/>
    </xf>
    <xf numFmtId="0" fontId="6" fillId="3" borderId="116" xfId="1" applyFont="1" applyFill="1" applyBorder="1" applyAlignment="1">
      <alignment horizontal="center" vertical="center" textRotation="90" wrapText="1"/>
    </xf>
    <xf numFmtId="0" fontId="6" fillId="3" borderId="21" xfId="1" applyFont="1" applyFill="1" applyBorder="1" applyAlignment="1">
      <alignment horizontal="center" vertical="center" textRotation="90" wrapText="1"/>
    </xf>
    <xf numFmtId="0" fontId="6" fillId="3" borderId="116" xfId="1" applyFont="1" applyFill="1" applyBorder="1" applyAlignment="1">
      <alignment horizontal="center" vertical="center" wrapText="1"/>
    </xf>
    <xf numFmtId="0" fontId="6" fillId="3" borderId="115" xfId="1" applyFont="1" applyFill="1" applyBorder="1" applyAlignment="1">
      <alignment horizontal="center" vertical="center" wrapText="1"/>
    </xf>
    <xf numFmtId="0" fontId="6" fillId="3" borderId="148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2" fillId="0" borderId="4" xfId="1" applyFont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6" fillId="3" borderId="33" xfId="1" applyFont="1" applyFill="1" applyBorder="1" applyAlignment="1">
      <alignment horizontal="center" vertical="center" textRotation="90" wrapText="1"/>
    </xf>
    <xf numFmtId="0" fontId="6" fillId="3" borderId="34" xfId="1" applyFont="1" applyFill="1" applyBorder="1" applyAlignment="1">
      <alignment horizontal="center" vertical="center" textRotation="90" wrapText="1"/>
    </xf>
    <xf numFmtId="0" fontId="6" fillId="4" borderId="9" xfId="1" applyFont="1" applyFill="1" applyBorder="1" applyAlignment="1">
      <alignment horizontal="center" vertical="center" textRotation="90" wrapText="1"/>
    </xf>
    <xf numFmtId="0" fontId="6" fillId="4" borderId="19" xfId="1" applyFont="1" applyFill="1" applyBorder="1" applyAlignment="1">
      <alignment horizontal="center" vertical="center" textRotation="90" wrapText="1"/>
    </xf>
    <xf numFmtId="0" fontId="6" fillId="3" borderId="35" xfId="1" applyFont="1" applyFill="1" applyBorder="1" applyAlignment="1">
      <alignment horizontal="center" vertical="center" textRotation="90" wrapText="1"/>
    </xf>
    <xf numFmtId="0" fontId="6" fillId="5" borderId="9" xfId="1" applyFont="1" applyFill="1" applyBorder="1" applyAlignment="1">
      <alignment horizontal="center" vertical="center" textRotation="90" wrapText="1"/>
    </xf>
    <xf numFmtId="0" fontId="6" fillId="5" borderId="19" xfId="1" applyFont="1" applyFill="1" applyBorder="1" applyAlignment="1">
      <alignment horizontal="center" vertical="center" textRotation="90" wrapText="1"/>
    </xf>
    <xf numFmtId="0" fontId="6" fillId="3" borderId="35" xfId="1" applyFont="1" applyFill="1" applyBorder="1" applyAlignment="1">
      <alignment horizontal="center" vertical="center" wrapText="1"/>
    </xf>
    <xf numFmtId="0" fontId="6" fillId="3" borderId="33" xfId="1" applyFont="1" applyFill="1" applyBorder="1" applyAlignment="1">
      <alignment horizontal="center" vertical="center" wrapText="1"/>
    </xf>
    <xf numFmtId="0" fontId="6" fillId="3" borderId="36" xfId="1" applyFont="1" applyFill="1" applyBorder="1" applyAlignment="1">
      <alignment horizontal="center" vertical="center" wrapText="1"/>
    </xf>
    <xf numFmtId="0" fontId="10" fillId="6" borderId="26" xfId="1" applyFont="1" applyFill="1" applyBorder="1" applyAlignment="1">
      <alignment horizontal="center" vertical="center" wrapText="1"/>
    </xf>
    <xf numFmtId="0" fontId="10" fillId="6" borderId="27" xfId="1" applyFont="1" applyFill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30" xfId="1" applyFont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2" fillId="0" borderId="30" xfId="1" applyFont="1" applyFill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22" fillId="0" borderId="9" xfId="1" applyFont="1" applyFill="1" applyBorder="1" applyAlignment="1">
      <alignment horizontal="center" vertical="center" wrapText="1"/>
    </xf>
    <xf numFmtId="0" fontId="22" fillId="0" borderId="19" xfId="1" applyFont="1" applyFill="1" applyBorder="1" applyAlignment="1">
      <alignment horizontal="center" vertical="center" wrapText="1"/>
    </xf>
    <xf numFmtId="0" fontId="20" fillId="0" borderId="9" xfId="3" applyFont="1" applyFill="1" applyBorder="1" applyAlignment="1">
      <alignment horizontal="center" vertical="center" wrapText="1"/>
    </xf>
    <xf numFmtId="0" fontId="16" fillId="0" borderId="30" xfId="3" applyFont="1" applyFill="1" applyBorder="1" applyAlignment="1">
      <alignment horizontal="center" vertical="center" wrapText="1"/>
    </xf>
    <xf numFmtId="0" fontId="20" fillId="0" borderId="30" xfId="3" applyFont="1" applyFill="1" applyBorder="1" applyAlignment="1">
      <alignment horizontal="center" vertical="center" wrapText="1"/>
    </xf>
    <xf numFmtId="0" fontId="9" fillId="0" borderId="105" xfId="1" applyFont="1" applyBorder="1" applyAlignment="1">
      <alignment horizontal="center" vertical="center" wrapText="1"/>
    </xf>
    <xf numFmtId="0" fontId="10" fillId="6" borderId="126" xfId="1" applyFont="1" applyFill="1" applyBorder="1" applyAlignment="1">
      <alignment horizontal="center" vertical="center" wrapText="1"/>
    </xf>
    <xf numFmtId="0" fontId="20" fillId="0" borderId="105" xfId="3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17" fillId="2" borderId="14" xfId="1" applyFont="1" applyFill="1" applyBorder="1" applyAlignment="1">
      <alignment horizontal="center" vertical="center" wrapText="1"/>
    </xf>
    <xf numFmtId="0" fontId="17" fillId="2" borderId="15" xfId="1" applyFont="1" applyFill="1" applyBorder="1" applyAlignment="1">
      <alignment horizontal="center" vertical="center" wrapText="1"/>
    </xf>
    <xf numFmtId="0" fontId="17" fillId="2" borderId="62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16" fillId="11" borderId="30" xfId="3" applyFont="1" applyFill="1" applyBorder="1" applyAlignment="1">
      <alignment horizontal="center" vertical="center" wrapText="1"/>
    </xf>
    <xf numFmtId="0" fontId="16" fillId="11" borderId="19" xfId="3" applyFont="1" applyFill="1" applyBorder="1" applyAlignment="1">
      <alignment horizontal="center" vertical="center" wrapText="1"/>
    </xf>
    <xf numFmtId="0" fontId="20" fillId="0" borderId="231" xfId="3" applyFont="1" applyFill="1" applyBorder="1" applyAlignment="1">
      <alignment horizontal="center" vertical="center" wrapText="1"/>
    </xf>
    <xf numFmtId="0" fontId="9" fillId="0" borderId="231" xfId="1" applyFont="1" applyBorder="1" applyAlignment="1">
      <alignment horizontal="center" vertical="center" wrapText="1"/>
    </xf>
    <xf numFmtId="0" fontId="9" fillId="2" borderId="102" xfId="1" applyFont="1" applyFill="1" applyBorder="1" applyAlignment="1">
      <alignment horizontal="center"/>
    </xf>
    <xf numFmtId="0" fontId="9" fillId="2" borderId="101" xfId="1" applyFont="1" applyFill="1" applyBorder="1" applyAlignment="1">
      <alignment horizontal="center"/>
    </xf>
    <xf numFmtId="0" fontId="9" fillId="2" borderId="100" xfId="1" applyFont="1" applyFill="1" applyBorder="1" applyAlignment="1">
      <alignment horizontal="center"/>
    </xf>
    <xf numFmtId="0" fontId="20" fillId="0" borderId="140" xfId="1" applyFont="1" applyFill="1" applyBorder="1" applyAlignment="1">
      <alignment horizontal="center" vertical="center" wrapText="1"/>
    </xf>
    <xf numFmtId="0" fontId="20" fillId="0" borderId="121" xfId="1" applyFont="1" applyFill="1" applyBorder="1" applyAlignment="1">
      <alignment horizontal="center" vertical="center" wrapText="1"/>
    </xf>
    <xf numFmtId="0" fontId="9" fillId="0" borderId="112" xfId="1" applyFont="1" applyBorder="1" applyAlignment="1">
      <alignment horizontal="center" vertical="center" wrapText="1"/>
    </xf>
    <xf numFmtId="0" fontId="9" fillId="0" borderId="168" xfId="1" applyFont="1" applyBorder="1" applyAlignment="1">
      <alignment horizontal="center" vertical="center" wrapText="1"/>
    </xf>
    <xf numFmtId="0" fontId="9" fillId="0" borderId="169" xfId="1" applyFont="1" applyBorder="1" applyAlignment="1">
      <alignment horizontal="center" vertical="center" wrapText="1"/>
    </xf>
    <xf numFmtId="0" fontId="20" fillId="0" borderId="113" xfId="1" applyFont="1" applyFill="1" applyBorder="1" applyAlignment="1">
      <alignment horizontal="center" vertical="center" wrapText="1"/>
    </xf>
    <xf numFmtId="0" fontId="20" fillId="0" borderId="120" xfId="1" applyFont="1" applyFill="1" applyBorder="1" applyAlignment="1">
      <alignment horizontal="center" vertical="center" wrapText="1"/>
    </xf>
    <xf numFmtId="0" fontId="20" fillId="0" borderId="137" xfId="1" applyFont="1" applyFill="1" applyBorder="1" applyAlignment="1">
      <alignment horizontal="center" vertical="center" wrapText="1"/>
    </xf>
    <xf numFmtId="0" fontId="20" fillId="0" borderId="105" xfId="1" applyFont="1" applyFill="1" applyBorder="1" applyAlignment="1">
      <alignment horizontal="center" vertical="center" wrapText="1"/>
    </xf>
    <xf numFmtId="0" fontId="6" fillId="3" borderId="162" xfId="1" applyFont="1" applyFill="1" applyBorder="1" applyAlignment="1">
      <alignment horizontal="center" vertical="center" textRotation="90" wrapText="1"/>
    </xf>
    <xf numFmtId="0" fontId="6" fillId="3" borderId="132" xfId="1" applyFont="1" applyFill="1" applyBorder="1" applyAlignment="1">
      <alignment horizontal="center" vertical="center" textRotation="90" wrapText="1"/>
    </xf>
    <xf numFmtId="0" fontId="6" fillId="3" borderId="156" xfId="1" applyFont="1" applyFill="1" applyBorder="1" applyAlignment="1">
      <alignment horizontal="center" vertical="center" textRotation="90" wrapText="1"/>
    </xf>
    <xf numFmtId="0" fontId="6" fillId="3" borderId="107" xfId="1" applyFont="1" applyFill="1" applyBorder="1" applyAlignment="1">
      <alignment horizontal="center" vertical="center" textRotation="90" wrapText="1"/>
    </xf>
    <xf numFmtId="0" fontId="6" fillId="3" borderId="158" xfId="1" applyFont="1" applyFill="1" applyBorder="1" applyAlignment="1">
      <alignment horizontal="center" vertical="center" textRotation="90" wrapText="1"/>
    </xf>
    <xf numFmtId="0" fontId="6" fillId="3" borderId="151" xfId="1" applyFont="1" applyFill="1" applyBorder="1" applyAlignment="1">
      <alignment horizontal="center" vertical="center" textRotation="90" wrapText="1"/>
    </xf>
    <xf numFmtId="0" fontId="2" fillId="2" borderId="102" xfId="1" applyFont="1" applyFill="1" applyBorder="1" applyAlignment="1">
      <alignment horizontal="center"/>
    </xf>
    <xf numFmtId="0" fontId="2" fillId="2" borderId="101" xfId="1" applyFont="1" applyFill="1" applyBorder="1" applyAlignment="1">
      <alignment horizontal="center"/>
    </xf>
    <xf numFmtId="0" fontId="2" fillId="2" borderId="100" xfId="1" applyFont="1" applyFill="1" applyBorder="1" applyAlignment="1">
      <alignment horizontal="center"/>
    </xf>
    <xf numFmtId="0" fontId="3" fillId="2" borderId="122" xfId="1" applyFont="1" applyFill="1" applyBorder="1" applyAlignment="1">
      <alignment horizontal="center"/>
    </xf>
    <xf numFmtId="0" fontId="2" fillId="0" borderId="122" xfId="1" applyFont="1" applyBorder="1" applyAlignment="1">
      <alignment horizontal="center" wrapText="1"/>
    </xf>
    <xf numFmtId="0" fontId="6" fillId="3" borderId="112" xfId="1" applyFont="1" applyFill="1" applyBorder="1" applyAlignment="1">
      <alignment horizontal="center" vertical="center" wrapText="1"/>
    </xf>
    <xf numFmtId="0" fontId="6" fillId="3" borderId="153" xfId="1" applyFont="1" applyFill="1" applyBorder="1" applyAlignment="1">
      <alignment horizontal="center" vertical="center" wrapText="1"/>
    </xf>
    <xf numFmtId="0" fontId="6" fillId="3" borderId="143" xfId="1" applyFont="1" applyFill="1" applyBorder="1" applyAlignment="1">
      <alignment horizontal="center" vertical="center" wrapText="1"/>
    </xf>
    <xf numFmtId="0" fontId="9" fillId="2" borderId="102" xfId="0" applyFont="1" applyFill="1" applyBorder="1" applyAlignment="1">
      <alignment horizontal="center"/>
    </xf>
    <xf numFmtId="0" fontId="9" fillId="2" borderId="101" xfId="0" applyFont="1" applyFill="1" applyBorder="1" applyAlignment="1">
      <alignment horizontal="center"/>
    </xf>
    <xf numFmtId="0" fontId="9" fillId="2" borderId="100" xfId="0" applyFont="1" applyFill="1" applyBorder="1" applyAlignment="1">
      <alignment horizontal="center"/>
    </xf>
    <xf numFmtId="0" fontId="17" fillId="2" borderId="99" xfId="0" applyFont="1" applyFill="1" applyBorder="1" applyAlignment="1">
      <alignment horizontal="center" vertical="center" wrapText="1"/>
    </xf>
    <xf numFmtId="0" fontId="17" fillId="2" borderId="98" xfId="0" applyFont="1" applyFill="1" applyBorder="1" applyAlignment="1">
      <alignment horizontal="center" vertical="center" wrapText="1"/>
    </xf>
    <xf numFmtId="0" fontId="17" fillId="2" borderId="97" xfId="0" applyFont="1" applyFill="1" applyBorder="1" applyAlignment="1">
      <alignment horizontal="center" vertical="center" wrapText="1"/>
    </xf>
    <xf numFmtId="0" fontId="50" fillId="0" borderId="140" xfId="0" applyFont="1" applyBorder="1" applyAlignment="1">
      <alignment horizontal="center" vertical="center" wrapText="1"/>
    </xf>
    <xf numFmtId="0" fontId="50" fillId="0" borderId="105" xfId="0" applyFont="1" applyBorder="1" applyAlignment="1">
      <alignment horizontal="center" vertical="center" wrapText="1"/>
    </xf>
    <xf numFmtId="0" fontId="9" fillId="2" borderId="102" xfId="1" applyFont="1" applyFill="1" applyBorder="1" applyAlignment="1">
      <alignment horizontal="center" vertical="center"/>
    </xf>
    <xf numFmtId="0" fontId="9" fillId="2" borderId="101" xfId="1" applyFont="1" applyFill="1" applyBorder="1" applyAlignment="1">
      <alignment horizontal="center" vertical="center"/>
    </xf>
    <xf numFmtId="0" fontId="9" fillId="2" borderId="100" xfId="1" applyFont="1" applyFill="1" applyBorder="1" applyAlignment="1">
      <alignment horizontal="center" vertical="center"/>
    </xf>
    <xf numFmtId="0" fontId="9" fillId="0" borderId="113" xfId="1" applyFont="1" applyBorder="1" applyAlignment="1">
      <alignment horizontal="center" vertical="center" wrapText="1"/>
    </xf>
    <xf numFmtId="0" fontId="9" fillId="0" borderId="120" xfId="1" applyFont="1" applyBorder="1" applyAlignment="1">
      <alignment horizontal="center" vertical="center" wrapText="1"/>
    </xf>
    <xf numFmtId="0" fontId="9" fillId="0" borderId="60" xfId="1" applyFont="1" applyBorder="1" applyAlignment="1">
      <alignment horizontal="center" vertical="center" wrapText="1"/>
    </xf>
    <xf numFmtId="0" fontId="20" fillId="0" borderId="163" xfId="3" applyFont="1" applyFill="1" applyBorder="1" applyAlignment="1">
      <alignment horizontal="center" vertical="center" wrapText="1"/>
    </xf>
    <xf numFmtId="0" fontId="20" fillId="0" borderId="160" xfId="3" applyFont="1" applyFill="1" applyBorder="1" applyAlignment="1">
      <alignment horizontal="center" vertical="center" wrapText="1"/>
    </xf>
    <xf numFmtId="0" fontId="50" fillId="0" borderId="140" xfId="1" applyFont="1" applyFill="1" applyBorder="1" applyAlignment="1">
      <alignment horizontal="center" vertical="center" wrapText="1"/>
    </xf>
    <xf numFmtId="0" fontId="50" fillId="0" borderId="121" xfId="1" applyFont="1" applyFill="1" applyBorder="1" applyAlignment="1">
      <alignment horizontal="center" vertical="center" wrapText="1"/>
    </xf>
    <xf numFmtId="0" fontId="50" fillId="0" borderId="105" xfId="1" applyFont="1" applyFill="1" applyBorder="1" applyAlignment="1">
      <alignment horizontal="center" vertical="center" wrapText="1"/>
    </xf>
    <xf numFmtId="0" fontId="6" fillId="3" borderId="147" xfId="1" applyFont="1" applyFill="1" applyBorder="1" applyAlignment="1">
      <alignment horizontal="center" vertical="center" textRotation="90" wrapText="1"/>
    </xf>
    <xf numFmtId="0" fontId="6" fillId="3" borderId="146" xfId="1" applyFont="1" applyFill="1" applyBorder="1" applyAlignment="1">
      <alignment horizontal="center" vertical="center" textRotation="90" wrapText="1"/>
    </xf>
    <xf numFmtId="0" fontId="23" fillId="0" borderId="140" xfId="0" applyFont="1" applyFill="1" applyBorder="1" applyAlignment="1">
      <alignment horizontal="center" vertical="center" wrapText="1"/>
    </xf>
    <xf numFmtId="0" fontId="23" fillId="0" borderId="121" xfId="0" applyFont="1" applyFill="1" applyBorder="1" applyAlignment="1">
      <alignment horizontal="center" vertical="center" wrapText="1"/>
    </xf>
    <xf numFmtId="0" fontId="23" fillId="0" borderId="105" xfId="0" applyFont="1" applyFill="1" applyBorder="1" applyAlignment="1">
      <alignment horizontal="center" vertical="center" wrapText="1"/>
    </xf>
    <xf numFmtId="0" fontId="23" fillId="0" borderId="100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97" xfId="0" applyFont="1" applyFill="1" applyBorder="1" applyAlignment="1">
      <alignment horizontal="center" vertical="center" wrapText="1"/>
    </xf>
    <xf numFmtId="0" fontId="23" fillId="0" borderId="139" xfId="0" applyFont="1" applyFill="1" applyBorder="1" applyAlignment="1">
      <alignment horizontal="center" vertical="center" wrapText="1"/>
    </xf>
    <xf numFmtId="0" fontId="23" fillId="0" borderId="118" xfId="0" applyFont="1" applyFill="1" applyBorder="1" applyAlignment="1">
      <alignment horizontal="center" vertical="center" wrapText="1"/>
    </xf>
    <xf numFmtId="0" fontId="20" fillId="0" borderId="100" xfId="4" applyFont="1" applyFill="1" applyBorder="1" applyAlignment="1">
      <alignment horizontal="center" vertical="center" wrapText="1"/>
    </xf>
    <xf numFmtId="0" fontId="20" fillId="0" borderId="97" xfId="4" applyFont="1" applyFill="1" applyBorder="1" applyAlignment="1">
      <alignment horizontal="center" vertical="center" wrapText="1"/>
    </xf>
    <xf numFmtId="0" fontId="23" fillId="12" borderId="140" xfId="0" applyFont="1" applyFill="1" applyBorder="1" applyAlignment="1">
      <alignment horizontal="center" vertical="center" wrapText="1"/>
    </xf>
    <xf numFmtId="0" fontId="23" fillId="12" borderId="65" xfId="0" applyFont="1" applyFill="1" applyBorder="1" applyAlignment="1">
      <alignment horizontal="center" vertical="center" wrapText="1"/>
    </xf>
    <xf numFmtId="0" fontId="23" fillId="0" borderId="113" xfId="0" applyFont="1" applyFill="1" applyBorder="1" applyAlignment="1">
      <alignment horizontal="center" vertical="center" wrapText="1"/>
    </xf>
    <xf numFmtId="0" fontId="23" fillId="0" borderId="120" xfId="0" applyFont="1" applyFill="1" applyBorder="1" applyAlignment="1">
      <alignment horizontal="center" vertical="center" wrapText="1"/>
    </xf>
    <xf numFmtId="0" fontId="23" fillId="0" borderId="60" xfId="0" applyFont="1" applyFill="1" applyBorder="1" applyAlignment="1">
      <alignment horizontal="center" vertical="center" wrapText="1"/>
    </xf>
    <xf numFmtId="0" fontId="20" fillId="2" borderId="188" xfId="1" applyFont="1" applyFill="1" applyBorder="1" applyAlignment="1">
      <alignment horizontal="center" vertical="center" wrapText="1"/>
    </xf>
    <xf numFmtId="0" fontId="20" fillId="2" borderId="60" xfId="1" applyFont="1" applyFill="1" applyBorder="1" applyAlignment="1">
      <alignment horizontal="center" vertical="center" wrapText="1"/>
    </xf>
    <xf numFmtId="0" fontId="20" fillId="2" borderId="231" xfId="1" applyFont="1" applyFill="1" applyBorder="1" applyAlignment="1">
      <alignment horizontal="center" vertical="center" wrapText="1"/>
    </xf>
    <xf numFmtId="0" fontId="20" fillId="2" borderId="105" xfId="1" applyFont="1" applyFill="1" applyBorder="1" applyAlignment="1">
      <alignment horizontal="center" vertical="center" wrapText="1"/>
    </xf>
    <xf numFmtId="0" fontId="20" fillId="0" borderId="231" xfId="1" applyFont="1" applyFill="1" applyBorder="1" applyAlignment="1">
      <alignment horizontal="center" vertical="center" wrapText="1"/>
    </xf>
    <xf numFmtId="0" fontId="9" fillId="2" borderId="231" xfId="1" applyFont="1" applyFill="1" applyBorder="1" applyAlignment="1">
      <alignment horizontal="center" vertical="center" wrapText="1"/>
    </xf>
    <xf numFmtId="0" fontId="9" fillId="2" borderId="121" xfId="1" applyFont="1" applyFill="1" applyBorder="1" applyAlignment="1">
      <alignment horizontal="center" vertical="center" wrapText="1"/>
    </xf>
    <xf numFmtId="0" fontId="2" fillId="0" borderId="99" xfId="1" applyFont="1" applyBorder="1" applyAlignment="1">
      <alignment horizontal="center" wrapText="1"/>
    </xf>
    <xf numFmtId="0" fontId="2" fillId="0" borderId="98" xfId="1" applyFont="1" applyBorder="1" applyAlignment="1">
      <alignment horizontal="center"/>
    </xf>
    <xf numFmtId="0" fontId="2" fillId="0" borderId="97" xfId="1" applyFont="1" applyBorder="1" applyAlignment="1">
      <alignment horizontal="center"/>
    </xf>
    <xf numFmtId="0" fontId="5" fillId="3" borderId="232" xfId="1" applyFont="1" applyFill="1" applyBorder="1" applyAlignment="1">
      <alignment horizontal="center" vertical="center" wrapText="1"/>
    </xf>
    <xf numFmtId="0" fontId="5" fillId="3" borderId="237" xfId="1" applyFont="1" applyFill="1" applyBorder="1" applyAlignment="1">
      <alignment horizontal="center" vertical="center" wrapText="1"/>
    </xf>
    <xf numFmtId="0" fontId="5" fillId="3" borderId="236" xfId="1" applyFont="1" applyFill="1" applyBorder="1" applyAlignment="1">
      <alignment horizontal="center" vertical="center" wrapText="1"/>
    </xf>
    <xf numFmtId="0" fontId="6" fillId="3" borderId="104" xfId="1" applyFont="1" applyFill="1" applyBorder="1" applyAlignment="1">
      <alignment horizontal="center" vertical="center" textRotation="90" wrapText="1"/>
    </xf>
    <xf numFmtId="0" fontId="6" fillId="4" borderId="231" xfId="1" applyFont="1" applyFill="1" applyBorder="1" applyAlignment="1">
      <alignment horizontal="center" vertical="center" textRotation="90" wrapText="1"/>
    </xf>
    <xf numFmtId="0" fontId="6" fillId="3" borderId="199" xfId="1" applyFont="1" applyFill="1" applyBorder="1" applyAlignment="1">
      <alignment horizontal="center" vertical="center" textRotation="90" wrapText="1"/>
    </xf>
    <xf numFmtId="0" fontId="6" fillId="5" borderId="231" xfId="1" applyFont="1" applyFill="1" applyBorder="1" applyAlignment="1">
      <alignment horizontal="center" vertical="center" textRotation="90" wrapText="1"/>
    </xf>
    <xf numFmtId="0" fontId="9" fillId="0" borderId="231" xfId="1" applyFont="1" applyFill="1" applyBorder="1" applyAlignment="1">
      <alignment horizontal="center" vertical="center" wrapText="1"/>
    </xf>
    <xf numFmtId="0" fontId="9" fillId="0" borderId="121" xfId="1" applyFont="1" applyFill="1" applyBorder="1" applyAlignment="1">
      <alignment horizontal="center" vertical="center" wrapText="1"/>
    </xf>
    <xf numFmtId="0" fontId="9" fillId="0" borderId="105" xfId="1" applyFont="1" applyFill="1" applyBorder="1" applyAlignment="1">
      <alignment horizontal="center" vertical="center" wrapText="1"/>
    </xf>
    <xf numFmtId="0" fontId="61" fillId="2" borderId="232" xfId="1" applyFont="1" applyFill="1" applyBorder="1" applyAlignment="1">
      <alignment horizontal="center" vertical="center"/>
    </xf>
    <xf numFmtId="0" fontId="61" fillId="2" borderId="122" xfId="1" applyFont="1" applyFill="1" applyBorder="1" applyAlignment="1">
      <alignment horizontal="center" vertical="center"/>
    </xf>
    <xf numFmtId="0" fontId="61" fillId="2" borderId="99" xfId="1" applyFont="1" applyFill="1" applyBorder="1" applyAlignment="1">
      <alignment horizontal="center" vertical="center"/>
    </xf>
    <xf numFmtId="0" fontId="9" fillId="2" borderId="112" xfId="1" applyFont="1" applyFill="1" applyBorder="1" applyAlignment="1">
      <alignment horizontal="center" vertical="center" wrapText="1"/>
    </xf>
    <xf numFmtId="0" fontId="9" fillId="2" borderId="168" xfId="1" applyFont="1" applyFill="1" applyBorder="1" applyAlignment="1">
      <alignment horizontal="center" vertical="center" wrapText="1"/>
    </xf>
    <xf numFmtId="0" fontId="9" fillId="2" borderId="235" xfId="1" applyFont="1" applyFill="1" applyBorder="1" applyAlignment="1">
      <alignment horizontal="center" vertical="center" wrapText="1"/>
    </xf>
    <xf numFmtId="0" fontId="2" fillId="2" borderId="232" xfId="1" applyFont="1" applyFill="1" applyBorder="1" applyAlignment="1">
      <alignment horizontal="center"/>
    </xf>
    <xf numFmtId="0" fontId="61" fillId="2" borderId="231" xfId="1" applyFont="1" applyFill="1" applyBorder="1" applyAlignment="1">
      <alignment horizontal="center" vertical="center"/>
    </xf>
    <xf numFmtId="0" fontId="61" fillId="2" borderId="121" xfId="1" applyFont="1" applyFill="1" applyBorder="1" applyAlignment="1">
      <alignment horizontal="center" vertical="center"/>
    </xf>
    <xf numFmtId="0" fontId="61" fillId="2" borderId="105" xfId="1" applyFont="1" applyFill="1" applyBorder="1" applyAlignment="1">
      <alignment horizontal="center" vertical="center"/>
    </xf>
    <xf numFmtId="0" fontId="9" fillId="2" borderId="232" xfId="1" applyFont="1" applyFill="1" applyBorder="1" applyAlignment="1">
      <alignment horizontal="center" vertical="center" wrapText="1"/>
    </xf>
    <xf numFmtId="0" fontId="9" fillId="2" borderId="122" xfId="1" applyFont="1" applyFill="1" applyBorder="1" applyAlignment="1">
      <alignment horizontal="center" vertical="center" wrapText="1"/>
    </xf>
    <xf numFmtId="0" fontId="9" fillId="2" borderId="159" xfId="1" applyFont="1" applyFill="1" applyBorder="1" applyAlignment="1">
      <alignment horizontal="center" vertical="center" wrapText="1"/>
    </xf>
    <xf numFmtId="0" fontId="60" fillId="11" borderId="121" xfId="3" applyFont="1" applyFill="1" applyBorder="1" applyAlignment="1">
      <alignment horizontal="center" vertical="center" wrapText="1"/>
    </xf>
    <xf numFmtId="0" fontId="60" fillId="11" borderId="105" xfId="3" applyFont="1" applyFill="1" applyBorder="1" applyAlignment="1">
      <alignment horizontal="center" vertical="center" wrapText="1"/>
    </xf>
    <xf numFmtId="0" fontId="9" fillId="2" borderId="232" xfId="1" applyFont="1" applyFill="1" applyBorder="1" applyAlignment="1">
      <alignment horizontal="center"/>
    </xf>
    <xf numFmtId="0" fontId="10" fillId="6" borderId="102" xfId="1" applyFont="1" applyFill="1" applyBorder="1" applyAlignment="1">
      <alignment horizontal="center" vertical="center" wrapText="1"/>
    </xf>
    <xf numFmtId="0" fontId="10" fillId="6" borderId="101" xfId="1" applyFont="1" applyFill="1" applyBorder="1" applyAlignment="1">
      <alignment horizontal="center" vertical="center" wrapText="1"/>
    </xf>
    <xf numFmtId="0" fontId="10" fillId="6" borderId="100" xfId="1" applyFont="1" applyFill="1" applyBorder="1" applyAlignment="1">
      <alignment horizontal="center" vertical="center" wrapText="1"/>
    </xf>
    <xf numFmtId="0" fontId="9" fillId="0" borderId="140" xfId="1" applyFont="1" applyFill="1" applyBorder="1" applyAlignment="1">
      <alignment horizontal="center" vertical="center" wrapText="1"/>
    </xf>
    <xf numFmtId="0" fontId="10" fillId="15" borderId="25" xfId="1" applyFont="1" applyFill="1" applyBorder="1" applyAlignment="1">
      <alignment horizontal="center" vertical="center" wrapText="1"/>
    </xf>
    <xf numFmtId="0" fontId="10" fillId="15" borderId="129" xfId="1" applyFont="1" applyFill="1" applyBorder="1" applyAlignment="1">
      <alignment horizontal="center" vertical="center" wrapText="1"/>
    </xf>
    <xf numFmtId="0" fontId="10" fillId="15" borderId="128" xfId="1" applyFont="1" applyFill="1" applyBorder="1" applyAlignment="1">
      <alignment horizontal="center" vertical="center" wrapText="1"/>
    </xf>
    <xf numFmtId="0" fontId="22" fillId="0" borderId="121" xfId="1" applyFont="1" applyFill="1" applyBorder="1" applyAlignment="1">
      <alignment horizontal="center" vertical="center" wrapText="1"/>
    </xf>
    <xf numFmtId="0" fontId="22" fillId="0" borderId="105" xfId="1" applyFont="1" applyFill="1" applyBorder="1" applyAlignment="1">
      <alignment horizontal="center" vertical="center" wrapText="1"/>
    </xf>
    <xf numFmtId="0" fontId="20" fillId="0" borderId="140" xfId="3" applyFont="1" applyFill="1" applyBorder="1" applyAlignment="1">
      <alignment horizontal="center" vertical="top" wrapText="1"/>
    </xf>
    <xf numFmtId="0" fontId="20" fillId="0" borderId="105" xfId="3" applyFont="1" applyFill="1" applyBorder="1" applyAlignment="1">
      <alignment horizontal="center" vertical="top" wrapText="1"/>
    </xf>
    <xf numFmtId="0" fontId="9" fillId="0" borderId="140" xfId="1" applyFont="1" applyBorder="1" applyAlignment="1">
      <alignment horizontal="center" vertical="center"/>
    </xf>
    <xf numFmtId="0" fontId="9" fillId="0" borderId="121" xfId="1" applyFont="1" applyBorder="1" applyAlignment="1">
      <alignment horizontal="center" vertical="center"/>
    </xf>
    <xf numFmtId="0" fontId="9" fillId="0" borderId="105" xfId="1" applyFont="1" applyBorder="1" applyAlignment="1">
      <alignment horizontal="center" vertical="center"/>
    </xf>
    <xf numFmtId="0" fontId="9" fillId="2" borderId="12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0" borderId="102" xfId="0" applyFont="1" applyBorder="1" applyAlignment="1">
      <alignment horizontal="center" vertical="center" wrapText="1"/>
    </xf>
    <xf numFmtId="0" fontId="9" fillId="0" borderId="122" xfId="0" applyFont="1" applyBorder="1" applyAlignment="1">
      <alignment horizontal="center" vertical="center" wrapText="1"/>
    </xf>
    <xf numFmtId="0" fontId="9" fillId="0" borderId="99" xfId="0" applyFont="1" applyBorder="1" applyAlignment="1">
      <alignment horizontal="center" vertical="center" wrapText="1"/>
    </xf>
    <xf numFmtId="0" fontId="19" fillId="6" borderId="126" xfId="0" applyFont="1" applyFill="1" applyBorder="1" applyAlignment="1">
      <alignment horizontal="center" vertical="center" wrapText="1"/>
    </xf>
    <xf numFmtId="0" fontId="19" fillId="6" borderId="129" xfId="0" applyFont="1" applyFill="1" applyBorder="1" applyAlignment="1">
      <alignment horizontal="center" vertical="center" wrapText="1"/>
    </xf>
    <xf numFmtId="0" fontId="19" fillId="6" borderId="128" xfId="0" applyFont="1" applyFill="1" applyBorder="1" applyAlignment="1">
      <alignment horizontal="center" vertical="center" wrapText="1"/>
    </xf>
    <xf numFmtId="0" fontId="16" fillId="11" borderId="121" xfId="4" applyFont="1" applyFill="1" applyBorder="1" applyAlignment="1">
      <alignment horizontal="center" vertical="center" wrapText="1"/>
    </xf>
    <xf numFmtId="0" fontId="16" fillId="11" borderId="105" xfId="4" applyFont="1" applyFill="1" applyBorder="1" applyAlignment="1">
      <alignment horizontal="center" vertical="center" wrapText="1"/>
    </xf>
    <xf numFmtId="0" fontId="20" fillId="0" borderId="140" xfId="0" applyFont="1" applyFill="1" applyBorder="1" applyAlignment="1">
      <alignment horizontal="center" vertical="center" wrapText="1"/>
    </xf>
    <xf numFmtId="0" fontId="20" fillId="0" borderId="105" xfId="0" applyFont="1" applyFill="1" applyBorder="1" applyAlignment="1">
      <alignment horizontal="center" vertical="center" wrapText="1"/>
    </xf>
    <xf numFmtId="0" fontId="9" fillId="0" borderId="140" xfId="0" applyFont="1" applyBorder="1" applyAlignment="1">
      <alignment horizontal="center" vertical="center" wrapText="1"/>
    </xf>
    <xf numFmtId="0" fontId="9" fillId="0" borderId="121" xfId="0" applyFont="1" applyBorder="1" applyAlignment="1">
      <alignment horizontal="center" vertical="center" wrapText="1"/>
    </xf>
    <xf numFmtId="0" fontId="9" fillId="0" borderId="105" xfId="0" applyFont="1" applyBorder="1" applyAlignment="1">
      <alignment horizontal="center" vertical="center" wrapText="1"/>
    </xf>
    <xf numFmtId="0" fontId="20" fillId="0" borderId="140" xfId="4" applyFont="1" applyFill="1" applyBorder="1" applyAlignment="1">
      <alignment horizontal="center" vertical="center" wrapText="1"/>
    </xf>
    <xf numFmtId="0" fontId="20" fillId="0" borderId="121" xfId="4" applyFont="1" applyFill="1" applyBorder="1" applyAlignment="1">
      <alignment horizontal="center" vertical="center" wrapText="1"/>
    </xf>
    <xf numFmtId="0" fontId="20" fillId="0" borderId="105" xfId="4" applyFont="1" applyFill="1" applyBorder="1" applyAlignment="1">
      <alignment horizontal="center" vertical="center" wrapText="1"/>
    </xf>
    <xf numFmtId="0" fontId="20" fillId="0" borderId="121" xfId="0" applyFont="1" applyFill="1" applyBorder="1" applyAlignment="1">
      <alignment horizontal="center" vertical="center" wrapText="1"/>
    </xf>
    <xf numFmtId="0" fontId="6" fillId="5" borderId="140" xfId="0" applyFont="1" applyFill="1" applyBorder="1" applyAlignment="1">
      <alignment horizontal="center" vertical="center" textRotation="90" wrapText="1"/>
    </xf>
    <xf numFmtId="0" fontId="6" fillId="5" borderId="105" xfId="0" applyFont="1" applyFill="1" applyBorder="1" applyAlignment="1">
      <alignment horizontal="center" vertical="center" textRotation="90" wrapText="1"/>
    </xf>
    <xf numFmtId="0" fontId="6" fillId="4" borderId="140" xfId="0" applyFont="1" applyFill="1" applyBorder="1" applyAlignment="1">
      <alignment horizontal="center" vertical="center" textRotation="90" wrapText="1"/>
    </xf>
    <xf numFmtId="0" fontId="6" fillId="4" borderId="105" xfId="0" applyFont="1" applyFill="1" applyBorder="1" applyAlignment="1">
      <alignment horizontal="center" vertical="center" textRotation="90" wrapText="1"/>
    </xf>
    <xf numFmtId="0" fontId="6" fillId="3" borderId="116" xfId="0" applyFont="1" applyFill="1" applyBorder="1" applyAlignment="1">
      <alignment horizontal="center" vertical="center" textRotation="90" wrapText="1"/>
    </xf>
    <xf numFmtId="0" fontId="6" fillId="3" borderId="147" xfId="0" applyFont="1" applyFill="1" applyBorder="1" applyAlignment="1">
      <alignment horizontal="center" vertical="center" textRotation="90" wrapText="1"/>
    </xf>
    <xf numFmtId="0" fontId="6" fillId="3" borderId="115" xfId="0" applyFont="1" applyFill="1" applyBorder="1" applyAlignment="1">
      <alignment horizontal="center" vertical="center" textRotation="90" wrapText="1"/>
    </xf>
    <xf numFmtId="0" fontId="6" fillId="3" borderId="104" xfId="0" applyFont="1" applyFill="1" applyBorder="1" applyAlignment="1">
      <alignment horizontal="center" vertical="center" textRotation="90" wrapText="1"/>
    </xf>
    <xf numFmtId="0" fontId="6" fillId="3" borderId="114" xfId="0" applyFont="1" applyFill="1" applyBorder="1" applyAlignment="1">
      <alignment horizontal="center" vertical="center" textRotation="90" wrapText="1"/>
    </xf>
    <xf numFmtId="0" fontId="6" fillId="3" borderId="146" xfId="0" applyFont="1" applyFill="1" applyBorder="1" applyAlignment="1">
      <alignment horizontal="center" vertical="center" textRotation="90" wrapText="1"/>
    </xf>
    <xf numFmtId="0" fontId="2" fillId="2" borderId="102" xfId="0" applyFont="1" applyFill="1" applyBorder="1" applyAlignment="1">
      <alignment horizontal="center"/>
    </xf>
    <xf numFmtId="0" fontId="2" fillId="2" borderId="101" xfId="0" applyFont="1" applyFill="1" applyBorder="1" applyAlignment="1">
      <alignment horizontal="center"/>
    </xf>
    <xf numFmtId="0" fontId="2" fillId="2" borderId="100" xfId="0" applyFont="1" applyFill="1" applyBorder="1" applyAlignment="1">
      <alignment horizontal="center"/>
    </xf>
    <xf numFmtId="0" fontId="3" fillId="2" borderId="12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0" borderId="12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3" borderId="102" xfId="0" applyFont="1" applyFill="1" applyBorder="1" applyAlignment="1">
      <alignment horizontal="center" vertical="center" wrapText="1"/>
    </xf>
    <xf numFmtId="0" fontId="5" fillId="3" borderId="101" xfId="0" applyFont="1" applyFill="1" applyBorder="1" applyAlignment="1">
      <alignment horizontal="center" vertical="center" wrapText="1"/>
    </xf>
    <xf numFmtId="0" fontId="5" fillId="3" borderId="149" xfId="0" applyFont="1" applyFill="1" applyBorder="1" applyAlignment="1">
      <alignment horizontal="center" vertical="center" wrapText="1"/>
    </xf>
    <xf numFmtId="0" fontId="5" fillId="3" borderId="99" xfId="0" applyFont="1" applyFill="1" applyBorder="1" applyAlignment="1">
      <alignment horizontal="center" vertical="center" wrapText="1"/>
    </xf>
    <xf numFmtId="0" fontId="5" fillId="3" borderId="98" xfId="0" applyFont="1" applyFill="1" applyBorder="1" applyAlignment="1">
      <alignment horizontal="center" vertical="center" wrapText="1"/>
    </xf>
    <xf numFmtId="0" fontId="5" fillId="3" borderId="108" xfId="0" applyFont="1" applyFill="1" applyBorder="1" applyAlignment="1">
      <alignment horizontal="center" vertical="center" wrapText="1"/>
    </xf>
    <xf numFmtId="0" fontId="6" fillId="3" borderId="116" xfId="0" applyFont="1" applyFill="1" applyBorder="1" applyAlignment="1">
      <alignment horizontal="center" vertical="center" wrapText="1"/>
    </xf>
    <xf numFmtId="0" fontId="6" fillId="3" borderId="115" xfId="0" applyFont="1" applyFill="1" applyBorder="1" applyAlignment="1">
      <alignment horizontal="center" vertical="center" wrapText="1"/>
    </xf>
    <xf numFmtId="0" fontId="6" fillId="3" borderId="148" xfId="0" applyFont="1" applyFill="1" applyBorder="1" applyAlignment="1">
      <alignment horizontal="center" vertical="center" wrapText="1"/>
    </xf>
    <xf numFmtId="0" fontId="19" fillId="6" borderId="25" xfId="0" applyFont="1" applyFill="1" applyBorder="1" applyAlignment="1">
      <alignment horizontal="center" vertical="center" wrapText="1"/>
    </xf>
    <xf numFmtId="0" fontId="52" fillId="2" borderId="122" xfId="0" applyFont="1" applyFill="1" applyBorder="1" applyAlignment="1">
      <alignment horizontal="center"/>
    </xf>
    <xf numFmtId="0" fontId="51" fillId="2" borderId="0" xfId="0" applyFont="1" applyFill="1" applyBorder="1" applyAlignment="1">
      <alignment horizontal="center"/>
    </xf>
    <xf numFmtId="0" fontId="51" fillId="2" borderId="5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 vertical="center" textRotation="90" wrapText="1"/>
    </xf>
    <xf numFmtId="0" fontId="6" fillId="3" borderId="21" xfId="0" applyFont="1" applyFill="1" applyBorder="1" applyAlignment="1">
      <alignment horizontal="center" vertical="center" textRotation="90" wrapText="1"/>
    </xf>
    <xf numFmtId="0" fontId="6" fillId="3" borderId="39" xfId="0" applyFont="1" applyFill="1" applyBorder="1" applyAlignment="1">
      <alignment horizontal="center" vertical="center" textRotation="90" wrapText="1"/>
    </xf>
    <xf numFmtId="0" fontId="9" fillId="12" borderId="102" xfId="1" applyFont="1" applyFill="1" applyBorder="1" applyAlignment="1">
      <alignment horizontal="center"/>
    </xf>
    <xf numFmtId="0" fontId="9" fillId="12" borderId="101" xfId="1" applyFont="1" applyFill="1" applyBorder="1" applyAlignment="1">
      <alignment horizontal="center"/>
    </xf>
    <xf numFmtId="0" fontId="9" fillId="12" borderId="100" xfId="1" applyFont="1" applyFill="1" applyBorder="1" applyAlignment="1">
      <alignment horizontal="center"/>
    </xf>
    <xf numFmtId="0" fontId="17" fillId="12" borderId="99" xfId="1" applyFont="1" applyFill="1" applyBorder="1" applyAlignment="1">
      <alignment horizontal="center" vertical="center" wrapText="1"/>
    </xf>
    <xf numFmtId="0" fontId="17" fillId="12" borderId="98" xfId="1" applyFont="1" applyFill="1" applyBorder="1" applyAlignment="1">
      <alignment horizontal="center" vertical="center" wrapText="1"/>
    </xf>
    <xf numFmtId="0" fontId="17" fillId="12" borderId="97" xfId="1" applyFont="1" applyFill="1" applyBorder="1" applyAlignment="1">
      <alignment horizontal="center" vertical="center" wrapText="1"/>
    </xf>
    <xf numFmtId="0" fontId="17" fillId="2" borderId="122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9" fillId="6" borderId="99" xfId="0" applyFont="1" applyFill="1" applyBorder="1" applyAlignment="1">
      <alignment horizontal="center" vertical="center" wrapText="1"/>
    </xf>
    <xf numFmtId="0" fontId="19" fillId="6" borderId="98" xfId="0" applyFont="1" applyFill="1" applyBorder="1" applyAlignment="1">
      <alignment horizontal="center" vertical="center" wrapText="1"/>
    </xf>
    <xf numFmtId="0" fontId="19" fillId="6" borderId="97" xfId="0" applyFont="1" applyFill="1" applyBorder="1" applyAlignment="1">
      <alignment horizontal="center" vertical="center" wrapText="1"/>
    </xf>
    <xf numFmtId="0" fontId="21" fillId="0" borderId="121" xfId="1" applyFont="1" applyFill="1" applyBorder="1" applyAlignment="1">
      <alignment horizontal="center" vertical="center" wrapText="1"/>
    </xf>
    <xf numFmtId="0" fontId="21" fillId="0" borderId="105" xfId="1" applyFont="1" applyFill="1" applyBorder="1" applyAlignment="1">
      <alignment horizontal="center" vertical="center" wrapText="1"/>
    </xf>
    <xf numFmtId="0" fontId="20" fillId="11" borderId="121" xfId="4" applyFont="1" applyFill="1" applyBorder="1" applyAlignment="1">
      <alignment horizontal="center" vertical="center" wrapText="1"/>
    </xf>
    <xf numFmtId="0" fontId="20" fillId="11" borderId="105" xfId="4" applyFont="1" applyFill="1" applyBorder="1" applyAlignment="1">
      <alignment horizontal="center" vertical="center" wrapText="1"/>
    </xf>
    <xf numFmtId="0" fontId="20" fillId="11" borderId="30" xfId="3" applyFont="1" applyFill="1" applyBorder="1" applyAlignment="1">
      <alignment horizontal="center" vertical="center" wrapText="1"/>
    </xf>
    <xf numFmtId="0" fontId="20" fillId="11" borderId="19" xfId="3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30" xfId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2" xfId="0" applyFont="1" applyFill="1" applyBorder="1" applyAlignment="1">
      <alignment horizontal="left" vertical="center" wrapText="1"/>
    </xf>
    <xf numFmtId="0" fontId="17" fillId="0" borderId="101" xfId="0" applyFont="1" applyFill="1" applyBorder="1" applyAlignment="1">
      <alignment horizontal="left" vertical="center" wrapText="1"/>
    </xf>
    <xf numFmtId="0" fontId="17" fillId="0" borderId="100" xfId="0" applyFont="1" applyFill="1" applyBorder="1" applyAlignment="1">
      <alignment horizontal="left" vertical="center" wrapText="1"/>
    </xf>
    <xf numFmtId="0" fontId="59" fillId="0" borderId="140" xfId="3" applyFont="1" applyFill="1" applyBorder="1" applyAlignment="1">
      <alignment horizontal="center" vertical="center" wrapText="1"/>
    </xf>
    <xf numFmtId="0" fontId="59" fillId="0" borderId="121" xfId="3" applyFont="1" applyFill="1" applyBorder="1" applyAlignment="1">
      <alignment horizontal="center" vertical="center" wrapText="1"/>
    </xf>
    <xf numFmtId="0" fontId="59" fillId="0" borderId="105" xfId="3" applyFont="1" applyFill="1" applyBorder="1" applyAlignment="1">
      <alignment horizontal="center" vertical="center" wrapText="1"/>
    </xf>
    <xf numFmtId="0" fontId="59" fillId="0" borderId="140" xfId="1" applyFont="1" applyFill="1" applyBorder="1" applyAlignment="1">
      <alignment horizontal="center" vertical="center" wrapText="1"/>
    </xf>
    <xf numFmtId="0" fontId="59" fillId="0" borderId="121" xfId="1" applyFont="1" applyFill="1" applyBorder="1" applyAlignment="1">
      <alignment horizontal="center" vertical="center" wrapText="1"/>
    </xf>
    <xf numFmtId="0" fontId="59" fillId="0" borderId="105" xfId="1" applyFont="1" applyFill="1" applyBorder="1" applyAlignment="1">
      <alignment horizontal="center" vertical="center" wrapText="1"/>
    </xf>
    <xf numFmtId="2" fontId="16" fillId="0" borderId="399" xfId="0" applyNumberFormat="1" applyFont="1" applyBorder="1" applyAlignment="1">
      <alignment horizontal="center" vertical="center" wrapText="1"/>
    </xf>
    <xf numFmtId="2" fontId="16" fillId="0" borderId="402" xfId="0" applyNumberFormat="1" applyFont="1" applyBorder="1" applyAlignment="1">
      <alignment horizontal="center" vertical="center" wrapText="1"/>
    </xf>
    <xf numFmtId="2" fontId="16" fillId="0" borderId="400" xfId="0" applyNumberFormat="1" applyFont="1" applyBorder="1" applyAlignment="1">
      <alignment horizontal="center" vertical="center" wrapText="1"/>
    </xf>
    <xf numFmtId="0" fontId="16" fillId="0" borderId="399" xfId="0" applyFont="1" applyBorder="1" applyAlignment="1">
      <alignment horizontal="center" vertical="center" wrapText="1"/>
    </xf>
    <xf numFmtId="0" fontId="16" fillId="0" borderId="402" xfId="0" applyFont="1" applyBorder="1" applyAlignment="1">
      <alignment horizontal="center" vertical="center" wrapText="1"/>
    </xf>
    <xf numFmtId="0" fontId="16" fillId="0" borderId="400" xfId="0" applyFont="1" applyBorder="1" applyAlignment="1">
      <alignment horizontal="center" vertical="center" wrapText="1"/>
    </xf>
    <xf numFmtId="0" fontId="9" fillId="2" borderId="254" xfId="1" applyFont="1" applyFill="1" applyBorder="1" applyAlignment="1">
      <alignment horizontal="center"/>
    </xf>
    <xf numFmtId="0" fontId="9" fillId="0" borderId="232" xfId="1" applyFont="1" applyBorder="1" applyAlignment="1">
      <alignment horizontal="center" vertical="center" wrapText="1"/>
    </xf>
    <xf numFmtId="0" fontId="20" fillId="0" borderId="231" xfId="4" applyFont="1" applyFill="1" applyBorder="1" applyAlignment="1">
      <alignment horizontal="center" vertical="center" wrapText="1"/>
    </xf>
    <xf numFmtId="0" fontId="20" fillId="0" borderId="231" xfId="0" applyFont="1" applyFill="1" applyBorder="1" applyAlignment="1">
      <alignment horizontal="center" vertical="center" wrapText="1"/>
    </xf>
    <xf numFmtId="0" fontId="6" fillId="3" borderId="374" xfId="1" applyFont="1" applyFill="1" applyBorder="1" applyAlignment="1">
      <alignment horizontal="center" vertical="center" textRotation="90" wrapText="1"/>
    </xf>
    <xf numFmtId="0" fontId="6" fillId="3" borderId="375" xfId="1" applyFont="1" applyFill="1" applyBorder="1" applyAlignment="1">
      <alignment horizontal="center" vertical="center" textRotation="90" wrapText="1"/>
    </xf>
    <xf numFmtId="0" fontId="6" fillId="3" borderId="376" xfId="1" applyFont="1" applyFill="1" applyBorder="1" applyAlignment="1">
      <alignment horizontal="center" vertical="center" textRotation="90" wrapText="1"/>
    </xf>
    <xf numFmtId="0" fontId="2" fillId="2" borderId="254" xfId="1" applyFont="1" applyFill="1" applyBorder="1" applyAlignment="1">
      <alignment horizontal="center"/>
    </xf>
    <xf numFmtId="0" fontId="50" fillId="0" borderId="140" xfId="3" applyFont="1" applyFill="1" applyBorder="1" applyAlignment="1">
      <alignment horizontal="center" vertical="center" wrapText="1"/>
    </xf>
    <xf numFmtId="0" fontId="20" fillId="2" borderId="102" xfId="1" applyFont="1" applyFill="1" applyBorder="1" applyAlignment="1">
      <alignment horizontal="center"/>
    </xf>
    <xf numFmtId="0" fontId="20" fillId="2" borderId="101" xfId="1" applyFont="1" applyFill="1" applyBorder="1" applyAlignment="1">
      <alignment horizontal="center"/>
    </xf>
    <xf numFmtId="0" fontId="20" fillId="2" borderId="100" xfId="1" applyFont="1" applyFill="1" applyBorder="1" applyAlignment="1">
      <alignment horizontal="center"/>
    </xf>
    <xf numFmtId="0" fontId="16" fillId="11" borderId="140" xfId="4" applyFont="1" applyFill="1" applyBorder="1" applyAlignment="1">
      <alignment horizontal="center" vertical="center" wrapText="1"/>
    </xf>
    <xf numFmtId="0" fontId="2" fillId="0" borderId="99" xfId="0" applyFont="1" applyBorder="1" applyAlignment="1">
      <alignment horizontal="center" wrapText="1"/>
    </xf>
    <xf numFmtId="0" fontId="2" fillId="0" borderId="98" xfId="0" applyFont="1" applyBorder="1" applyAlignment="1">
      <alignment horizontal="center" wrapText="1"/>
    </xf>
    <xf numFmtId="0" fontId="2" fillId="0" borderId="97" xfId="0" applyFont="1" applyBorder="1" applyAlignment="1">
      <alignment horizontal="center" wrapText="1"/>
    </xf>
    <xf numFmtId="0" fontId="6" fillId="3" borderId="8" xfId="1" applyFont="1" applyFill="1" applyBorder="1" applyAlignment="1">
      <alignment horizontal="center" vertical="center" textRotation="90" wrapText="1"/>
    </xf>
    <xf numFmtId="0" fontId="6" fillId="3" borderId="18" xfId="1" applyFont="1" applyFill="1" applyBorder="1" applyAlignment="1">
      <alignment horizontal="center" vertical="center" textRotation="90" wrapText="1"/>
    </xf>
    <xf numFmtId="0" fontId="6" fillId="3" borderId="10" xfId="1" applyFont="1" applyFill="1" applyBorder="1" applyAlignment="1">
      <alignment horizontal="center" vertical="center" textRotation="90" wrapText="1"/>
    </xf>
    <xf numFmtId="0" fontId="6" fillId="3" borderId="20" xfId="1" applyFont="1" applyFill="1" applyBorder="1" applyAlignment="1">
      <alignment horizontal="center" vertical="center" textRotation="90" wrapText="1"/>
    </xf>
    <xf numFmtId="0" fontId="6" fillId="3" borderId="7" xfId="1" applyFont="1" applyFill="1" applyBorder="1" applyAlignment="1">
      <alignment horizontal="center" vertical="center" textRotation="90" wrapText="1"/>
    </xf>
    <xf numFmtId="0" fontId="6" fillId="3" borderId="17" xfId="1" applyFont="1" applyFill="1" applyBorder="1" applyAlignment="1">
      <alignment horizontal="center" vertical="center" textRotation="90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17" fillId="12" borderId="14" xfId="1" applyFont="1" applyFill="1" applyBorder="1" applyAlignment="1">
      <alignment horizontal="center" wrapText="1"/>
    </xf>
    <xf numFmtId="0" fontId="17" fillId="12" borderId="15" xfId="1" applyFont="1" applyFill="1" applyBorder="1" applyAlignment="1">
      <alignment horizontal="center" wrapText="1"/>
    </xf>
    <xf numFmtId="0" fontId="17" fillId="12" borderId="62" xfId="1" applyFont="1" applyFill="1" applyBorder="1" applyAlignment="1">
      <alignment horizontal="center" wrapText="1"/>
    </xf>
    <xf numFmtId="0" fontId="36" fillId="15" borderId="25" xfId="0" applyFont="1" applyFill="1" applyBorder="1" applyAlignment="1">
      <alignment horizontal="center" vertical="center" wrapText="1"/>
    </xf>
    <xf numFmtId="0" fontId="36" fillId="15" borderId="26" xfId="0" applyFont="1" applyFill="1" applyBorder="1" applyAlignment="1">
      <alignment horizontal="center" vertical="center" wrapText="1"/>
    </xf>
    <xf numFmtId="0" fontId="36" fillId="15" borderId="27" xfId="0" applyFont="1" applyFill="1" applyBorder="1" applyAlignment="1">
      <alignment horizontal="center" vertical="center" wrapText="1"/>
    </xf>
    <xf numFmtId="0" fontId="9" fillId="12" borderId="4" xfId="1" applyFont="1" applyFill="1" applyBorder="1" applyAlignment="1">
      <alignment horizontal="center"/>
    </xf>
    <xf numFmtId="0" fontId="9" fillId="12" borderId="0" xfId="1" applyFont="1" applyFill="1" applyBorder="1" applyAlignment="1">
      <alignment horizontal="center"/>
    </xf>
    <xf numFmtId="0" fontId="9" fillId="12" borderId="5" xfId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6" fillId="16" borderId="9" xfId="4" applyFont="1" applyFill="1" applyBorder="1" applyAlignment="1">
      <alignment horizontal="center" vertical="center" wrapText="1"/>
    </xf>
    <xf numFmtId="0" fontId="16" fillId="16" borderId="19" xfId="4" applyFont="1" applyFill="1" applyBorder="1" applyAlignment="1">
      <alignment horizontal="center" vertical="center" wrapText="1"/>
    </xf>
    <xf numFmtId="0" fontId="20" fillId="0" borderId="164" xfId="3" applyFont="1" applyFill="1" applyBorder="1" applyAlignment="1">
      <alignment horizontal="center" vertical="center" wrapText="1"/>
    </xf>
    <xf numFmtId="0" fontId="20" fillId="0" borderId="165" xfId="3" applyFont="1" applyFill="1" applyBorder="1" applyAlignment="1">
      <alignment horizontal="center" vertical="center" wrapText="1"/>
    </xf>
    <xf numFmtId="0" fontId="9" fillId="0" borderId="137" xfId="1" applyFont="1" applyBorder="1" applyAlignment="1">
      <alignment horizontal="center" vertical="center" wrapText="1"/>
    </xf>
    <xf numFmtId="0" fontId="10" fillId="6" borderId="136" xfId="1" applyFont="1" applyFill="1" applyBorder="1" applyAlignment="1">
      <alignment horizontal="center" vertical="center" wrapText="1"/>
    </xf>
    <xf numFmtId="0" fontId="10" fillId="6" borderId="124" xfId="1" applyFont="1" applyFill="1" applyBorder="1" applyAlignment="1">
      <alignment horizontal="center" vertical="center" wrapText="1"/>
    </xf>
    <xf numFmtId="0" fontId="10" fillId="6" borderId="144" xfId="1" applyFont="1" applyFill="1" applyBorder="1" applyAlignment="1">
      <alignment horizontal="center" vertical="center" wrapText="1"/>
    </xf>
    <xf numFmtId="0" fontId="16" fillId="11" borderId="164" xfId="3" applyFont="1" applyFill="1" applyBorder="1" applyAlignment="1">
      <alignment horizontal="center" vertical="center" wrapText="1"/>
    </xf>
    <xf numFmtId="0" fontId="16" fillId="11" borderId="163" xfId="3" applyFont="1" applyFill="1" applyBorder="1" applyAlignment="1">
      <alignment horizontal="center" vertical="center" wrapText="1"/>
    </xf>
    <xf numFmtId="0" fontId="20" fillId="0" borderId="139" xfId="1" applyFont="1" applyFill="1" applyBorder="1" applyAlignment="1">
      <alignment horizontal="center" vertical="center" wrapText="1"/>
    </xf>
    <xf numFmtId="0" fontId="20" fillId="0" borderId="138" xfId="1" applyFont="1" applyFill="1" applyBorder="1" applyAlignment="1">
      <alignment horizontal="center" vertical="center" wrapText="1"/>
    </xf>
    <xf numFmtId="0" fontId="17" fillId="2" borderId="232" xfId="1" applyFont="1" applyFill="1" applyBorder="1" applyAlignment="1">
      <alignment horizontal="center"/>
    </xf>
    <xf numFmtId="0" fontId="17" fillId="2" borderId="101" xfId="1" applyFont="1" applyFill="1" applyBorder="1" applyAlignment="1">
      <alignment horizontal="center"/>
    </xf>
    <xf numFmtId="0" fontId="17" fillId="2" borderId="100" xfId="1" applyFont="1" applyFill="1" applyBorder="1" applyAlignment="1">
      <alignment horizontal="center"/>
    </xf>
    <xf numFmtId="0" fontId="20" fillId="0" borderId="101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0" fillId="0" borderId="98" xfId="1" applyFont="1" applyFill="1" applyBorder="1" applyAlignment="1">
      <alignment horizontal="center" vertical="center" wrapText="1"/>
    </xf>
    <xf numFmtId="0" fontId="50" fillId="0" borderId="113" xfId="1" applyFont="1" applyFill="1" applyBorder="1" applyAlignment="1">
      <alignment horizontal="center" vertical="center" wrapText="1"/>
    </xf>
    <xf numFmtId="0" fontId="50" fillId="0" borderId="220" xfId="1" applyFont="1" applyFill="1" applyBorder="1" applyAlignment="1">
      <alignment horizontal="center" vertical="center" wrapText="1"/>
    </xf>
    <xf numFmtId="0" fontId="50" fillId="0" borderId="247" xfId="1" applyFont="1" applyFill="1" applyBorder="1" applyAlignment="1">
      <alignment horizontal="center" vertical="center" wrapText="1"/>
    </xf>
    <xf numFmtId="0" fontId="50" fillId="0" borderId="60" xfId="1" applyFont="1" applyFill="1" applyBorder="1" applyAlignment="1">
      <alignment horizontal="center" vertical="center" wrapText="1"/>
    </xf>
    <xf numFmtId="0" fontId="9" fillId="0" borderId="102" xfId="0" applyFont="1" applyFill="1" applyBorder="1" applyAlignment="1">
      <alignment horizontal="center" vertical="center" wrapText="1"/>
    </xf>
    <xf numFmtId="0" fontId="9" fillId="0" borderId="122" xfId="0" applyFont="1" applyFill="1" applyBorder="1" applyAlignment="1">
      <alignment horizontal="center" vertical="center" wrapText="1"/>
    </xf>
    <xf numFmtId="0" fontId="9" fillId="0" borderId="99" xfId="0" applyFont="1" applyFill="1" applyBorder="1" applyAlignment="1">
      <alignment horizontal="center" vertical="center" wrapText="1"/>
    </xf>
    <xf numFmtId="0" fontId="36" fillId="15" borderId="126" xfId="0" applyFont="1" applyFill="1" applyBorder="1" applyAlignment="1">
      <alignment horizontal="center" vertical="center" wrapText="1"/>
    </xf>
    <xf numFmtId="0" fontId="36" fillId="15" borderId="129" xfId="0" applyFont="1" applyFill="1" applyBorder="1" applyAlignment="1">
      <alignment horizontal="center" vertical="center" wrapText="1"/>
    </xf>
    <xf numFmtId="0" fontId="36" fillId="15" borderId="128" xfId="0" applyFont="1" applyFill="1" applyBorder="1" applyAlignment="1">
      <alignment horizontal="center" vertical="center" wrapText="1"/>
    </xf>
    <xf numFmtId="0" fontId="9" fillId="0" borderId="140" xfId="3" applyFont="1" applyFill="1" applyBorder="1" applyAlignment="1">
      <alignment horizontal="center" vertical="center" wrapText="1"/>
    </xf>
    <xf numFmtId="0" fontId="9" fillId="0" borderId="105" xfId="3" applyFont="1" applyFill="1" applyBorder="1" applyAlignment="1">
      <alignment horizontal="center" vertical="center" wrapText="1"/>
    </xf>
    <xf numFmtId="0" fontId="9" fillId="0" borderId="121" xfId="3" applyFont="1" applyFill="1" applyBorder="1" applyAlignment="1">
      <alignment horizontal="center" vertical="center" wrapText="1"/>
    </xf>
    <xf numFmtId="0" fontId="9" fillId="0" borderId="140" xfId="0" applyFont="1" applyFill="1" applyBorder="1" applyAlignment="1">
      <alignment horizontal="center" vertical="center" wrapText="1"/>
    </xf>
    <xf numFmtId="0" fontId="9" fillId="0" borderId="105" xfId="0" applyFont="1" applyFill="1" applyBorder="1" applyAlignment="1">
      <alignment horizontal="center" vertical="center" wrapText="1"/>
    </xf>
    <xf numFmtId="0" fontId="9" fillId="23" borderId="126" xfId="1" applyFont="1" applyFill="1" applyBorder="1" applyAlignment="1">
      <alignment horizontal="center" vertical="center" wrapText="1"/>
    </xf>
    <xf numFmtId="0" fontId="9" fillId="23" borderId="129" xfId="1" applyFont="1" applyFill="1" applyBorder="1" applyAlignment="1">
      <alignment horizontal="center" vertical="center" wrapText="1"/>
    </xf>
    <xf numFmtId="0" fontId="9" fillId="23" borderId="128" xfId="1" applyFont="1" applyFill="1" applyBorder="1" applyAlignment="1">
      <alignment horizontal="center" vertical="center" wrapText="1"/>
    </xf>
    <xf numFmtId="0" fontId="10" fillId="22" borderId="126" xfId="1" applyFont="1" applyFill="1" applyBorder="1" applyAlignment="1">
      <alignment horizontal="center" vertical="center" wrapText="1"/>
    </xf>
    <xf numFmtId="0" fontId="10" fillId="22" borderId="129" xfId="1" applyFont="1" applyFill="1" applyBorder="1" applyAlignment="1">
      <alignment horizontal="center" vertical="center" wrapText="1"/>
    </xf>
    <xf numFmtId="0" fontId="10" fillId="22" borderId="128" xfId="1" applyFont="1" applyFill="1" applyBorder="1" applyAlignment="1">
      <alignment horizontal="center" vertical="center" wrapText="1"/>
    </xf>
    <xf numFmtId="0" fontId="16" fillId="0" borderId="140" xfId="1" applyFont="1" applyFill="1" applyBorder="1" applyAlignment="1">
      <alignment horizontal="center" vertical="center" wrapText="1"/>
    </xf>
    <xf numFmtId="0" fontId="16" fillId="0" borderId="121" xfId="1" applyFont="1" applyFill="1" applyBorder="1" applyAlignment="1">
      <alignment horizontal="center" vertical="center" wrapText="1"/>
    </xf>
    <xf numFmtId="0" fontId="10" fillId="6" borderId="126" xfId="1" applyNumberFormat="1" applyFont="1" applyFill="1" applyBorder="1" applyAlignment="1">
      <alignment horizontal="center" vertical="center" wrapText="1"/>
    </xf>
    <xf numFmtId="0" fontId="10" fillId="6" borderId="129" xfId="1" applyNumberFormat="1" applyFont="1" applyFill="1" applyBorder="1" applyAlignment="1">
      <alignment horizontal="center" vertical="center" wrapText="1"/>
    </xf>
    <xf numFmtId="0" fontId="10" fillId="6" borderId="128" xfId="1" applyNumberFormat="1" applyFont="1" applyFill="1" applyBorder="1" applyAlignment="1">
      <alignment horizontal="center" vertical="center" wrapText="1"/>
    </xf>
    <xf numFmtId="0" fontId="10" fillId="15" borderId="126" xfId="1" applyNumberFormat="1" applyFont="1" applyFill="1" applyBorder="1" applyAlignment="1">
      <alignment horizontal="center" vertical="center" wrapText="1"/>
    </xf>
    <xf numFmtId="0" fontId="10" fillId="15" borderId="129" xfId="1" applyNumberFormat="1" applyFont="1" applyFill="1" applyBorder="1" applyAlignment="1">
      <alignment horizontal="center" vertical="center" wrapText="1"/>
    </xf>
    <xf numFmtId="0" fontId="10" fillId="15" borderId="128" xfId="1" applyNumberFormat="1" applyFont="1" applyFill="1" applyBorder="1" applyAlignment="1">
      <alignment horizontal="center" vertical="center" wrapText="1"/>
    </xf>
    <xf numFmtId="0" fontId="10" fillId="15" borderId="126" xfId="1" applyFont="1" applyFill="1" applyBorder="1" applyAlignment="1">
      <alignment horizontal="center" vertical="center" wrapText="1"/>
    </xf>
    <xf numFmtId="0" fontId="9" fillId="0" borderId="102" xfId="1" applyFont="1" applyFill="1" applyBorder="1" applyAlignment="1">
      <alignment horizontal="center" vertical="center" wrapText="1"/>
    </xf>
    <xf numFmtId="0" fontId="9" fillId="0" borderId="122" xfId="1" applyFont="1" applyFill="1" applyBorder="1" applyAlignment="1">
      <alignment horizontal="center" vertical="center" wrapText="1"/>
    </xf>
    <xf numFmtId="0" fontId="9" fillId="0" borderId="99" xfId="1" applyFont="1" applyFill="1" applyBorder="1" applyAlignment="1">
      <alignment horizontal="center" vertical="center" wrapText="1"/>
    </xf>
    <xf numFmtId="0" fontId="10" fillId="6" borderId="99" xfId="1" applyFont="1" applyFill="1" applyBorder="1" applyAlignment="1">
      <alignment horizontal="center" vertical="center" wrapText="1"/>
    </xf>
    <xf numFmtId="0" fontId="10" fillId="6" borderId="98" xfId="1" applyFont="1" applyFill="1" applyBorder="1" applyAlignment="1">
      <alignment horizontal="center" vertical="center" wrapText="1"/>
    </xf>
    <xf numFmtId="0" fontId="10" fillId="6" borderId="97" xfId="1" applyFont="1" applyFill="1" applyBorder="1" applyAlignment="1">
      <alignment horizontal="center" vertical="center" wrapText="1"/>
    </xf>
    <xf numFmtId="0" fontId="55" fillId="2" borderId="122" xfId="1" applyFont="1" applyFill="1" applyBorder="1" applyAlignment="1">
      <alignment horizontal="center"/>
    </xf>
    <xf numFmtId="0" fontId="55" fillId="2" borderId="0" xfId="1" applyFont="1" applyFill="1" applyBorder="1" applyAlignment="1">
      <alignment horizontal="center"/>
    </xf>
    <xf numFmtId="0" fontId="55" fillId="2" borderId="5" xfId="1" applyFont="1" applyFill="1" applyBorder="1" applyAlignment="1">
      <alignment horizontal="center"/>
    </xf>
    <xf numFmtId="0" fontId="46" fillId="4" borderId="96" xfId="1" applyFont="1" applyFill="1" applyBorder="1" applyAlignment="1">
      <alignment horizontal="center" vertical="center" textRotation="90" wrapText="1"/>
    </xf>
    <xf numFmtId="0" fontId="46" fillId="4" borderId="19" xfId="1" applyFont="1" applyFill="1" applyBorder="1" applyAlignment="1">
      <alignment horizontal="center" vertical="center" textRotation="90" wrapText="1"/>
    </xf>
    <xf numFmtId="0" fontId="6" fillId="20" borderId="35" xfId="1" applyFont="1" applyFill="1" applyBorder="1" applyAlignment="1">
      <alignment horizontal="center" vertical="center" wrapText="1"/>
    </xf>
    <xf numFmtId="0" fontId="6" fillId="20" borderId="33" xfId="1" applyFont="1" applyFill="1" applyBorder="1" applyAlignment="1">
      <alignment horizontal="center" vertical="center" wrapText="1"/>
    </xf>
    <xf numFmtId="0" fontId="6" fillId="20" borderId="36" xfId="1" applyFont="1" applyFill="1" applyBorder="1" applyAlignment="1">
      <alignment horizontal="center" vertical="center" wrapText="1"/>
    </xf>
    <xf numFmtId="0" fontId="6" fillId="20" borderId="34" xfId="1" applyFont="1" applyFill="1" applyBorder="1" applyAlignment="1">
      <alignment horizontal="center" vertical="center" textRotation="90" wrapText="1"/>
    </xf>
    <xf numFmtId="0" fontId="6" fillId="20" borderId="39" xfId="1" applyFont="1" applyFill="1" applyBorder="1" applyAlignment="1">
      <alignment horizontal="center" vertical="center" textRotation="90" wrapText="1"/>
    </xf>
    <xf numFmtId="49" fontId="47" fillId="18" borderId="1" xfId="18" applyNumberFormat="1" applyFont="1" applyFill="1" applyBorder="1" applyAlignment="1">
      <alignment horizontal="center"/>
    </xf>
    <xf numFmtId="0" fontId="47" fillId="18" borderId="2" xfId="18" applyFont="1" applyFill="1" applyBorder="1" applyAlignment="1">
      <alignment horizontal="center"/>
    </xf>
    <xf numFmtId="0" fontId="47" fillId="18" borderId="3" xfId="18" applyFont="1" applyFill="1" applyBorder="1" applyAlignment="1">
      <alignment horizontal="center"/>
    </xf>
    <xf numFmtId="49" fontId="3" fillId="18" borderId="4" xfId="18" applyNumberFormat="1" applyFont="1" applyFill="1" applyBorder="1" applyAlignment="1">
      <alignment horizontal="center"/>
    </xf>
    <xf numFmtId="0" fontId="3" fillId="18" borderId="0" xfId="18" applyFont="1" applyFill="1" applyBorder="1" applyAlignment="1">
      <alignment horizontal="center"/>
    </xf>
    <xf numFmtId="0" fontId="3" fillId="18" borderId="5" xfId="18" applyFont="1" applyFill="1" applyBorder="1" applyAlignment="1">
      <alignment horizontal="center"/>
    </xf>
    <xf numFmtId="49" fontId="47" fillId="18" borderId="95" xfId="18" applyNumberFormat="1" applyFont="1" applyFill="1" applyBorder="1" applyAlignment="1">
      <alignment horizontal="center" wrapText="1"/>
    </xf>
    <xf numFmtId="0" fontId="47" fillId="18" borderId="94" xfId="18" applyFont="1" applyFill="1" applyBorder="1" applyAlignment="1">
      <alignment horizontal="center"/>
    </xf>
    <xf numFmtId="0" fontId="47" fillId="18" borderId="93" xfId="18" applyFont="1" applyFill="1" applyBorder="1" applyAlignment="1">
      <alignment horizontal="center"/>
    </xf>
    <xf numFmtId="0" fontId="5" fillId="20" borderId="1" xfId="1" applyFont="1" applyFill="1" applyBorder="1" applyAlignment="1">
      <alignment horizontal="center" vertical="center" wrapText="1"/>
    </xf>
    <xf numFmtId="0" fontId="5" fillId="20" borderId="2" xfId="1" applyFont="1" applyFill="1" applyBorder="1" applyAlignment="1">
      <alignment horizontal="center" vertical="center" wrapText="1"/>
    </xf>
    <xf numFmtId="0" fontId="5" fillId="20" borderId="6" xfId="1" applyFont="1" applyFill="1" applyBorder="1" applyAlignment="1">
      <alignment horizontal="center" vertical="center" wrapText="1"/>
    </xf>
    <xf numFmtId="0" fontId="5" fillId="20" borderId="14" xfId="1" applyFont="1" applyFill="1" applyBorder="1" applyAlignment="1">
      <alignment horizontal="center" vertical="center" wrapText="1"/>
    </xf>
    <xf numFmtId="0" fontId="5" fillId="20" borderId="15" xfId="1" applyFont="1" applyFill="1" applyBorder="1" applyAlignment="1">
      <alignment horizontal="center" vertical="center" wrapText="1"/>
    </xf>
    <xf numFmtId="0" fontId="5" fillId="20" borderId="16" xfId="1" applyFont="1" applyFill="1" applyBorder="1" applyAlignment="1">
      <alignment horizontal="center" vertical="center" wrapText="1"/>
    </xf>
    <xf numFmtId="0" fontId="6" fillId="20" borderId="33" xfId="1" applyFont="1" applyFill="1" applyBorder="1" applyAlignment="1">
      <alignment horizontal="center" vertical="center" textRotation="90" wrapText="1"/>
    </xf>
    <xf numFmtId="0" fontId="6" fillId="20" borderId="22" xfId="1" applyFont="1" applyFill="1" applyBorder="1" applyAlignment="1">
      <alignment horizontal="center" vertical="center" textRotation="90" wrapText="1"/>
    </xf>
    <xf numFmtId="0" fontId="6" fillId="20" borderId="35" xfId="1" applyFont="1" applyFill="1" applyBorder="1" applyAlignment="1">
      <alignment horizontal="center" vertical="center" textRotation="90" wrapText="1"/>
    </xf>
    <xf numFmtId="0" fontId="6" fillId="20" borderId="199" xfId="1" applyFont="1" applyFill="1" applyBorder="1" applyAlignment="1">
      <alignment horizontal="center" vertical="center" textRotation="90" wrapText="1"/>
    </xf>
    <xf numFmtId="49" fontId="20" fillId="18" borderId="202" xfId="18" applyNumberFormat="1" applyFont="1" applyFill="1" applyBorder="1" applyAlignment="1">
      <alignment horizontal="center" vertical="center" wrapText="1"/>
    </xf>
    <xf numFmtId="49" fontId="20" fillId="18" borderId="69" xfId="18" applyNumberFormat="1" applyFont="1" applyFill="1" applyBorder="1" applyAlignment="1">
      <alignment horizontal="center" vertical="center" wrapText="1"/>
    </xf>
    <xf numFmtId="49" fontId="20" fillId="18" borderId="68" xfId="18" applyNumberFormat="1" applyFont="1" applyFill="1" applyBorder="1" applyAlignment="1">
      <alignment horizontal="center" vertical="center" wrapText="1"/>
    </xf>
    <xf numFmtId="0" fontId="42" fillId="18" borderId="87" xfId="18" applyNumberFormat="1" applyFont="1" applyFill="1" applyBorder="1" applyAlignment="1">
      <alignment horizontal="center" vertical="center" wrapText="1"/>
    </xf>
    <xf numFmtId="0" fontId="42" fillId="18" borderId="74" xfId="18" applyNumberFormat="1" applyFont="1" applyFill="1" applyBorder="1" applyAlignment="1">
      <alignment horizontal="center" vertical="center" wrapText="1"/>
    </xf>
    <xf numFmtId="0" fontId="42" fillId="18" borderId="92" xfId="18" applyNumberFormat="1" applyFont="1" applyFill="1" applyBorder="1" applyAlignment="1">
      <alignment horizontal="center" vertical="center" wrapText="1"/>
    </xf>
    <xf numFmtId="0" fontId="42" fillId="18" borderId="175" xfId="18" applyNumberFormat="1" applyFont="1" applyFill="1" applyBorder="1" applyAlignment="1">
      <alignment horizontal="center" vertical="center" wrapText="1"/>
    </xf>
    <xf numFmtId="0" fontId="42" fillId="18" borderId="91" xfId="18" applyNumberFormat="1" applyFont="1" applyFill="1" applyBorder="1" applyAlignment="1">
      <alignment horizontal="center" vertical="center" wrapText="1"/>
    </xf>
    <xf numFmtId="0" fontId="42" fillId="18" borderId="190" xfId="18" applyFont="1" applyFill="1" applyBorder="1" applyAlignment="1">
      <alignment horizontal="center" vertical="center" wrapText="1"/>
    </xf>
    <xf numFmtId="0" fontId="42" fillId="18" borderId="210" xfId="18" applyFont="1" applyFill="1" applyBorder="1" applyAlignment="1">
      <alignment horizontal="center" vertical="center" wrapText="1"/>
    </xf>
    <xf numFmtId="49" fontId="58" fillId="18" borderId="81" xfId="18" applyNumberFormat="1" applyFont="1" applyFill="1" applyBorder="1" applyAlignment="1">
      <alignment horizontal="center" vertical="center" wrapText="1"/>
    </xf>
    <xf numFmtId="49" fontId="58" fillId="18" borderId="76" xfId="18" applyNumberFormat="1" applyFont="1" applyFill="1" applyBorder="1" applyAlignment="1">
      <alignment horizontal="center" vertical="center" wrapText="1"/>
    </xf>
    <xf numFmtId="49" fontId="58" fillId="18" borderId="90" xfId="18" applyNumberFormat="1" applyFont="1" applyFill="1" applyBorder="1" applyAlignment="1">
      <alignment horizontal="center" vertical="center" wrapText="1"/>
    </xf>
    <xf numFmtId="0" fontId="58" fillId="18" borderId="208" xfId="18" applyFont="1" applyFill="1" applyBorder="1" applyAlignment="1">
      <alignment horizontal="center" vertical="center" wrapText="1"/>
    </xf>
    <xf numFmtId="0" fontId="58" fillId="18" borderId="209" xfId="18" applyFont="1" applyFill="1" applyBorder="1" applyAlignment="1">
      <alignment horizontal="center" vertical="center" wrapText="1"/>
    </xf>
    <xf numFmtId="0" fontId="58" fillId="18" borderId="211" xfId="18" applyFont="1" applyFill="1" applyBorder="1" applyAlignment="1">
      <alignment horizontal="center" vertical="center" wrapText="1"/>
    </xf>
    <xf numFmtId="0" fontId="42" fillId="18" borderId="9" xfId="18" applyFont="1" applyFill="1" applyBorder="1" applyAlignment="1">
      <alignment horizontal="center" vertical="center" wrapText="1"/>
    </xf>
    <xf numFmtId="0" fontId="42" fillId="18" borderId="30" xfId="18" applyFont="1" applyFill="1" applyBorder="1" applyAlignment="1">
      <alignment horizontal="center" vertical="center" wrapText="1"/>
    </xf>
    <xf numFmtId="0" fontId="42" fillId="18" borderId="105" xfId="18" applyFont="1" applyFill="1" applyBorder="1" applyAlignment="1">
      <alignment horizontal="center" vertical="center" wrapText="1"/>
    </xf>
    <xf numFmtId="0" fontId="58" fillId="18" borderId="74" xfId="18" applyFont="1" applyFill="1" applyBorder="1" applyAlignment="1">
      <alignment horizontal="center" vertical="center" wrapText="1"/>
    </xf>
    <xf numFmtId="49" fontId="42" fillId="18" borderId="67" xfId="18" applyNumberFormat="1" applyFont="1" applyFill="1" applyBorder="1" applyAlignment="1">
      <alignment horizontal="center"/>
    </xf>
    <xf numFmtId="0" fontId="42" fillId="18" borderId="197" xfId="18" applyFont="1" applyFill="1" applyBorder="1" applyAlignment="1">
      <alignment horizontal="center"/>
    </xf>
    <xf numFmtId="0" fontId="42" fillId="18" borderId="198" xfId="18" applyFont="1" applyFill="1" applyBorder="1" applyAlignment="1">
      <alignment horizontal="center"/>
    </xf>
    <xf numFmtId="49" fontId="41" fillId="18" borderId="14" xfId="18" applyNumberFormat="1" applyFont="1" applyFill="1" applyBorder="1" applyAlignment="1">
      <alignment horizontal="center" vertical="center" wrapText="1"/>
    </xf>
    <xf numFmtId="0" fontId="41" fillId="18" borderId="15" xfId="18" applyFont="1" applyFill="1" applyBorder="1" applyAlignment="1">
      <alignment horizontal="center" vertical="center" wrapText="1"/>
    </xf>
    <xf numFmtId="0" fontId="41" fillId="18" borderId="62" xfId="18" applyFont="1" applyFill="1" applyBorder="1" applyAlignment="1">
      <alignment horizontal="center" vertical="center" wrapText="1"/>
    </xf>
    <xf numFmtId="0" fontId="42" fillId="18" borderId="189" xfId="18" applyNumberFormat="1" applyFont="1" applyFill="1" applyBorder="1" applyAlignment="1">
      <alignment horizontal="center" vertical="center" wrapText="1"/>
    </xf>
    <xf numFmtId="0" fontId="42" fillId="18" borderId="191" xfId="18" applyFont="1" applyFill="1" applyBorder="1" applyAlignment="1">
      <alignment horizontal="center" vertical="center" wrapText="1"/>
    </xf>
    <xf numFmtId="49" fontId="44" fillId="21" borderId="69" xfId="18" applyNumberFormat="1" applyFont="1" applyFill="1" applyBorder="1" applyAlignment="1">
      <alignment horizontal="center" vertical="center" wrapText="1"/>
    </xf>
    <xf numFmtId="0" fontId="44" fillId="21" borderId="68" xfId="18" applyFont="1" applyFill="1" applyBorder="1" applyAlignment="1">
      <alignment horizontal="center" vertical="center" wrapText="1"/>
    </xf>
    <xf numFmtId="0" fontId="20" fillId="0" borderId="122" xfId="1" applyFont="1" applyFill="1" applyBorder="1" applyAlignment="1">
      <alignment horizontal="center" vertical="center" wrapText="1"/>
    </xf>
    <xf numFmtId="0" fontId="20" fillId="0" borderId="122" xfId="3" applyFont="1" applyFill="1" applyBorder="1" applyAlignment="1">
      <alignment horizontal="center" vertical="center" wrapText="1"/>
    </xf>
    <xf numFmtId="0" fontId="49" fillId="2" borderId="4" xfId="1" applyFont="1" applyFill="1" applyBorder="1" applyAlignment="1">
      <alignment horizontal="center" vertical="center"/>
    </xf>
    <xf numFmtId="0" fontId="49" fillId="2" borderId="0" xfId="1" applyFont="1" applyFill="1" applyBorder="1" applyAlignment="1">
      <alignment horizontal="center" vertical="center"/>
    </xf>
    <xf numFmtId="0" fontId="49" fillId="2" borderId="5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1" fillId="0" borderId="30" xfId="1" applyFont="1" applyFill="1" applyBorder="1" applyAlignment="1">
      <alignment horizontal="center" vertical="center" wrapText="1"/>
    </xf>
    <xf numFmtId="0" fontId="21" fillId="0" borderId="19" xfId="1" applyFont="1" applyFill="1" applyBorder="1" applyAlignment="1">
      <alignment horizontal="center" vertical="center" wrapText="1"/>
    </xf>
    <xf numFmtId="0" fontId="20" fillId="0" borderId="19" xfId="1" applyFont="1" applyFill="1" applyBorder="1" applyAlignment="1">
      <alignment horizontal="center" vertical="center" wrapText="1"/>
    </xf>
    <xf numFmtId="0" fontId="20" fillId="0" borderId="19" xfId="3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20" fillId="2" borderId="5" xfId="1" applyFont="1" applyFill="1" applyBorder="1" applyAlignment="1">
      <alignment horizontal="center"/>
    </xf>
    <xf numFmtId="0" fontId="20" fillId="11" borderId="121" xfId="3" applyFont="1" applyFill="1" applyBorder="1" applyAlignment="1">
      <alignment horizontal="center" vertical="center" wrapText="1"/>
    </xf>
    <xf numFmtId="0" fontId="20" fillId="11" borderId="105" xfId="3" applyFont="1" applyFill="1" applyBorder="1" applyAlignment="1">
      <alignment horizontal="center" vertical="center" wrapText="1"/>
    </xf>
    <xf numFmtId="0" fontId="20" fillId="2" borderId="30" xfId="3" applyFont="1" applyFill="1" applyBorder="1" applyAlignment="1">
      <alignment horizontal="center" vertical="center" wrapText="1"/>
    </xf>
    <xf numFmtId="0" fontId="20" fillId="2" borderId="19" xfId="3" applyFont="1" applyFill="1" applyBorder="1" applyAlignment="1">
      <alignment horizontal="center" vertical="center" wrapText="1"/>
    </xf>
    <xf numFmtId="1" fontId="16" fillId="0" borderId="41" xfId="0" applyNumberFormat="1" applyFont="1" applyBorder="1" applyAlignment="1">
      <alignment horizontal="center" vertical="center"/>
    </xf>
    <xf numFmtId="1" fontId="16" fillId="0" borderId="42" xfId="0" applyNumberFormat="1" applyFont="1" applyBorder="1" applyAlignment="1">
      <alignment horizontal="center" vertical="center"/>
    </xf>
    <xf numFmtId="0" fontId="16" fillId="0" borderId="360" xfId="1" applyNumberFormat="1" applyFont="1" applyBorder="1" applyAlignment="1">
      <alignment horizontal="center" vertical="center"/>
    </xf>
    <xf numFmtId="0" fontId="69" fillId="0" borderId="270" xfId="0" applyFont="1" applyFill="1" applyBorder="1"/>
  </cellXfs>
  <cellStyles count="20">
    <cellStyle name="Millares" xfId="19" builtinId="3"/>
    <cellStyle name="Moneda 2" xfId="9"/>
    <cellStyle name="Normal" xfId="0" builtinId="0"/>
    <cellStyle name="Normal 2" xfId="4"/>
    <cellStyle name="Normal 2 2" xfId="1"/>
    <cellStyle name="Normal 2 2 2" xfId="3"/>
    <cellStyle name="Normal 3" xfId="5"/>
    <cellStyle name="Normal 4" xfId="6"/>
    <cellStyle name="Normal 4 2" xfId="10"/>
    <cellStyle name="Normal 4 3" xfId="11"/>
    <cellStyle name="Normal 4 4" xfId="12"/>
    <cellStyle name="Normal 5" xfId="13"/>
    <cellStyle name="Normal 6" xfId="18"/>
    <cellStyle name="Porcentaje" xfId="17" builtinId="5"/>
    <cellStyle name="Porcentaje 2" xfId="7"/>
    <cellStyle name="Porcentaje 2 2" xfId="2"/>
    <cellStyle name="Porcentaje 2 3" xfId="14"/>
    <cellStyle name="Porcentaje 3" xfId="8"/>
    <cellStyle name="Porcentaje 4" xfId="15"/>
    <cellStyle name="Texto explicativo 2" xfId="16"/>
  </cellStyles>
  <dxfs count="7384"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ont>
        <color theme="0"/>
      </font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ont>
        <color theme="0"/>
      </font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ont>
        <color theme="0"/>
      </font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ont>
        <color theme="0"/>
      </font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ont>
        <color theme="0"/>
      </font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ont>
        <color theme="0"/>
      </font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ont>
        <color theme="0"/>
      </font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ont>
        <color theme="0"/>
      </font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ont>
        <color theme="0"/>
      </font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ont>
        <color theme="0"/>
      </font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ont>
        <color theme="0"/>
      </font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ont>
        <color theme="0"/>
      </font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ont>
        <color theme="0"/>
      </font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ont>
        <color theme="0"/>
      </font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ont>
        <color theme="0"/>
      </font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ont>
        <color theme="0"/>
      </font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ont>
        <color theme="0"/>
      </font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ont>
        <color theme="0"/>
      </font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ont>
        <color theme="0"/>
      </font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ont>
        <color theme="0"/>
      </font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fgColor rgb="FFFFFFFF"/>
          <bgColor rgb="FFFF0000"/>
        </patternFill>
      </fill>
    </dxf>
    <dxf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bgColor rgb="FF0070C0"/>
        </patternFill>
      </fill>
    </dxf>
    <dxf>
      <font>
        <color rgb="FFFFFFFF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rgb="FFFFFFFF"/>
          <bgColor rgb="FFFF0000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rgb="FFFFFFFF"/>
          <bgColor rgb="FFFF0000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rgb="FFFFFFFF"/>
          <bgColor rgb="FFFF0000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fgColor rgb="FFFFFFFF"/>
          <bgColor rgb="FFFF0000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rgb="FFFFFFFF"/>
          <bgColor rgb="FFFF0000"/>
        </patternFill>
      </fill>
    </dxf>
    <dxf>
      <font>
        <color rgb="FF000000"/>
      </font>
      <fill>
        <patternFill>
          <fgColor rgb="FF000000"/>
          <bgColor rgb="FFFFFF00"/>
        </patternFill>
      </fill>
    </dxf>
    <dxf>
      <fill>
        <patternFill>
          <fgColor rgb="FFFFFFFF"/>
          <bgColor rgb="FF00B050"/>
        </patternFill>
      </fill>
    </dxf>
    <dxf>
      <fill>
        <patternFill>
          <fgColor rgb="FFFFFFFF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  <dxf>
      <fill>
        <patternFill>
          <fgColor theme="0"/>
          <bgColor rgb="FFFF0000"/>
        </patternFill>
      </fill>
    </dxf>
    <dxf>
      <font>
        <color theme="1"/>
      </font>
      <fill>
        <patternFill>
          <fgColor theme="1"/>
          <bgColor rgb="FFFFFF00"/>
        </patternFill>
      </fill>
    </dxf>
    <dxf>
      <fill>
        <patternFill>
          <fgColor theme="0"/>
          <bgColor rgb="FF00B050"/>
        </patternFill>
      </fill>
    </dxf>
    <dxf>
      <fill>
        <patternFill>
          <fgColor theme="0"/>
          <bgColor rgb="FF0070C0"/>
        </patternFill>
      </fill>
    </dxf>
  </dxfs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224518</xdr:colOff>
      <xdr:row>0</xdr:row>
      <xdr:rowOff>88445</xdr:rowOff>
    </xdr:from>
    <xdr:to>
      <xdr:col>1</xdr:col>
      <xdr:colOff>228600</xdr:colOff>
      <xdr:row>1</xdr:row>
      <xdr:rowOff>300264</xdr:rowOff>
    </xdr:to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993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198664</xdr:colOff>
      <xdr:row>0</xdr:row>
      <xdr:rowOff>204641</xdr:rowOff>
    </xdr:from>
    <xdr:to>
      <xdr:col>1</xdr:col>
      <xdr:colOff>947058</xdr:colOff>
      <xdr:row>2</xdr:row>
      <xdr:rowOff>210912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198664" y="204641"/>
          <a:ext cx="1129394" cy="1006396"/>
        </a:xfrm>
        <a:prstGeom prst="rect">
          <a:avLst/>
        </a:prstGeom>
      </xdr:spPr>
    </xdr:pic>
    <xdr:clientData/>
  </xdr:twoCellAnchor>
  <xdr:twoCellAnchor editAs="oneCell">
    <xdr:from>
      <xdr:col>1</xdr:col>
      <xdr:colOff>224518</xdr:colOff>
      <xdr:row>0</xdr:row>
      <xdr:rowOff>88445</xdr:rowOff>
    </xdr:from>
    <xdr:to>
      <xdr:col>1</xdr:col>
      <xdr:colOff>228600</xdr:colOff>
      <xdr:row>1</xdr:row>
      <xdr:rowOff>300264</xdr:rowOff>
    </xdr:to>
    <xdr:pic>
      <xdr:nvPicPr>
        <xdr:cNvPr id="5" name="4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993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43088</xdr:colOff>
      <xdr:row>0</xdr:row>
      <xdr:rowOff>204108</xdr:rowOff>
    </xdr:from>
    <xdr:to>
      <xdr:col>22</xdr:col>
      <xdr:colOff>28753</xdr:colOff>
      <xdr:row>2</xdr:row>
      <xdr:rowOff>265341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61338" y="204108"/>
          <a:ext cx="2970165" cy="106135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224518</xdr:colOff>
      <xdr:row>0</xdr:row>
      <xdr:rowOff>88445</xdr:rowOff>
    </xdr:from>
    <xdr:to>
      <xdr:col>1</xdr:col>
      <xdr:colOff>228600</xdr:colOff>
      <xdr:row>2</xdr:row>
      <xdr:rowOff>189139</xdr:rowOff>
    </xdr:to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993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367394</xdr:colOff>
      <xdr:row>0</xdr:row>
      <xdr:rowOff>176892</xdr:rowOff>
    </xdr:from>
    <xdr:to>
      <xdr:col>24</xdr:col>
      <xdr:colOff>208823</xdr:colOff>
      <xdr:row>2</xdr:row>
      <xdr:rowOff>571500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7894" y="176892"/>
          <a:ext cx="2984679" cy="1061358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272143</xdr:colOff>
      <xdr:row>0</xdr:row>
      <xdr:rowOff>177425</xdr:rowOff>
    </xdr:from>
    <xdr:to>
      <xdr:col>1</xdr:col>
      <xdr:colOff>1020537</xdr:colOff>
      <xdr:row>2</xdr:row>
      <xdr:rowOff>517071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272143" y="177425"/>
          <a:ext cx="1119869" cy="100639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224518</xdr:colOff>
      <xdr:row>0</xdr:row>
      <xdr:rowOff>88445</xdr:rowOff>
    </xdr:from>
    <xdr:ext cx="4082" cy="767444"/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768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10206</xdr:colOff>
      <xdr:row>0</xdr:row>
      <xdr:rowOff>129267</xdr:rowOff>
    </xdr:from>
    <xdr:ext cx="3008492" cy="1061358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781" y="129267"/>
          <a:ext cx="3008492" cy="1061358"/>
        </a:xfrm>
        <a:prstGeom prst="rect">
          <a:avLst/>
        </a:prstGeom>
      </xdr:spPr>
    </xdr:pic>
    <xdr:clientData/>
  </xdr:oneCellAnchor>
  <xdr:oneCellAnchor>
    <xdr:from>
      <xdr:col>0</xdr:col>
      <xdr:colOff>272143</xdr:colOff>
      <xdr:row>0</xdr:row>
      <xdr:rowOff>177425</xdr:rowOff>
    </xdr:from>
    <xdr:ext cx="1105582" cy="1006396"/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157843" y="177425"/>
          <a:ext cx="1105582" cy="1006396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224518</xdr:colOff>
      <xdr:row>0</xdr:row>
      <xdr:rowOff>88445</xdr:rowOff>
    </xdr:from>
    <xdr:to>
      <xdr:col>1</xdr:col>
      <xdr:colOff>228600</xdr:colOff>
      <xdr:row>2</xdr:row>
      <xdr:rowOff>189139</xdr:rowOff>
    </xdr:to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993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367394</xdr:colOff>
      <xdr:row>0</xdr:row>
      <xdr:rowOff>176892</xdr:rowOff>
    </xdr:from>
    <xdr:to>
      <xdr:col>24</xdr:col>
      <xdr:colOff>208823</xdr:colOff>
      <xdr:row>2</xdr:row>
      <xdr:rowOff>571500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7894" y="176892"/>
          <a:ext cx="2984679" cy="1061358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272143</xdr:colOff>
      <xdr:row>0</xdr:row>
      <xdr:rowOff>177425</xdr:rowOff>
    </xdr:from>
    <xdr:to>
      <xdr:col>1</xdr:col>
      <xdr:colOff>1020537</xdr:colOff>
      <xdr:row>2</xdr:row>
      <xdr:rowOff>517071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272143" y="177425"/>
          <a:ext cx="1119869" cy="100639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224518</xdr:colOff>
      <xdr:row>0</xdr:row>
      <xdr:rowOff>88445</xdr:rowOff>
    </xdr:from>
    <xdr:to>
      <xdr:col>1</xdr:col>
      <xdr:colOff>228600</xdr:colOff>
      <xdr:row>2</xdr:row>
      <xdr:rowOff>189139</xdr:rowOff>
    </xdr:to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993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367394</xdr:colOff>
      <xdr:row>0</xdr:row>
      <xdr:rowOff>176892</xdr:rowOff>
    </xdr:from>
    <xdr:to>
      <xdr:col>24</xdr:col>
      <xdr:colOff>208823</xdr:colOff>
      <xdr:row>2</xdr:row>
      <xdr:rowOff>571500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7894" y="176892"/>
          <a:ext cx="2984679" cy="1061358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272143</xdr:colOff>
      <xdr:row>0</xdr:row>
      <xdr:rowOff>177425</xdr:rowOff>
    </xdr:from>
    <xdr:to>
      <xdr:col>1</xdr:col>
      <xdr:colOff>1020537</xdr:colOff>
      <xdr:row>2</xdr:row>
      <xdr:rowOff>517071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272143" y="177425"/>
          <a:ext cx="1119869" cy="100639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224518</xdr:colOff>
      <xdr:row>0</xdr:row>
      <xdr:rowOff>88445</xdr:rowOff>
    </xdr:from>
    <xdr:to>
      <xdr:col>1</xdr:col>
      <xdr:colOff>228600</xdr:colOff>
      <xdr:row>2</xdr:row>
      <xdr:rowOff>189139</xdr:rowOff>
    </xdr:to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993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312963</xdr:colOff>
      <xdr:row>0</xdr:row>
      <xdr:rowOff>204108</xdr:rowOff>
    </xdr:from>
    <xdr:to>
      <xdr:col>24</xdr:col>
      <xdr:colOff>154392</xdr:colOff>
      <xdr:row>2</xdr:row>
      <xdr:rowOff>598716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3463" y="204108"/>
          <a:ext cx="2984679" cy="1061358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</xdr:colOff>
      <xdr:row>0</xdr:row>
      <xdr:rowOff>204641</xdr:rowOff>
    </xdr:from>
    <xdr:to>
      <xdr:col>1</xdr:col>
      <xdr:colOff>775608</xdr:colOff>
      <xdr:row>2</xdr:row>
      <xdr:rowOff>544287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27214" y="204641"/>
          <a:ext cx="1119869" cy="100639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224518</xdr:colOff>
      <xdr:row>0</xdr:row>
      <xdr:rowOff>88445</xdr:rowOff>
    </xdr:from>
    <xdr:ext cx="4082" cy="767444"/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993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312963</xdr:colOff>
      <xdr:row>0</xdr:row>
      <xdr:rowOff>204108</xdr:rowOff>
    </xdr:from>
    <xdr:ext cx="2984679" cy="1061358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3463" y="204108"/>
          <a:ext cx="2984679" cy="1061358"/>
        </a:xfrm>
        <a:prstGeom prst="rect">
          <a:avLst/>
        </a:prstGeom>
      </xdr:spPr>
    </xdr:pic>
    <xdr:clientData/>
  </xdr:oneCellAnchor>
  <xdr:oneCellAnchor>
    <xdr:from>
      <xdr:col>0</xdr:col>
      <xdr:colOff>27214</xdr:colOff>
      <xdr:row>0</xdr:row>
      <xdr:rowOff>204641</xdr:rowOff>
    </xdr:from>
    <xdr:ext cx="1115787" cy="1006396"/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27214" y="204641"/>
          <a:ext cx="1115787" cy="1006396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224518</xdr:colOff>
      <xdr:row>0</xdr:row>
      <xdr:rowOff>88445</xdr:rowOff>
    </xdr:from>
    <xdr:to>
      <xdr:col>1</xdr:col>
      <xdr:colOff>228600</xdr:colOff>
      <xdr:row>2</xdr:row>
      <xdr:rowOff>189139</xdr:rowOff>
    </xdr:to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993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367394</xdr:colOff>
      <xdr:row>0</xdr:row>
      <xdr:rowOff>176892</xdr:rowOff>
    </xdr:from>
    <xdr:to>
      <xdr:col>24</xdr:col>
      <xdr:colOff>45538</xdr:colOff>
      <xdr:row>2</xdr:row>
      <xdr:rowOff>571500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45469" y="176892"/>
          <a:ext cx="2983318" cy="1061358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272143</xdr:colOff>
      <xdr:row>0</xdr:row>
      <xdr:rowOff>177425</xdr:rowOff>
    </xdr:from>
    <xdr:to>
      <xdr:col>1</xdr:col>
      <xdr:colOff>1020537</xdr:colOff>
      <xdr:row>2</xdr:row>
      <xdr:rowOff>517071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272143" y="177425"/>
          <a:ext cx="1119869" cy="100639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224518</xdr:colOff>
      <xdr:row>0</xdr:row>
      <xdr:rowOff>88445</xdr:rowOff>
    </xdr:from>
    <xdr:to>
      <xdr:col>1</xdr:col>
      <xdr:colOff>228600</xdr:colOff>
      <xdr:row>2</xdr:row>
      <xdr:rowOff>189139</xdr:rowOff>
    </xdr:to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993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312963</xdr:colOff>
      <xdr:row>0</xdr:row>
      <xdr:rowOff>204108</xdr:rowOff>
    </xdr:from>
    <xdr:to>
      <xdr:col>24</xdr:col>
      <xdr:colOff>154392</xdr:colOff>
      <xdr:row>2</xdr:row>
      <xdr:rowOff>598716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3463" y="204108"/>
          <a:ext cx="2984679" cy="1061358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</xdr:colOff>
      <xdr:row>0</xdr:row>
      <xdr:rowOff>204641</xdr:rowOff>
    </xdr:from>
    <xdr:to>
      <xdr:col>1</xdr:col>
      <xdr:colOff>775608</xdr:colOff>
      <xdr:row>2</xdr:row>
      <xdr:rowOff>544287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27214" y="204641"/>
          <a:ext cx="1119869" cy="100639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224518</xdr:colOff>
      <xdr:row>0</xdr:row>
      <xdr:rowOff>88445</xdr:rowOff>
    </xdr:from>
    <xdr:ext cx="4082" cy="767444"/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18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367394</xdr:colOff>
      <xdr:row>0</xdr:row>
      <xdr:rowOff>176892</xdr:rowOff>
    </xdr:from>
    <xdr:ext cx="2984679" cy="1061358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3469" y="176892"/>
          <a:ext cx="2984679" cy="1061358"/>
        </a:xfrm>
        <a:prstGeom prst="rect">
          <a:avLst/>
        </a:prstGeom>
      </xdr:spPr>
    </xdr:pic>
    <xdr:clientData/>
  </xdr:oneCellAnchor>
  <xdr:oneCellAnchor>
    <xdr:from>
      <xdr:col>0</xdr:col>
      <xdr:colOff>285750</xdr:colOff>
      <xdr:row>0</xdr:row>
      <xdr:rowOff>136603</xdr:rowOff>
    </xdr:from>
    <xdr:ext cx="1115787" cy="1006396"/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285750" y="136603"/>
          <a:ext cx="1115787" cy="1006396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224518</xdr:colOff>
      <xdr:row>0</xdr:row>
      <xdr:rowOff>88445</xdr:rowOff>
    </xdr:from>
    <xdr:to>
      <xdr:col>1</xdr:col>
      <xdr:colOff>228600</xdr:colOff>
      <xdr:row>2</xdr:row>
      <xdr:rowOff>189139</xdr:rowOff>
    </xdr:to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993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367394</xdr:colOff>
      <xdr:row>0</xdr:row>
      <xdr:rowOff>176892</xdr:rowOff>
    </xdr:from>
    <xdr:to>
      <xdr:col>24</xdr:col>
      <xdr:colOff>208823</xdr:colOff>
      <xdr:row>2</xdr:row>
      <xdr:rowOff>571500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7894" y="176892"/>
          <a:ext cx="2984679" cy="1061358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272143</xdr:colOff>
      <xdr:row>0</xdr:row>
      <xdr:rowOff>177425</xdr:rowOff>
    </xdr:from>
    <xdr:to>
      <xdr:col>1</xdr:col>
      <xdr:colOff>1020537</xdr:colOff>
      <xdr:row>2</xdr:row>
      <xdr:rowOff>517071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272143" y="177425"/>
          <a:ext cx="1119869" cy="10063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224518</xdr:colOff>
      <xdr:row>0</xdr:row>
      <xdr:rowOff>88445</xdr:rowOff>
    </xdr:from>
    <xdr:to>
      <xdr:col>1</xdr:col>
      <xdr:colOff>228600</xdr:colOff>
      <xdr:row>2</xdr:row>
      <xdr:rowOff>39460</xdr:rowOff>
    </xdr:to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993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312963</xdr:colOff>
      <xdr:row>0</xdr:row>
      <xdr:rowOff>204108</xdr:rowOff>
    </xdr:from>
    <xdr:to>
      <xdr:col>24</xdr:col>
      <xdr:colOff>154392</xdr:colOff>
      <xdr:row>2</xdr:row>
      <xdr:rowOff>449037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3463" y="204108"/>
          <a:ext cx="2984679" cy="1061358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</xdr:colOff>
      <xdr:row>0</xdr:row>
      <xdr:rowOff>204641</xdr:rowOff>
    </xdr:from>
    <xdr:to>
      <xdr:col>1</xdr:col>
      <xdr:colOff>775608</xdr:colOff>
      <xdr:row>2</xdr:row>
      <xdr:rowOff>394608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27214" y="204641"/>
          <a:ext cx="1119869" cy="10063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224518</xdr:colOff>
      <xdr:row>0</xdr:row>
      <xdr:rowOff>88445</xdr:rowOff>
    </xdr:from>
    <xdr:ext cx="4082" cy="767444"/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993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367394</xdr:colOff>
      <xdr:row>0</xdr:row>
      <xdr:rowOff>176892</xdr:rowOff>
    </xdr:from>
    <xdr:ext cx="2984679" cy="1061358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7894" y="176892"/>
          <a:ext cx="2984679" cy="1061358"/>
        </a:xfrm>
        <a:prstGeom prst="rect">
          <a:avLst/>
        </a:prstGeom>
      </xdr:spPr>
    </xdr:pic>
    <xdr:clientData/>
  </xdr:oneCellAnchor>
  <xdr:oneCellAnchor>
    <xdr:from>
      <xdr:col>0</xdr:col>
      <xdr:colOff>272143</xdr:colOff>
      <xdr:row>0</xdr:row>
      <xdr:rowOff>177425</xdr:rowOff>
    </xdr:from>
    <xdr:ext cx="1115787" cy="1006396"/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272143" y="177425"/>
          <a:ext cx="1115787" cy="1006396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224518</xdr:colOff>
      <xdr:row>0</xdr:row>
      <xdr:rowOff>88445</xdr:rowOff>
    </xdr:from>
    <xdr:to>
      <xdr:col>1</xdr:col>
      <xdr:colOff>228600</xdr:colOff>
      <xdr:row>2</xdr:row>
      <xdr:rowOff>189139</xdr:rowOff>
    </xdr:to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993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312963</xdr:colOff>
      <xdr:row>0</xdr:row>
      <xdr:rowOff>204108</xdr:rowOff>
    </xdr:from>
    <xdr:to>
      <xdr:col>24</xdr:col>
      <xdr:colOff>154392</xdr:colOff>
      <xdr:row>2</xdr:row>
      <xdr:rowOff>598716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3463" y="204108"/>
          <a:ext cx="2984679" cy="1061358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</xdr:colOff>
      <xdr:row>0</xdr:row>
      <xdr:rowOff>204641</xdr:rowOff>
    </xdr:from>
    <xdr:to>
      <xdr:col>1</xdr:col>
      <xdr:colOff>775608</xdr:colOff>
      <xdr:row>2</xdr:row>
      <xdr:rowOff>544287</xdr:rowOff>
    </xdr:to>
    <xdr:pic>
      <xdr:nvPicPr>
        <xdr:cNvPr id="4" name="5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27214" y="204641"/>
          <a:ext cx="1119869" cy="100639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224518</xdr:colOff>
      <xdr:row>0</xdr:row>
      <xdr:rowOff>88445</xdr:rowOff>
    </xdr:from>
    <xdr:ext cx="4082" cy="767444"/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18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312963</xdr:colOff>
      <xdr:row>0</xdr:row>
      <xdr:rowOff>204108</xdr:rowOff>
    </xdr:from>
    <xdr:ext cx="2984679" cy="1061358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188" y="194583"/>
          <a:ext cx="2984679" cy="1061358"/>
        </a:xfrm>
        <a:prstGeom prst="rect">
          <a:avLst/>
        </a:prstGeom>
      </xdr:spPr>
    </xdr:pic>
    <xdr:clientData/>
  </xdr:oneCellAnchor>
  <xdr:oneCellAnchor>
    <xdr:from>
      <xdr:col>0</xdr:col>
      <xdr:colOff>27214</xdr:colOff>
      <xdr:row>0</xdr:row>
      <xdr:rowOff>204641</xdr:rowOff>
    </xdr:from>
    <xdr:ext cx="1115787" cy="1006396"/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27214" y="195116"/>
          <a:ext cx="1115787" cy="1006396"/>
        </a:xfrm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224518</xdr:colOff>
      <xdr:row>0</xdr:row>
      <xdr:rowOff>88445</xdr:rowOff>
    </xdr:from>
    <xdr:ext cx="4082" cy="767444"/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18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367394</xdr:colOff>
      <xdr:row>0</xdr:row>
      <xdr:rowOff>176892</xdr:rowOff>
    </xdr:from>
    <xdr:ext cx="2984679" cy="1061358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3469" y="176892"/>
          <a:ext cx="2984679" cy="1061358"/>
        </a:xfrm>
        <a:prstGeom prst="rect">
          <a:avLst/>
        </a:prstGeom>
      </xdr:spPr>
    </xdr:pic>
    <xdr:clientData/>
  </xdr:oneCellAnchor>
  <xdr:oneCellAnchor>
    <xdr:from>
      <xdr:col>0</xdr:col>
      <xdr:colOff>272143</xdr:colOff>
      <xdr:row>0</xdr:row>
      <xdr:rowOff>177425</xdr:rowOff>
    </xdr:from>
    <xdr:ext cx="1115787" cy="1006396"/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167368" y="177425"/>
          <a:ext cx="1115787" cy="1006396"/>
        </a:xfrm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224518</xdr:colOff>
      <xdr:row>0</xdr:row>
      <xdr:rowOff>88445</xdr:rowOff>
    </xdr:from>
    <xdr:ext cx="4082" cy="767444"/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18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312963</xdr:colOff>
      <xdr:row>0</xdr:row>
      <xdr:rowOff>204108</xdr:rowOff>
    </xdr:from>
    <xdr:ext cx="2984679" cy="1061358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188" y="194583"/>
          <a:ext cx="2984679" cy="1061358"/>
        </a:xfrm>
        <a:prstGeom prst="rect">
          <a:avLst/>
        </a:prstGeom>
      </xdr:spPr>
    </xdr:pic>
    <xdr:clientData/>
  </xdr:oneCellAnchor>
  <xdr:oneCellAnchor>
    <xdr:from>
      <xdr:col>0</xdr:col>
      <xdr:colOff>27214</xdr:colOff>
      <xdr:row>0</xdr:row>
      <xdr:rowOff>204641</xdr:rowOff>
    </xdr:from>
    <xdr:ext cx="1115787" cy="1006396"/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27214" y="195116"/>
          <a:ext cx="1115787" cy="1006396"/>
        </a:xfrm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224518</xdr:colOff>
      <xdr:row>0</xdr:row>
      <xdr:rowOff>88445</xdr:rowOff>
    </xdr:from>
    <xdr:ext cx="4082" cy="767444"/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18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312963</xdr:colOff>
      <xdr:row>0</xdr:row>
      <xdr:rowOff>204108</xdr:rowOff>
    </xdr:from>
    <xdr:ext cx="2984679" cy="1061358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188" y="194583"/>
          <a:ext cx="2984679" cy="1061358"/>
        </a:xfrm>
        <a:prstGeom prst="rect">
          <a:avLst/>
        </a:prstGeom>
      </xdr:spPr>
    </xdr:pic>
    <xdr:clientData/>
  </xdr:oneCellAnchor>
  <xdr:oneCellAnchor>
    <xdr:from>
      <xdr:col>0</xdr:col>
      <xdr:colOff>27214</xdr:colOff>
      <xdr:row>0</xdr:row>
      <xdr:rowOff>204641</xdr:rowOff>
    </xdr:from>
    <xdr:ext cx="1115787" cy="1006396"/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27214" y="195116"/>
          <a:ext cx="1115787" cy="1006396"/>
        </a:xfrm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224518</xdr:colOff>
      <xdr:row>0</xdr:row>
      <xdr:rowOff>88445</xdr:rowOff>
    </xdr:from>
    <xdr:to>
      <xdr:col>1</xdr:col>
      <xdr:colOff>228600</xdr:colOff>
      <xdr:row>2</xdr:row>
      <xdr:rowOff>189139</xdr:rowOff>
    </xdr:to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993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312963</xdr:colOff>
      <xdr:row>0</xdr:row>
      <xdr:rowOff>204108</xdr:rowOff>
    </xdr:from>
    <xdr:to>
      <xdr:col>24</xdr:col>
      <xdr:colOff>154392</xdr:colOff>
      <xdr:row>2</xdr:row>
      <xdr:rowOff>598716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3463" y="204108"/>
          <a:ext cx="2984679" cy="1061358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</xdr:colOff>
      <xdr:row>0</xdr:row>
      <xdr:rowOff>204641</xdr:rowOff>
    </xdr:from>
    <xdr:to>
      <xdr:col>1</xdr:col>
      <xdr:colOff>775608</xdr:colOff>
      <xdr:row>2</xdr:row>
      <xdr:rowOff>544287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27214" y="204641"/>
          <a:ext cx="1119869" cy="1006396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224518</xdr:colOff>
      <xdr:row>0</xdr:row>
      <xdr:rowOff>88445</xdr:rowOff>
    </xdr:from>
    <xdr:ext cx="4082" cy="767444"/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18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367394</xdr:colOff>
      <xdr:row>0</xdr:row>
      <xdr:rowOff>176892</xdr:rowOff>
    </xdr:from>
    <xdr:ext cx="2984679" cy="1061358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3469" y="176892"/>
          <a:ext cx="2984679" cy="1061358"/>
        </a:xfrm>
        <a:prstGeom prst="rect">
          <a:avLst/>
        </a:prstGeom>
      </xdr:spPr>
    </xdr:pic>
    <xdr:clientData/>
  </xdr:oneCellAnchor>
  <xdr:oneCellAnchor>
    <xdr:from>
      <xdr:col>0</xdr:col>
      <xdr:colOff>272143</xdr:colOff>
      <xdr:row>0</xdr:row>
      <xdr:rowOff>177425</xdr:rowOff>
    </xdr:from>
    <xdr:ext cx="1115787" cy="1006396"/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167368" y="177425"/>
          <a:ext cx="1115787" cy="1006396"/>
        </a:xfrm>
        <a:prstGeom prst="rect">
          <a:avLst/>
        </a:prstGeom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224518</xdr:colOff>
      <xdr:row>0</xdr:row>
      <xdr:rowOff>88445</xdr:rowOff>
    </xdr:from>
    <xdr:to>
      <xdr:col>1</xdr:col>
      <xdr:colOff>228600</xdr:colOff>
      <xdr:row>2</xdr:row>
      <xdr:rowOff>189139</xdr:rowOff>
    </xdr:to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993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312963</xdr:colOff>
      <xdr:row>0</xdr:row>
      <xdr:rowOff>204108</xdr:rowOff>
    </xdr:from>
    <xdr:to>
      <xdr:col>24</xdr:col>
      <xdr:colOff>154392</xdr:colOff>
      <xdr:row>2</xdr:row>
      <xdr:rowOff>598716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3463" y="204108"/>
          <a:ext cx="2984679" cy="1061358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</xdr:colOff>
      <xdr:row>0</xdr:row>
      <xdr:rowOff>204641</xdr:rowOff>
    </xdr:from>
    <xdr:to>
      <xdr:col>1</xdr:col>
      <xdr:colOff>775608</xdr:colOff>
      <xdr:row>2</xdr:row>
      <xdr:rowOff>544287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27214" y="204641"/>
          <a:ext cx="1119869" cy="1006396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224518</xdr:colOff>
      <xdr:row>0</xdr:row>
      <xdr:rowOff>88445</xdr:rowOff>
    </xdr:from>
    <xdr:to>
      <xdr:col>1</xdr:col>
      <xdr:colOff>228600</xdr:colOff>
      <xdr:row>2</xdr:row>
      <xdr:rowOff>189139</xdr:rowOff>
    </xdr:to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993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367394</xdr:colOff>
      <xdr:row>0</xdr:row>
      <xdr:rowOff>176892</xdr:rowOff>
    </xdr:from>
    <xdr:to>
      <xdr:col>24</xdr:col>
      <xdr:colOff>208823</xdr:colOff>
      <xdr:row>2</xdr:row>
      <xdr:rowOff>571500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7894" y="176892"/>
          <a:ext cx="2984679" cy="1061358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272143</xdr:colOff>
      <xdr:row>0</xdr:row>
      <xdr:rowOff>177425</xdr:rowOff>
    </xdr:from>
    <xdr:to>
      <xdr:col>1</xdr:col>
      <xdr:colOff>1020537</xdr:colOff>
      <xdr:row>2</xdr:row>
      <xdr:rowOff>517071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272143" y="177425"/>
          <a:ext cx="1119869" cy="10063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224518</xdr:colOff>
      <xdr:row>0</xdr:row>
      <xdr:rowOff>88445</xdr:rowOff>
    </xdr:from>
    <xdr:to>
      <xdr:col>1</xdr:col>
      <xdr:colOff>228600</xdr:colOff>
      <xdr:row>1</xdr:row>
      <xdr:rowOff>352425</xdr:rowOff>
    </xdr:to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993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312963</xdr:colOff>
      <xdr:row>0</xdr:row>
      <xdr:rowOff>204108</xdr:rowOff>
    </xdr:from>
    <xdr:to>
      <xdr:col>24</xdr:col>
      <xdr:colOff>154392</xdr:colOff>
      <xdr:row>2</xdr:row>
      <xdr:rowOff>231323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3463" y="204108"/>
          <a:ext cx="2984679" cy="1061358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</xdr:colOff>
      <xdr:row>0</xdr:row>
      <xdr:rowOff>204641</xdr:rowOff>
    </xdr:from>
    <xdr:to>
      <xdr:col>1</xdr:col>
      <xdr:colOff>775608</xdr:colOff>
      <xdr:row>2</xdr:row>
      <xdr:rowOff>176894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27214" y="204641"/>
          <a:ext cx="1119869" cy="1006396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224518</xdr:colOff>
      <xdr:row>0</xdr:row>
      <xdr:rowOff>88445</xdr:rowOff>
    </xdr:from>
    <xdr:ext cx="4082" cy="767444"/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993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312963</xdr:colOff>
      <xdr:row>0</xdr:row>
      <xdr:rowOff>204108</xdr:rowOff>
    </xdr:from>
    <xdr:ext cx="2984679" cy="1061358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3463" y="204108"/>
          <a:ext cx="2984679" cy="1061358"/>
        </a:xfrm>
        <a:prstGeom prst="rect">
          <a:avLst/>
        </a:prstGeom>
      </xdr:spPr>
    </xdr:pic>
    <xdr:clientData/>
  </xdr:oneCellAnchor>
  <xdr:oneCellAnchor>
    <xdr:from>
      <xdr:col>0</xdr:col>
      <xdr:colOff>27214</xdr:colOff>
      <xdr:row>0</xdr:row>
      <xdr:rowOff>204641</xdr:rowOff>
    </xdr:from>
    <xdr:ext cx="1115787" cy="1006396"/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27214" y="204641"/>
          <a:ext cx="1115787" cy="1006396"/>
        </a:xfrm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312962</xdr:colOff>
      <xdr:row>0</xdr:row>
      <xdr:rowOff>204108</xdr:rowOff>
    </xdr:from>
    <xdr:to>
      <xdr:col>24</xdr:col>
      <xdr:colOff>154392</xdr:colOff>
      <xdr:row>2</xdr:row>
      <xdr:rowOff>598716</xdr:rowOff>
    </xdr:to>
    <xdr:pic>
      <xdr:nvPicPr>
        <xdr:cNvPr id="2" name="4 Imagen" descr="4 Imagen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075212" y="194583"/>
          <a:ext cx="965380" cy="37555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27213</xdr:colOff>
      <xdr:row>0</xdr:row>
      <xdr:rowOff>204641</xdr:rowOff>
    </xdr:from>
    <xdr:to>
      <xdr:col>1</xdr:col>
      <xdr:colOff>775608</xdr:colOff>
      <xdr:row>2</xdr:row>
      <xdr:rowOff>544286</xdr:rowOff>
    </xdr:to>
    <xdr:pic>
      <xdr:nvPicPr>
        <xdr:cNvPr id="3" name="5 Imagen" descr="5 Imagen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rcRect l="14359" r="16376" b="34849"/>
        <a:stretch>
          <a:fillRect/>
        </a:stretch>
      </xdr:blipFill>
      <xdr:spPr>
        <a:xfrm>
          <a:off x="27213" y="195116"/>
          <a:ext cx="300720" cy="37774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224518</xdr:colOff>
      <xdr:row>0</xdr:row>
      <xdr:rowOff>88445</xdr:rowOff>
    </xdr:from>
    <xdr:ext cx="4082" cy="767444"/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18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312963</xdr:colOff>
      <xdr:row>0</xdr:row>
      <xdr:rowOff>204108</xdr:rowOff>
    </xdr:from>
    <xdr:ext cx="2984679" cy="1061358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188" y="194583"/>
          <a:ext cx="2984679" cy="1061358"/>
        </a:xfrm>
        <a:prstGeom prst="rect">
          <a:avLst/>
        </a:prstGeom>
      </xdr:spPr>
    </xdr:pic>
    <xdr:clientData/>
  </xdr:oneCellAnchor>
  <xdr:oneCellAnchor>
    <xdr:from>
      <xdr:col>0</xdr:col>
      <xdr:colOff>27214</xdr:colOff>
      <xdr:row>0</xdr:row>
      <xdr:rowOff>204641</xdr:rowOff>
    </xdr:from>
    <xdr:ext cx="1115787" cy="1006396"/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27214" y="195116"/>
          <a:ext cx="1115787" cy="1006396"/>
        </a:xfrm>
        <a:prstGeom prst="rect">
          <a:avLst/>
        </a:prstGeom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224518</xdr:colOff>
      <xdr:row>0</xdr:row>
      <xdr:rowOff>88445</xdr:rowOff>
    </xdr:from>
    <xdr:ext cx="4082" cy="767444"/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18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228600</xdr:colOff>
      <xdr:row>0</xdr:row>
      <xdr:rowOff>200025</xdr:rowOff>
    </xdr:from>
    <xdr:ext cx="2789642" cy="1065441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0" y="190500"/>
          <a:ext cx="2789642" cy="1065441"/>
        </a:xfrm>
        <a:prstGeom prst="rect">
          <a:avLst/>
        </a:prstGeom>
      </xdr:spPr>
    </xdr:pic>
    <xdr:clientData/>
  </xdr:oneCellAnchor>
  <xdr:oneCellAnchor>
    <xdr:from>
      <xdr:col>0</xdr:col>
      <xdr:colOff>151039</xdr:colOff>
      <xdr:row>0</xdr:row>
      <xdr:rowOff>118916</xdr:rowOff>
    </xdr:from>
    <xdr:ext cx="1113519" cy="1006396"/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151039" y="118916"/>
          <a:ext cx="1113519" cy="1006396"/>
        </a:xfrm>
        <a:prstGeom prst="rect">
          <a:avLst/>
        </a:prstGeom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224518</xdr:colOff>
      <xdr:row>0</xdr:row>
      <xdr:rowOff>88445</xdr:rowOff>
    </xdr:from>
    <xdr:ext cx="4082" cy="767444"/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18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312963</xdr:colOff>
      <xdr:row>0</xdr:row>
      <xdr:rowOff>204108</xdr:rowOff>
    </xdr:from>
    <xdr:ext cx="2984679" cy="1061358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188" y="194583"/>
          <a:ext cx="2984679" cy="1061358"/>
        </a:xfrm>
        <a:prstGeom prst="rect">
          <a:avLst/>
        </a:prstGeom>
      </xdr:spPr>
    </xdr:pic>
    <xdr:clientData/>
  </xdr:oneCellAnchor>
  <xdr:oneCellAnchor>
    <xdr:from>
      <xdr:col>0</xdr:col>
      <xdr:colOff>27214</xdr:colOff>
      <xdr:row>0</xdr:row>
      <xdr:rowOff>204641</xdr:rowOff>
    </xdr:from>
    <xdr:ext cx="1115787" cy="1006396"/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27214" y="195116"/>
          <a:ext cx="1115787" cy="1006396"/>
        </a:xfrm>
        <a:prstGeom prst="rect">
          <a:avLst/>
        </a:prstGeom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224518</xdr:colOff>
      <xdr:row>0</xdr:row>
      <xdr:rowOff>88445</xdr:rowOff>
    </xdr:from>
    <xdr:ext cx="4082" cy="767444"/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993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285749</xdr:colOff>
      <xdr:row>0</xdr:row>
      <xdr:rowOff>149684</xdr:rowOff>
    </xdr:from>
    <xdr:ext cx="2984679" cy="1061358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099" y="149684"/>
          <a:ext cx="2984679" cy="1061358"/>
        </a:xfrm>
        <a:prstGeom prst="rect">
          <a:avLst/>
        </a:prstGeom>
      </xdr:spPr>
    </xdr:pic>
    <xdr:clientData/>
  </xdr:oneCellAnchor>
  <xdr:oneCellAnchor>
    <xdr:from>
      <xdr:col>0</xdr:col>
      <xdr:colOff>312964</xdr:colOff>
      <xdr:row>0</xdr:row>
      <xdr:rowOff>163825</xdr:rowOff>
    </xdr:from>
    <xdr:ext cx="1115787" cy="1006396"/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312964" y="163825"/>
          <a:ext cx="1115787" cy="1006396"/>
        </a:xfrm>
        <a:prstGeom prst="rect">
          <a:avLst/>
        </a:prstGeom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224518</xdr:colOff>
      <xdr:row>0</xdr:row>
      <xdr:rowOff>88445</xdr:rowOff>
    </xdr:from>
    <xdr:to>
      <xdr:col>1</xdr:col>
      <xdr:colOff>228600</xdr:colOff>
      <xdr:row>2</xdr:row>
      <xdr:rowOff>189139</xdr:rowOff>
    </xdr:to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993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367394</xdr:colOff>
      <xdr:row>0</xdr:row>
      <xdr:rowOff>176892</xdr:rowOff>
    </xdr:from>
    <xdr:to>
      <xdr:col>24</xdr:col>
      <xdr:colOff>208823</xdr:colOff>
      <xdr:row>2</xdr:row>
      <xdr:rowOff>571500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7894" y="176892"/>
          <a:ext cx="2984679" cy="1061358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272143</xdr:colOff>
      <xdr:row>0</xdr:row>
      <xdr:rowOff>177425</xdr:rowOff>
    </xdr:from>
    <xdr:to>
      <xdr:col>1</xdr:col>
      <xdr:colOff>1020537</xdr:colOff>
      <xdr:row>2</xdr:row>
      <xdr:rowOff>517071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272143" y="177425"/>
          <a:ext cx="1119869" cy="1006396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224518</xdr:colOff>
      <xdr:row>0</xdr:row>
      <xdr:rowOff>88445</xdr:rowOff>
    </xdr:from>
    <xdr:ext cx="4082" cy="767444"/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18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312963</xdr:colOff>
      <xdr:row>0</xdr:row>
      <xdr:rowOff>204108</xdr:rowOff>
    </xdr:from>
    <xdr:ext cx="2984679" cy="1061358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188" y="194583"/>
          <a:ext cx="2984679" cy="1061358"/>
        </a:xfrm>
        <a:prstGeom prst="rect">
          <a:avLst/>
        </a:prstGeom>
      </xdr:spPr>
    </xdr:pic>
    <xdr:clientData/>
  </xdr:oneCellAnchor>
  <xdr:oneCellAnchor>
    <xdr:from>
      <xdr:col>0</xdr:col>
      <xdr:colOff>27214</xdr:colOff>
      <xdr:row>0</xdr:row>
      <xdr:rowOff>204641</xdr:rowOff>
    </xdr:from>
    <xdr:ext cx="1115787" cy="1006396"/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27214" y="195116"/>
          <a:ext cx="1115787" cy="100639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224518</xdr:colOff>
      <xdr:row>0</xdr:row>
      <xdr:rowOff>88445</xdr:rowOff>
    </xdr:from>
    <xdr:to>
      <xdr:col>1</xdr:col>
      <xdr:colOff>228600</xdr:colOff>
      <xdr:row>2</xdr:row>
      <xdr:rowOff>189139</xdr:rowOff>
    </xdr:to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993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312963</xdr:colOff>
      <xdr:row>0</xdr:row>
      <xdr:rowOff>204108</xdr:rowOff>
    </xdr:from>
    <xdr:to>
      <xdr:col>24</xdr:col>
      <xdr:colOff>154392</xdr:colOff>
      <xdr:row>2</xdr:row>
      <xdr:rowOff>598716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3463" y="204108"/>
          <a:ext cx="2984679" cy="1061358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</xdr:colOff>
      <xdr:row>0</xdr:row>
      <xdr:rowOff>204641</xdr:rowOff>
    </xdr:from>
    <xdr:to>
      <xdr:col>1</xdr:col>
      <xdr:colOff>775608</xdr:colOff>
      <xdr:row>2</xdr:row>
      <xdr:rowOff>544287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27214" y="204641"/>
          <a:ext cx="1119869" cy="10063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224518</xdr:colOff>
      <xdr:row>0</xdr:row>
      <xdr:rowOff>88445</xdr:rowOff>
    </xdr:from>
    <xdr:to>
      <xdr:col>1</xdr:col>
      <xdr:colOff>228600</xdr:colOff>
      <xdr:row>2</xdr:row>
      <xdr:rowOff>200215</xdr:rowOff>
    </xdr:to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993" y="88445"/>
          <a:ext cx="4082" cy="768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157905</xdr:colOff>
      <xdr:row>0</xdr:row>
      <xdr:rowOff>137655</xdr:rowOff>
    </xdr:from>
    <xdr:to>
      <xdr:col>23</xdr:col>
      <xdr:colOff>442357</xdr:colOff>
      <xdr:row>2</xdr:row>
      <xdr:rowOff>254739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5080" y="137655"/>
          <a:ext cx="2980027" cy="774309"/>
        </a:xfrm>
        <a:prstGeom prst="rect">
          <a:avLst/>
        </a:prstGeom>
      </xdr:spPr>
    </xdr:pic>
    <xdr:clientData/>
  </xdr:twoCellAnchor>
  <xdr:twoCellAnchor editAs="oneCell">
    <xdr:from>
      <xdr:col>0</xdr:col>
      <xdr:colOff>104743</xdr:colOff>
      <xdr:row>0</xdr:row>
      <xdr:rowOff>38507</xdr:rowOff>
    </xdr:from>
    <xdr:to>
      <xdr:col>1</xdr:col>
      <xdr:colOff>853137</xdr:colOff>
      <xdr:row>2</xdr:row>
      <xdr:rowOff>389229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104743" y="38507"/>
          <a:ext cx="1119869" cy="100794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224518</xdr:colOff>
      <xdr:row>0</xdr:row>
      <xdr:rowOff>88445</xdr:rowOff>
    </xdr:from>
    <xdr:to>
      <xdr:col>1</xdr:col>
      <xdr:colOff>228600</xdr:colOff>
      <xdr:row>2</xdr:row>
      <xdr:rowOff>189139</xdr:rowOff>
    </xdr:to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993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312963</xdr:colOff>
      <xdr:row>0</xdr:row>
      <xdr:rowOff>204108</xdr:rowOff>
    </xdr:from>
    <xdr:to>
      <xdr:col>24</xdr:col>
      <xdr:colOff>154392</xdr:colOff>
      <xdr:row>2</xdr:row>
      <xdr:rowOff>598716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3463" y="204108"/>
          <a:ext cx="2984679" cy="1061358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</xdr:colOff>
      <xdr:row>0</xdr:row>
      <xdr:rowOff>204641</xdr:rowOff>
    </xdr:from>
    <xdr:to>
      <xdr:col>1</xdr:col>
      <xdr:colOff>775608</xdr:colOff>
      <xdr:row>2</xdr:row>
      <xdr:rowOff>544287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27214" y="204641"/>
          <a:ext cx="1119869" cy="10063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224518</xdr:colOff>
      <xdr:row>0</xdr:row>
      <xdr:rowOff>88445</xdr:rowOff>
    </xdr:from>
    <xdr:to>
      <xdr:col>1</xdr:col>
      <xdr:colOff>228600</xdr:colOff>
      <xdr:row>2</xdr:row>
      <xdr:rowOff>121103</xdr:rowOff>
    </xdr:to>
    <xdr:pic>
      <xdr:nvPicPr>
        <xdr:cNvPr id="2" name="1 Imagen" descr="arandas1_0.tm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18" y="88445"/>
          <a:ext cx="4082" cy="413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312963</xdr:colOff>
      <xdr:row>0</xdr:row>
      <xdr:rowOff>204108</xdr:rowOff>
    </xdr:from>
    <xdr:to>
      <xdr:col>24</xdr:col>
      <xdr:colOff>154392</xdr:colOff>
      <xdr:row>2</xdr:row>
      <xdr:rowOff>530680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188" y="194583"/>
          <a:ext cx="1013004" cy="374197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</xdr:colOff>
      <xdr:row>0</xdr:row>
      <xdr:rowOff>204641</xdr:rowOff>
    </xdr:from>
    <xdr:to>
      <xdr:col>1</xdr:col>
      <xdr:colOff>775608</xdr:colOff>
      <xdr:row>2</xdr:row>
      <xdr:rowOff>476251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27214" y="195116"/>
          <a:ext cx="319769" cy="37638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224518</xdr:colOff>
      <xdr:row>0</xdr:row>
      <xdr:rowOff>88445</xdr:rowOff>
    </xdr:from>
    <xdr:ext cx="4082" cy="767444"/>
    <xdr:pic>
      <xdr:nvPicPr>
        <xdr:cNvPr id="2" name="1 Imagen" descr="arandas1_0.tm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18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312963</xdr:colOff>
      <xdr:row>0</xdr:row>
      <xdr:rowOff>204108</xdr:rowOff>
    </xdr:from>
    <xdr:ext cx="2984679" cy="1061358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188" y="194583"/>
          <a:ext cx="2984679" cy="1061358"/>
        </a:xfrm>
        <a:prstGeom prst="rect">
          <a:avLst/>
        </a:prstGeom>
      </xdr:spPr>
    </xdr:pic>
    <xdr:clientData/>
  </xdr:oneCellAnchor>
  <xdr:oneCellAnchor>
    <xdr:from>
      <xdr:col>1</xdr:col>
      <xdr:colOff>353778</xdr:colOff>
      <xdr:row>0</xdr:row>
      <xdr:rowOff>204641</xdr:rowOff>
    </xdr:from>
    <xdr:ext cx="1115787" cy="1006396"/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344253" y="195116"/>
          <a:ext cx="1115787" cy="1006396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224518</xdr:colOff>
      <xdr:row>0</xdr:row>
      <xdr:rowOff>88445</xdr:rowOff>
    </xdr:from>
    <xdr:ext cx="4082" cy="767444"/>
    <xdr:pic>
      <xdr:nvPicPr>
        <xdr:cNvPr id="2" name="1 Imagen" descr="arandas1_0.tm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18" y="88445"/>
          <a:ext cx="4082" cy="76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312963</xdr:colOff>
      <xdr:row>0</xdr:row>
      <xdr:rowOff>204108</xdr:rowOff>
    </xdr:from>
    <xdr:ext cx="2984679" cy="1061358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188" y="194583"/>
          <a:ext cx="2984679" cy="1061358"/>
        </a:xfrm>
        <a:prstGeom prst="rect">
          <a:avLst/>
        </a:prstGeom>
      </xdr:spPr>
    </xdr:pic>
    <xdr:clientData/>
  </xdr:oneCellAnchor>
  <xdr:oneCellAnchor>
    <xdr:from>
      <xdr:col>0</xdr:col>
      <xdr:colOff>27214</xdr:colOff>
      <xdr:row>0</xdr:row>
      <xdr:rowOff>204641</xdr:rowOff>
    </xdr:from>
    <xdr:ext cx="1115787" cy="1006396"/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59" r="16376" b="34849"/>
        <a:stretch/>
      </xdr:blipFill>
      <xdr:spPr>
        <a:xfrm>
          <a:off x="27214" y="195116"/>
          <a:ext cx="1115787" cy="10063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4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B304"/>
  <sheetViews>
    <sheetView tabSelected="1" showWhiteSpace="0" zoomScale="60" zoomScaleNormal="60" zoomScalePageLayoutView="70" workbookViewId="0">
      <pane xSplit="4" ySplit="3" topLeftCell="E22" activePane="bottomRight" state="frozen"/>
      <selection pane="topRight" activeCell="D1" sqref="D1"/>
      <selection pane="bottomLeft" activeCell="A3" sqref="A3"/>
      <selection pane="bottomRight" activeCell="AA28" sqref="AA28"/>
    </sheetView>
  </sheetViews>
  <sheetFormatPr baseColWidth="10" defaultRowHeight="15" x14ac:dyDescent="0.25"/>
  <cols>
    <col min="1" max="1" width="4.7109375" customWidth="1"/>
    <col min="2" max="2" width="9.42578125" customWidth="1"/>
    <col min="3" max="3" width="25.28515625" customWidth="1"/>
    <col min="4" max="4" width="9.85546875" style="1023" customWidth="1"/>
    <col min="5" max="5" width="38.5703125" customWidth="1"/>
    <col min="6" max="6" width="7.28515625" customWidth="1"/>
    <col min="7" max="7" width="7.42578125" customWidth="1"/>
    <col min="8" max="8" width="6.7109375" customWidth="1"/>
    <col min="9" max="9" width="6.85546875" customWidth="1"/>
    <col min="10" max="10" width="9.85546875" customWidth="1"/>
    <col min="11" max="11" width="6.5703125" customWidth="1"/>
    <col min="12" max="13" width="7.140625" customWidth="1"/>
    <col min="14" max="14" width="7.5703125" customWidth="1"/>
    <col min="15" max="15" width="10.140625" customWidth="1"/>
    <col min="16" max="16" width="6.7109375" customWidth="1"/>
    <col min="17" max="17" width="7" customWidth="1"/>
    <col min="18" max="18" width="7.28515625" customWidth="1"/>
    <col min="19" max="19" width="6.5703125" customWidth="1"/>
    <col min="20" max="20" width="9" customWidth="1"/>
    <col min="21" max="22" width="7.140625" customWidth="1"/>
    <col min="23" max="23" width="6.5703125" customWidth="1"/>
    <col min="24" max="24" width="6.28515625" customWidth="1"/>
    <col min="25" max="25" width="10.7109375" customWidth="1"/>
    <col min="26" max="26" width="16" customWidth="1"/>
    <col min="27" max="27" width="14.28515625" customWidth="1"/>
    <col min="28" max="28" width="5" customWidth="1"/>
  </cols>
  <sheetData>
    <row r="1" spans="1:28" ht="15.75" thickBot="1" x14ac:dyDescent="0.3">
      <c r="A1" s="1795"/>
      <c r="B1" s="1043"/>
      <c r="C1" s="1043"/>
      <c r="D1" s="1043"/>
      <c r="E1" s="1043"/>
      <c r="F1" s="1043"/>
      <c r="G1" s="1043"/>
      <c r="H1" s="1043"/>
      <c r="I1" s="1043"/>
      <c r="J1" s="1043"/>
      <c r="K1" s="1043"/>
      <c r="L1" s="1043"/>
      <c r="M1" s="1043"/>
      <c r="N1" s="1043"/>
      <c r="O1" s="1043"/>
      <c r="P1" s="1043"/>
      <c r="Q1" s="1043"/>
      <c r="R1" s="1043"/>
      <c r="S1" s="1043"/>
      <c r="T1" s="1043"/>
      <c r="U1" s="1043"/>
      <c r="V1" s="1043"/>
      <c r="W1" s="1043"/>
      <c r="X1" s="1043"/>
      <c r="Y1" s="1043"/>
      <c r="Z1" s="1043"/>
      <c r="AA1" s="1043"/>
      <c r="AB1" s="1043"/>
    </row>
    <row r="2" spans="1:28" ht="30" customHeight="1" thickBot="1" x14ac:dyDescent="0.3">
      <c r="A2" s="1795"/>
      <c r="B2" s="1796"/>
      <c r="C2" s="1798" t="s">
        <v>1011</v>
      </c>
      <c r="D2" s="1800" t="s">
        <v>1012</v>
      </c>
      <c r="E2" s="1802" t="s">
        <v>21</v>
      </c>
      <c r="F2" s="1804" t="s">
        <v>1131</v>
      </c>
      <c r="G2" s="1805"/>
      <c r="H2" s="1805"/>
      <c r="I2" s="1805"/>
      <c r="J2" s="1806"/>
      <c r="K2" s="1807" t="s">
        <v>1132</v>
      </c>
      <c r="L2" s="1807"/>
      <c r="M2" s="1807"/>
      <c r="N2" s="1807"/>
      <c r="O2" s="1807"/>
      <c r="P2" s="1808" t="s">
        <v>1133</v>
      </c>
      <c r="Q2" s="1807"/>
      <c r="R2" s="1807"/>
      <c r="S2" s="1807"/>
      <c r="T2" s="1809"/>
      <c r="U2" s="1810" t="s">
        <v>1134</v>
      </c>
      <c r="V2" s="1810"/>
      <c r="W2" s="1810"/>
      <c r="X2" s="1810"/>
      <c r="Y2" s="1811"/>
      <c r="Z2" s="1763"/>
      <c r="AA2" s="1761" t="s">
        <v>17</v>
      </c>
      <c r="AB2" s="1763"/>
    </row>
    <row r="3" spans="1:28" ht="66" customHeight="1" thickBot="1" x14ac:dyDescent="0.3">
      <c r="A3" s="1795"/>
      <c r="B3" s="1797"/>
      <c r="C3" s="1799"/>
      <c r="D3" s="1801"/>
      <c r="E3" s="1803"/>
      <c r="F3" s="983" t="s">
        <v>1013</v>
      </c>
      <c r="G3" s="984" t="s">
        <v>1014</v>
      </c>
      <c r="H3" s="985" t="s">
        <v>1015</v>
      </c>
      <c r="I3" s="986" t="s">
        <v>1016</v>
      </c>
      <c r="J3" s="987" t="s">
        <v>1017</v>
      </c>
      <c r="K3" s="983" t="s">
        <v>1013</v>
      </c>
      <c r="L3" s="984" t="s">
        <v>1014</v>
      </c>
      <c r="M3" s="985" t="s">
        <v>1015</v>
      </c>
      <c r="N3" s="986" t="s">
        <v>1016</v>
      </c>
      <c r="O3" s="988" t="s">
        <v>1017</v>
      </c>
      <c r="P3" s="1104" t="s">
        <v>1013</v>
      </c>
      <c r="Q3" s="984" t="s">
        <v>1014</v>
      </c>
      <c r="R3" s="985" t="s">
        <v>1015</v>
      </c>
      <c r="S3" s="986" t="s">
        <v>1016</v>
      </c>
      <c r="T3" s="987" t="s">
        <v>1017</v>
      </c>
      <c r="U3" s="983" t="s">
        <v>1013</v>
      </c>
      <c r="V3" s="984" t="s">
        <v>1014</v>
      </c>
      <c r="W3" s="985" t="s">
        <v>1015</v>
      </c>
      <c r="X3" s="986" t="s">
        <v>1016</v>
      </c>
      <c r="Y3" s="987" t="s">
        <v>1017</v>
      </c>
      <c r="Z3" s="1764"/>
      <c r="AA3" s="1762"/>
      <c r="AB3" s="1764"/>
    </row>
    <row r="4" spans="1:28" ht="44.25" customHeight="1" x14ac:dyDescent="0.25">
      <c r="A4" s="1795"/>
      <c r="B4" s="1766">
        <v>1</v>
      </c>
      <c r="C4" s="1769" t="s">
        <v>1018</v>
      </c>
      <c r="D4" s="1088">
        <v>1</v>
      </c>
      <c r="E4" s="1074" t="s">
        <v>1067</v>
      </c>
      <c r="F4" s="1358"/>
      <c r="G4" s="990"/>
      <c r="H4" s="990"/>
      <c r="I4" s="990"/>
      <c r="J4" s="1195"/>
      <c r="K4" s="1356"/>
      <c r="L4" s="992"/>
      <c r="M4" s="992"/>
      <c r="N4" s="992"/>
      <c r="O4" s="1349"/>
      <c r="P4" s="993"/>
      <c r="Q4" s="994"/>
      <c r="R4" s="994"/>
      <c r="S4" s="1401"/>
      <c r="T4" s="1040"/>
      <c r="U4" s="1704"/>
      <c r="V4" s="996"/>
      <c r="W4" s="996"/>
      <c r="X4" s="996"/>
      <c r="Y4" s="1237"/>
      <c r="Z4" s="1764"/>
      <c r="AA4" s="1667"/>
      <c r="AB4" s="1764"/>
    </row>
    <row r="5" spans="1:28" ht="30" customHeight="1" x14ac:dyDescent="0.25">
      <c r="A5" s="1795"/>
      <c r="B5" s="1767"/>
      <c r="C5" s="1770"/>
      <c r="D5" s="1089">
        <v>2</v>
      </c>
      <c r="E5" s="1045" t="s">
        <v>1068</v>
      </c>
      <c r="F5" s="1359"/>
      <c r="G5" s="1360"/>
      <c r="H5" s="1360"/>
      <c r="I5" s="1360"/>
      <c r="J5" s="1361"/>
      <c r="K5" s="1357"/>
      <c r="L5" s="1000"/>
      <c r="M5" s="1000"/>
      <c r="N5" s="1242"/>
      <c r="O5" s="1092"/>
      <c r="P5" s="1073"/>
      <c r="Q5" s="1071"/>
      <c r="R5" s="1071"/>
      <c r="S5" s="1533"/>
      <c r="T5" s="1072"/>
      <c r="U5" s="1705"/>
      <c r="V5" s="1706"/>
      <c r="W5" s="1706"/>
      <c r="X5" s="1574"/>
      <c r="Y5" s="1707"/>
      <c r="Z5" s="1764"/>
      <c r="AA5" s="1668"/>
      <c r="AB5" s="1764"/>
    </row>
    <row r="6" spans="1:28" ht="69.75" customHeight="1" x14ac:dyDescent="0.25">
      <c r="A6" s="1795"/>
      <c r="B6" s="1767"/>
      <c r="C6" s="1770"/>
      <c r="D6" s="1089">
        <v>3</v>
      </c>
      <c r="E6" s="1045" t="s">
        <v>1069</v>
      </c>
      <c r="F6" s="1359"/>
      <c r="G6" s="1360" t="s">
        <v>80</v>
      </c>
      <c r="H6" s="1360"/>
      <c r="I6" s="1360"/>
      <c r="J6" s="1361"/>
      <c r="K6" s="1354" t="s">
        <v>1135</v>
      </c>
      <c r="L6" s="1353" t="s">
        <v>1135</v>
      </c>
      <c r="M6" s="1354" t="s">
        <v>1135</v>
      </c>
      <c r="N6" s="1353" t="s">
        <v>1135</v>
      </c>
      <c r="O6" s="1355" t="s">
        <v>1135</v>
      </c>
      <c r="P6" s="1073"/>
      <c r="Q6" s="1071" t="s">
        <v>80</v>
      </c>
      <c r="R6" s="1071"/>
      <c r="S6" s="1071"/>
      <c r="T6" s="1246"/>
      <c r="U6" s="1705"/>
      <c r="V6" s="1706" t="s">
        <v>80</v>
      </c>
      <c r="W6" s="1706"/>
      <c r="X6" s="1706"/>
      <c r="Y6" s="1554"/>
      <c r="Z6" s="1764"/>
      <c r="AA6" s="1669"/>
      <c r="AB6" s="1764"/>
    </row>
    <row r="7" spans="1:28" ht="47.25" customHeight="1" x14ac:dyDescent="0.25">
      <c r="A7" s="1795"/>
      <c r="B7" s="1767"/>
      <c r="C7" s="1770"/>
      <c r="D7" s="1089">
        <v>4</v>
      </c>
      <c r="E7" s="1045" t="s">
        <v>1070</v>
      </c>
      <c r="F7" s="1359"/>
      <c r="G7" s="1360"/>
      <c r="H7" s="1360"/>
      <c r="I7" s="1360"/>
      <c r="J7" s="1361"/>
      <c r="K7" s="1357"/>
      <c r="L7" s="1000"/>
      <c r="M7" s="1247"/>
      <c r="N7" s="1000"/>
      <c r="O7" s="1092"/>
      <c r="P7" s="1073"/>
      <c r="Q7" s="1071"/>
      <c r="R7" s="1071"/>
      <c r="S7" s="1071"/>
      <c r="T7" s="1246"/>
      <c r="U7" s="1705"/>
      <c r="V7" s="1706"/>
      <c r="W7" s="1572"/>
      <c r="X7" s="1706"/>
      <c r="Y7" s="1707"/>
      <c r="Z7" s="1764"/>
      <c r="AA7" s="1668"/>
      <c r="AB7" s="1764"/>
    </row>
    <row r="8" spans="1:28" ht="32.25" customHeight="1" x14ac:dyDescent="0.25">
      <c r="A8" s="1795"/>
      <c r="B8" s="1767"/>
      <c r="C8" s="1770"/>
      <c r="D8" s="1089">
        <v>5</v>
      </c>
      <c r="E8" s="1045" t="s">
        <v>1071</v>
      </c>
      <c r="F8" s="1362"/>
      <c r="G8" s="1363"/>
      <c r="H8" s="1363"/>
      <c r="I8" s="1363"/>
      <c r="J8" s="1064"/>
      <c r="K8" s="1410"/>
      <c r="L8" s="1000"/>
      <c r="M8" s="1000"/>
      <c r="N8" s="1000"/>
      <c r="O8" s="1092"/>
      <c r="P8" s="1362"/>
      <c r="Q8" s="1071"/>
      <c r="R8" s="1071"/>
      <c r="S8" s="1071"/>
      <c r="T8" s="1072"/>
      <c r="U8" s="1705"/>
      <c r="V8" s="1706"/>
      <c r="W8" s="1706"/>
      <c r="X8" s="1706"/>
      <c r="Y8" s="1554"/>
      <c r="Z8" s="1764"/>
      <c r="AA8" s="1670"/>
      <c r="AB8" s="1764"/>
    </row>
    <row r="9" spans="1:28" ht="63.75" customHeight="1" thickBot="1" x14ac:dyDescent="0.3">
      <c r="A9" s="1795"/>
      <c r="B9" s="1768"/>
      <c r="C9" s="1771"/>
      <c r="D9" s="1090">
        <v>6</v>
      </c>
      <c r="E9" s="1075" t="s">
        <v>1072</v>
      </c>
      <c r="F9" s="1364" t="s">
        <v>1135</v>
      </c>
      <c r="G9" s="1365" t="s">
        <v>1135</v>
      </c>
      <c r="H9" s="1365" t="s">
        <v>1135</v>
      </c>
      <c r="I9" s="1365" t="s">
        <v>1135</v>
      </c>
      <c r="J9" s="1055" t="s">
        <v>1135</v>
      </c>
      <c r="K9" s="1364" t="s">
        <v>1135</v>
      </c>
      <c r="L9" s="1365" t="s">
        <v>1135</v>
      </c>
      <c r="M9" s="1365" t="s">
        <v>1135</v>
      </c>
      <c r="N9" s="1365" t="s">
        <v>1135</v>
      </c>
      <c r="O9" s="1055" t="s">
        <v>1135</v>
      </c>
      <c r="P9" s="1364" t="s">
        <v>1135</v>
      </c>
      <c r="Q9" s="1365" t="s">
        <v>1135</v>
      </c>
      <c r="R9" s="1365" t="s">
        <v>1135</v>
      </c>
      <c r="S9" s="1365" t="s">
        <v>1135</v>
      </c>
      <c r="T9" s="1055" t="s">
        <v>1135</v>
      </c>
      <c r="U9" s="1020" t="s">
        <v>1135</v>
      </c>
      <c r="V9" s="1708" t="s">
        <v>1135</v>
      </c>
      <c r="W9" s="1708" t="s">
        <v>1135</v>
      </c>
      <c r="X9" s="1708" t="s">
        <v>1135</v>
      </c>
      <c r="Y9" s="1548" t="s">
        <v>1135</v>
      </c>
      <c r="Z9" s="1764"/>
      <c r="AA9" s="1671" t="s">
        <v>1135</v>
      </c>
      <c r="AB9" s="1764"/>
    </row>
    <row r="10" spans="1:28" ht="36" customHeight="1" x14ac:dyDescent="0.25">
      <c r="A10" s="1795"/>
      <c r="B10" s="1766">
        <f>+B4+1</f>
        <v>2</v>
      </c>
      <c r="C10" s="1772" t="s">
        <v>1019</v>
      </c>
      <c r="D10" s="1088">
        <v>1</v>
      </c>
      <c r="E10" s="1076" t="s">
        <v>1050</v>
      </c>
      <c r="F10" s="989"/>
      <c r="G10" s="990"/>
      <c r="H10" s="990"/>
      <c r="I10" s="990"/>
      <c r="J10" s="1195"/>
      <c r="K10" s="1238"/>
      <c r="L10" s="992"/>
      <c r="M10" s="1239"/>
      <c r="N10" s="992"/>
      <c r="O10" s="1349"/>
      <c r="P10" s="1238"/>
      <c r="Q10" s="1042"/>
      <c r="R10" s="994"/>
      <c r="S10" s="994"/>
      <c r="T10" s="1237"/>
      <c r="U10" s="1703"/>
      <c r="V10" s="1700"/>
      <c r="W10" s="1700"/>
      <c r="X10" s="1700"/>
      <c r="Y10" s="1245"/>
      <c r="Z10" s="1764"/>
      <c r="AA10" s="1672"/>
      <c r="AB10" s="1764"/>
    </row>
    <row r="11" spans="1:28" ht="62.25" customHeight="1" x14ac:dyDescent="0.25">
      <c r="A11" s="1795"/>
      <c r="B11" s="1767"/>
      <c r="C11" s="1773"/>
      <c r="D11" s="1089">
        <v>2</v>
      </c>
      <c r="E11" s="1045" t="s">
        <v>1051</v>
      </c>
      <c r="F11" s="997"/>
      <c r="G11" s="998"/>
      <c r="H11" s="998"/>
      <c r="I11" s="998"/>
      <c r="J11" s="1196"/>
      <c r="K11" s="999"/>
      <c r="L11" s="1000"/>
      <c r="M11" s="1000"/>
      <c r="N11" s="1000"/>
      <c r="O11" s="1348"/>
      <c r="P11" s="1073"/>
      <c r="Q11" s="1071"/>
      <c r="R11" s="1528"/>
      <c r="S11" s="1071"/>
      <c r="T11" s="1072"/>
      <c r="U11" s="1096"/>
      <c r="V11" s="1001"/>
      <c r="W11" s="1001"/>
      <c r="X11" s="1001"/>
      <c r="Y11" s="1236"/>
      <c r="Z11" s="1764"/>
      <c r="AA11" s="1668"/>
      <c r="AB11" s="1764"/>
    </row>
    <row r="12" spans="1:28" ht="53.25" customHeight="1" x14ac:dyDescent="0.25">
      <c r="A12" s="1795"/>
      <c r="B12" s="1767"/>
      <c r="C12" s="1773"/>
      <c r="D12" s="1089">
        <v>3</v>
      </c>
      <c r="E12" s="1045" t="s">
        <v>220</v>
      </c>
      <c r="F12" s="1374" t="s">
        <v>1135</v>
      </c>
      <c r="G12" s="1351" t="s">
        <v>1135</v>
      </c>
      <c r="H12" s="1352" t="s">
        <v>1135</v>
      </c>
      <c r="I12" s="1351" t="s">
        <v>1135</v>
      </c>
      <c r="J12" s="1350" t="s">
        <v>1135</v>
      </c>
      <c r="K12" s="1380"/>
      <c r="L12" s="1381"/>
      <c r="M12" s="1381"/>
      <c r="N12" s="1381"/>
      <c r="O12" s="1390"/>
      <c r="P12" s="1108" t="s">
        <v>1135</v>
      </c>
      <c r="Q12" s="1109" t="s">
        <v>1135</v>
      </c>
      <c r="R12" s="1109" t="s">
        <v>1135</v>
      </c>
      <c r="S12" s="1109" t="s">
        <v>1135</v>
      </c>
      <c r="T12" s="1110" t="s">
        <v>1135</v>
      </c>
      <c r="U12" s="1101" t="s">
        <v>1135</v>
      </c>
      <c r="V12" s="1101" t="s">
        <v>1135</v>
      </c>
      <c r="W12" s="1101" t="s">
        <v>1135</v>
      </c>
      <c r="X12" s="1101" t="s">
        <v>1135</v>
      </c>
      <c r="Y12" s="1101" t="s">
        <v>1135</v>
      </c>
      <c r="Z12" s="1764"/>
      <c r="AA12" s="1673" t="s">
        <v>1135</v>
      </c>
      <c r="AB12" s="1764"/>
    </row>
    <row r="13" spans="1:28" ht="78.75" customHeight="1" x14ac:dyDescent="0.25">
      <c r="A13" s="1795"/>
      <c r="B13" s="1767"/>
      <c r="C13" s="1773"/>
      <c r="D13" s="1089">
        <v>4</v>
      </c>
      <c r="E13" s="1045" t="s">
        <v>950</v>
      </c>
      <c r="F13" s="1386" t="s">
        <v>1020</v>
      </c>
      <c r="G13" s="1387" t="s">
        <v>1020</v>
      </c>
      <c r="H13" s="1387" t="s">
        <v>1020</v>
      </c>
      <c r="I13" s="1387" t="s">
        <v>1020</v>
      </c>
      <c r="J13" s="1388"/>
      <c r="K13" s="1056"/>
      <c r="L13" s="1057"/>
      <c r="M13" s="1057"/>
      <c r="N13" s="1057"/>
      <c r="O13" s="1389"/>
      <c r="P13" s="1108" t="s">
        <v>1135</v>
      </c>
      <c r="Q13" s="1109" t="s">
        <v>1135</v>
      </c>
      <c r="R13" s="1109" t="s">
        <v>1135</v>
      </c>
      <c r="S13" s="1109" t="s">
        <v>1135</v>
      </c>
      <c r="T13" s="1110" t="s">
        <v>1135</v>
      </c>
      <c r="U13" s="1101" t="s">
        <v>1135</v>
      </c>
      <c r="V13" s="1101" t="s">
        <v>1135</v>
      </c>
      <c r="W13" s="1101" t="s">
        <v>1135</v>
      </c>
      <c r="X13" s="1101" t="s">
        <v>1135</v>
      </c>
      <c r="Y13" s="1101" t="s">
        <v>1135</v>
      </c>
      <c r="Z13" s="1764"/>
      <c r="AA13" s="1673" t="s">
        <v>1135</v>
      </c>
      <c r="AB13" s="1764"/>
    </row>
    <row r="14" spans="1:28" ht="79.5" customHeight="1" x14ac:dyDescent="0.25">
      <c r="A14" s="1795"/>
      <c r="B14" s="1767"/>
      <c r="C14" s="1773"/>
      <c r="D14" s="1089">
        <v>5</v>
      </c>
      <c r="E14" s="1077" t="s">
        <v>223</v>
      </c>
      <c r="F14" s="1373"/>
      <c r="G14" s="1363"/>
      <c r="H14" s="1363"/>
      <c r="I14" s="1363"/>
      <c r="J14" s="1246"/>
      <c r="K14" s="1380"/>
      <c r="L14" s="1381"/>
      <c r="M14" s="1381"/>
      <c r="N14" s="1381"/>
      <c r="O14" s="1246"/>
      <c r="P14" s="1108" t="s">
        <v>1135</v>
      </c>
      <c r="Q14" s="1109" t="s">
        <v>1135</v>
      </c>
      <c r="R14" s="1109" t="s">
        <v>1135</v>
      </c>
      <c r="S14" s="1109" t="s">
        <v>1135</v>
      </c>
      <c r="T14" s="1110" t="s">
        <v>1135</v>
      </c>
      <c r="U14" s="1096"/>
      <c r="V14" s="1001"/>
      <c r="W14" s="1001"/>
      <c r="X14" s="1001"/>
      <c r="Y14" s="1236"/>
      <c r="Z14" s="1764"/>
      <c r="AA14" s="1674"/>
      <c r="AB14" s="1764"/>
    </row>
    <row r="15" spans="1:28" ht="66.75" customHeight="1" x14ac:dyDescent="0.25">
      <c r="A15" s="1795"/>
      <c r="B15" s="1767"/>
      <c r="C15" s="1773"/>
      <c r="D15" s="1089">
        <v>6</v>
      </c>
      <c r="E15" s="1372" t="s">
        <v>949</v>
      </c>
      <c r="F15" s="1374" t="s">
        <v>1135</v>
      </c>
      <c r="G15" s="1351" t="s">
        <v>1135</v>
      </c>
      <c r="H15" s="1352" t="s">
        <v>1135</v>
      </c>
      <c r="I15" s="1351" t="s">
        <v>1135</v>
      </c>
      <c r="J15" s="1350" t="s">
        <v>1135</v>
      </c>
      <c r="K15" s="1380"/>
      <c r="L15" s="1381"/>
      <c r="M15" s="1381"/>
      <c r="N15" s="1381"/>
      <c r="O15" s="1246"/>
      <c r="P15" s="1108" t="s">
        <v>1135</v>
      </c>
      <c r="Q15" s="1109" t="s">
        <v>1135</v>
      </c>
      <c r="R15" s="1109" t="s">
        <v>1135</v>
      </c>
      <c r="S15" s="1109" t="s">
        <v>1135</v>
      </c>
      <c r="T15" s="1110" t="s">
        <v>1135</v>
      </c>
      <c r="U15" s="1096"/>
      <c r="V15" s="1001"/>
      <c r="W15" s="1001"/>
      <c r="X15" s="1001"/>
      <c r="Y15" s="1236"/>
      <c r="Z15" s="1764"/>
      <c r="AA15" s="1675"/>
      <c r="AB15" s="1764"/>
    </row>
    <row r="16" spans="1:28" ht="66.75" customHeight="1" x14ac:dyDescent="0.25">
      <c r="A16" s="1795"/>
      <c r="B16" s="1767"/>
      <c r="C16" s="1773"/>
      <c r="D16" s="1366">
        <v>7</v>
      </c>
      <c r="E16" s="1347" t="s">
        <v>1146</v>
      </c>
      <c r="F16" s="1375"/>
      <c r="G16" s="1367"/>
      <c r="H16" s="1367"/>
      <c r="I16" s="1367"/>
      <c r="J16" s="1376"/>
      <c r="K16" s="1382" t="s">
        <v>1135</v>
      </c>
      <c r="L16" s="1353" t="s">
        <v>1135</v>
      </c>
      <c r="M16" s="1354" t="s">
        <v>1135</v>
      </c>
      <c r="N16" s="1353" t="s">
        <v>1135</v>
      </c>
      <c r="O16" s="1355" t="s">
        <v>1135</v>
      </c>
      <c r="P16" s="1368"/>
      <c r="Q16" s="1369"/>
      <c r="R16" s="1369"/>
      <c r="S16" s="1369"/>
      <c r="T16" s="1529"/>
      <c r="U16" s="1370"/>
      <c r="V16" s="1371"/>
      <c r="W16" s="1371"/>
      <c r="X16" s="1371"/>
      <c r="Y16" s="1529"/>
      <c r="Z16" s="1764"/>
      <c r="AA16" s="1676"/>
      <c r="AB16" s="1764"/>
    </row>
    <row r="17" spans="1:28" ht="62.25" customHeight="1" thickBot="1" x14ac:dyDescent="0.3">
      <c r="A17" s="1795"/>
      <c r="B17" s="1768"/>
      <c r="C17" s="1774"/>
      <c r="D17" s="1090">
        <v>8</v>
      </c>
      <c r="E17" s="1067" t="s">
        <v>1072</v>
      </c>
      <c r="F17" s="1377"/>
      <c r="G17" s="1378"/>
      <c r="H17" s="1378"/>
      <c r="I17" s="1378"/>
      <c r="J17" s="1379"/>
      <c r="K17" s="1383"/>
      <c r="L17" s="1384"/>
      <c r="M17" s="1385"/>
      <c r="N17" s="1384"/>
      <c r="O17" s="1391"/>
      <c r="P17" s="1106"/>
      <c r="Q17" s="1047"/>
      <c r="R17" s="1107"/>
      <c r="S17" s="1107"/>
      <c r="T17" s="1530"/>
      <c r="U17" s="1098"/>
      <c r="V17" s="1002"/>
      <c r="W17" s="1002"/>
      <c r="X17" s="1002"/>
      <c r="Y17" s="1663"/>
      <c r="Z17" s="1764"/>
      <c r="AA17" s="1677"/>
      <c r="AB17" s="1764"/>
    </row>
    <row r="18" spans="1:28" ht="45" customHeight="1" x14ac:dyDescent="0.25">
      <c r="A18" s="1795"/>
      <c r="B18" s="1766">
        <v>3</v>
      </c>
      <c r="C18" s="1790" t="s">
        <v>1021</v>
      </c>
      <c r="D18" s="1088">
        <v>1</v>
      </c>
      <c r="E18" s="1074" t="s">
        <v>1073</v>
      </c>
      <c r="F18" s="1358"/>
      <c r="G18" s="990"/>
      <c r="H18" s="990"/>
      <c r="I18" s="990"/>
      <c r="J18" s="1195"/>
      <c r="K18" s="1056"/>
      <c r="L18" s="1057"/>
      <c r="M18" s="1057"/>
      <c r="N18" s="1057"/>
      <c r="O18" s="1394"/>
      <c r="P18" s="993"/>
      <c r="Q18" s="1042"/>
      <c r="R18" s="994"/>
      <c r="S18" s="994"/>
      <c r="T18" s="1237"/>
      <c r="U18" s="995"/>
      <c r="V18" s="996"/>
      <c r="W18" s="996"/>
      <c r="X18" s="996"/>
      <c r="Y18" s="1237"/>
      <c r="Z18" s="1764"/>
      <c r="AA18" s="1678"/>
      <c r="AB18" s="1764"/>
    </row>
    <row r="19" spans="1:28" ht="71.25" customHeight="1" x14ac:dyDescent="0.25">
      <c r="A19" s="1795"/>
      <c r="B19" s="1767"/>
      <c r="C19" s="1791"/>
      <c r="D19" s="1089">
        <v>2</v>
      </c>
      <c r="E19" s="1079" t="s">
        <v>1074</v>
      </c>
      <c r="F19" s="1359"/>
      <c r="G19" s="1360"/>
      <c r="H19" s="1360"/>
      <c r="I19" s="1360"/>
      <c r="J19" s="1361"/>
      <c r="K19" s="999"/>
      <c r="L19" s="1000"/>
      <c r="M19" s="1000"/>
      <c r="N19" s="1000"/>
      <c r="O19" s="1348"/>
      <c r="P19" s="1073"/>
      <c r="Q19" s="1071"/>
      <c r="R19" s="1071"/>
      <c r="S19" s="1071"/>
      <c r="T19" s="1246"/>
      <c r="U19" s="1096"/>
      <c r="V19" s="1001"/>
      <c r="W19" s="1001"/>
      <c r="X19" s="1001"/>
      <c r="Y19" s="1236"/>
      <c r="Z19" s="1764"/>
      <c r="AA19" s="1674"/>
      <c r="AB19" s="1764"/>
    </row>
    <row r="20" spans="1:28" ht="54.75" customHeight="1" x14ac:dyDescent="0.25">
      <c r="A20" s="1795"/>
      <c r="B20" s="1767"/>
      <c r="C20" s="1791"/>
      <c r="D20" s="1089">
        <v>3</v>
      </c>
      <c r="E20" s="1079" t="s">
        <v>1075</v>
      </c>
      <c r="F20" s="1359"/>
      <c r="G20" s="1360"/>
      <c r="H20" s="1360"/>
      <c r="I20" s="1360"/>
      <c r="J20" s="1361"/>
      <c r="K20" s="999"/>
      <c r="L20" s="1000"/>
      <c r="M20" s="1000"/>
      <c r="N20" s="1000"/>
      <c r="O20" s="1348"/>
      <c r="P20" s="1073"/>
      <c r="Q20" s="1071"/>
      <c r="R20" s="1071"/>
      <c r="S20" s="1071"/>
      <c r="T20" s="1246"/>
      <c r="U20" s="1096"/>
      <c r="V20" s="1001"/>
      <c r="W20" s="1001"/>
      <c r="X20" s="1001"/>
      <c r="Y20" s="1236"/>
      <c r="Z20" s="1764"/>
      <c r="AA20" s="1674"/>
      <c r="AB20" s="1764"/>
    </row>
    <row r="21" spans="1:28" ht="51.75" customHeight="1" x14ac:dyDescent="0.25">
      <c r="A21" s="1795"/>
      <c r="B21" s="1767"/>
      <c r="C21" s="1791"/>
      <c r="D21" s="1089">
        <v>4</v>
      </c>
      <c r="E21" s="1079" t="s">
        <v>1076</v>
      </c>
      <c r="F21" s="1359"/>
      <c r="G21" s="1360"/>
      <c r="H21" s="1360"/>
      <c r="I21" s="1360"/>
      <c r="J21" s="1361"/>
      <c r="K21" s="1395"/>
      <c r="L21" s="1000"/>
      <c r="M21" s="1000"/>
      <c r="N21" s="1000"/>
      <c r="O21" s="1092"/>
      <c r="P21" s="1362"/>
      <c r="Q21" s="1071"/>
      <c r="R21" s="1071"/>
      <c r="S21" s="1071"/>
      <c r="T21" s="1072"/>
      <c r="U21" s="1664"/>
      <c r="V21" s="1001"/>
      <c r="W21" s="1001"/>
      <c r="X21" s="1001"/>
      <c r="Y21" s="1011"/>
      <c r="Z21" s="1764"/>
      <c r="AA21" s="1670"/>
      <c r="AB21" s="1764"/>
    </row>
    <row r="22" spans="1:28" ht="38.25" customHeight="1" x14ac:dyDescent="0.25">
      <c r="A22" s="1795"/>
      <c r="B22" s="1767"/>
      <c r="C22" s="1791"/>
      <c r="D22" s="1089">
        <v>5</v>
      </c>
      <c r="E22" s="1079" t="s">
        <v>1077</v>
      </c>
      <c r="F22" s="1362"/>
      <c r="G22" s="1363"/>
      <c r="H22" s="1363"/>
      <c r="I22" s="1363"/>
      <c r="J22" s="1064"/>
      <c r="K22" s="999"/>
      <c r="L22" s="1000"/>
      <c r="M22" s="1000"/>
      <c r="N22" s="1000"/>
      <c r="O22" s="1348"/>
      <c r="P22" s="1073"/>
      <c r="Q22" s="1071"/>
      <c r="R22" s="1071"/>
      <c r="S22" s="1071"/>
      <c r="T22" s="1246"/>
      <c r="U22" s="1096"/>
      <c r="V22" s="1001"/>
      <c r="W22" s="1001"/>
      <c r="X22" s="1001"/>
      <c r="Y22" s="1236"/>
      <c r="Z22" s="1764"/>
      <c r="AA22" s="1668"/>
      <c r="AB22" s="1764"/>
    </row>
    <row r="23" spans="1:28" ht="77.25" customHeight="1" x14ac:dyDescent="0.25">
      <c r="A23" s="1795"/>
      <c r="B23" s="1767"/>
      <c r="C23" s="1791"/>
      <c r="D23" s="1089">
        <v>6</v>
      </c>
      <c r="E23" s="1079" t="s">
        <v>1078</v>
      </c>
      <c r="F23" s="1373"/>
      <c r="G23" s="1363"/>
      <c r="H23" s="1363"/>
      <c r="I23" s="1363"/>
      <c r="J23" s="1246"/>
      <c r="K23" s="999"/>
      <c r="L23" s="1000"/>
      <c r="M23" s="1000"/>
      <c r="N23" s="1000"/>
      <c r="O23" s="1348"/>
      <c r="P23" s="1073"/>
      <c r="Q23" s="1071"/>
      <c r="R23" s="1071"/>
      <c r="S23" s="1071"/>
      <c r="T23" s="1246"/>
      <c r="U23" s="1709" t="s">
        <v>1135</v>
      </c>
      <c r="V23" s="1711" t="s">
        <v>1135</v>
      </c>
      <c r="W23" s="1711" t="s">
        <v>1135</v>
      </c>
      <c r="X23" s="1711" t="s">
        <v>1135</v>
      </c>
      <c r="Y23" s="1710" t="s">
        <v>1135</v>
      </c>
      <c r="Z23" s="1764"/>
      <c r="AA23" s="1674"/>
      <c r="AB23" s="1764"/>
    </row>
    <row r="24" spans="1:28" ht="68.25" customHeight="1" thickBot="1" x14ac:dyDescent="0.3">
      <c r="A24" s="1795"/>
      <c r="B24" s="1768"/>
      <c r="C24" s="1792"/>
      <c r="D24" s="1090">
        <v>7</v>
      </c>
      <c r="E24" s="1067" t="s">
        <v>1072</v>
      </c>
      <c r="F24" s="1392" t="s">
        <v>1135</v>
      </c>
      <c r="G24" s="1393" t="s">
        <v>1135</v>
      </c>
      <c r="H24" s="1065" t="s">
        <v>1135</v>
      </c>
      <c r="I24" s="1393" t="s">
        <v>1135</v>
      </c>
      <c r="J24" s="1055" t="s">
        <v>1135</v>
      </c>
      <c r="K24" s="1392"/>
      <c r="L24" s="1393"/>
      <c r="M24" s="1065"/>
      <c r="N24" s="1393"/>
      <c r="O24" s="1428"/>
      <c r="P24" s="1106"/>
      <c r="Q24" s="1047"/>
      <c r="R24" s="1047"/>
      <c r="S24" s="1047"/>
      <c r="T24" s="1531"/>
      <c r="U24" s="1097"/>
      <c r="V24" s="1003"/>
      <c r="W24" s="1003"/>
      <c r="X24" s="1046"/>
      <c r="Y24" s="1665"/>
      <c r="Z24" s="1764"/>
      <c r="AA24" s="1675"/>
      <c r="AB24" s="1764"/>
    </row>
    <row r="25" spans="1:28" ht="33" customHeight="1" x14ac:dyDescent="0.25">
      <c r="A25" s="1795"/>
      <c r="B25" s="1766">
        <v>4</v>
      </c>
      <c r="C25" s="1772" t="s">
        <v>1</v>
      </c>
      <c r="D25" s="1088">
        <v>1</v>
      </c>
      <c r="E25" s="1080" t="s">
        <v>24</v>
      </c>
      <c r="F25" s="1399"/>
      <c r="G25" s="1036"/>
      <c r="H25" s="1036"/>
      <c r="I25" s="1036"/>
      <c r="J25" s="1237"/>
      <c r="K25" s="991"/>
      <c r="L25" s="992"/>
      <c r="M25" s="992"/>
      <c r="N25" s="992"/>
      <c r="O25" s="1237"/>
      <c r="P25" s="993"/>
      <c r="Q25" s="1042"/>
      <c r="R25" s="1042"/>
      <c r="S25" s="1042"/>
      <c r="T25" s="1245"/>
      <c r="U25" s="1704"/>
      <c r="V25" s="996"/>
      <c r="W25" s="996"/>
      <c r="X25" s="996"/>
      <c r="Y25" s="1237"/>
      <c r="Z25" s="1764"/>
      <c r="AA25" s="1678"/>
      <c r="AB25" s="1764"/>
    </row>
    <row r="26" spans="1:28" ht="99.75" customHeight="1" x14ac:dyDescent="0.25">
      <c r="A26" s="1795"/>
      <c r="B26" s="1767"/>
      <c r="C26" s="1773"/>
      <c r="D26" s="1089">
        <v>2</v>
      </c>
      <c r="E26" s="1081" t="s">
        <v>28</v>
      </c>
      <c r="F26" s="1373"/>
      <c r="G26" s="1363"/>
      <c r="H26" s="1363"/>
      <c r="I26" s="1363"/>
      <c r="J26" s="1246"/>
      <c r="K26" s="1380"/>
      <c r="L26" s="1381"/>
      <c r="M26" s="1381"/>
      <c r="N26" s="1381"/>
      <c r="O26" s="1246"/>
      <c r="P26" s="1073"/>
      <c r="Q26" s="1071"/>
      <c r="R26" s="1071"/>
      <c r="S26" s="1071"/>
      <c r="T26" s="1246"/>
      <c r="U26" s="1705"/>
      <c r="V26" s="1706"/>
      <c r="W26" s="1706"/>
      <c r="X26" s="1706"/>
      <c r="Y26" s="1554"/>
      <c r="Z26" s="1764"/>
      <c r="AA26" s="1674"/>
      <c r="AB26" s="1764"/>
    </row>
    <row r="27" spans="1:28" ht="44.25" customHeight="1" x14ac:dyDescent="0.25">
      <c r="A27" s="1795"/>
      <c r="B27" s="1767"/>
      <c r="C27" s="1773"/>
      <c r="D27" s="1089">
        <v>3</v>
      </c>
      <c r="E27" s="1081" t="s">
        <v>30</v>
      </c>
      <c r="F27" s="1373"/>
      <c r="G27" s="1363"/>
      <c r="H27" s="1363"/>
      <c r="I27" s="1363"/>
      <c r="J27" s="1246"/>
      <c r="K27" s="1380"/>
      <c r="L27" s="1381"/>
      <c r="M27" s="1381"/>
      <c r="N27" s="1381"/>
      <c r="O27" s="1246"/>
      <c r="P27" s="1073"/>
      <c r="Q27" s="1071"/>
      <c r="R27" s="1071"/>
      <c r="S27" s="1071"/>
      <c r="T27" s="1246"/>
      <c r="U27" s="1705"/>
      <c r="V27" s="1706"/>
      <c r="W27" s="1706"/>
      <c r="X27" s="1706"/>
      <c r="Y27" s="1554"/>
      <c r="Z27" s="1764"/>
      <c r="AA27" s="1674"/>
      <c r="AB27" s="1764"/>
    </row>
    <row r="28" spans="1:28" ht="46.5" customHeight="1" x14ac:dyDescent="0.25">
      <c r="A28" s="1795"/>
      <c r="B28" s="1767"/>
      <c r="C28" s="1773"/>
      <c r="D28" s="1089">
        <v>4</v>
      </c>
      <c r="E28" s="1081" t="s">
        <v>33</v>
      </c>
      <c r="F28" s="1373"/>
      <c r="G28" s="1363"/>
      <c r="H28" s="1411"/>
      <c r="I28" s="1363"/>
      <c r="J28" s="2305"/>
      <c r="K28" s="1380"/>
      <c r="L28" s="1381"/>
      <c r="M28" s="1381"/>
      <c r="N28" s="1381"/>
      <c r="O28" s="1246"/>
      <c r="P28" s="1073"/>
      <c r="Q28" s="1071"/>
      <c r="R28" s="1071" t="s">
        <v>80</v>
      </c>
      <c r="S28" s="1071"/>
      <c r="T28" s="1246"/>
      <c r="U28" s="1705"/>
      <c r="V28" s="1706"/>
      <c r="W28" s="1706"/>
      <c r="X28" s="1706"/>
      <c r="Y28" s="1554"/>
      <c r="Z28" s="1764"/>
      <c r="AA28" s="1668"/>
      <c r="AB28" s="1764"/>
    </row>
    <row r="29" spans="1:28" ht="45.75" customHeight="1" x14ac:dyDescent="0.25">
      <c r="A29" s="1795"/>
      <c r="B29" s="1767"/>
      <c r="C29" s="1773"/>
      <c r="D29" s="1089">
        <v>5</v>
      </c>
      <c r="E29" s="1079" t="s">
        <v>35</v>
      </c>
      <c r="F29" s="1373"/>
      <c r="G29" s="1363"/>
      <c r="H29" s="1363"/>
      <c r="I29" s="1363"/>
      <c r="J29" s="1246"/>
      <c r="K29" s="1380"/>
      <c r="L29" s="1381"/>
      <c r="M29" s="1381"/>
      <c r="N29" s="1381"/>
      <c r="O29" s="1246"/>
      <c r="P29" s="1073"/>
      <c r="Q29" s="1071"/>
      <c r="R29" s="1071"/>
      <c r="S29" s="1071"/>
      <c r="T29" s="1246"/>
      <c r="U29" s="1705"/>
      <c r="V29" s="1706"/>
      <c r="W29" s="1706"/>
      <c r="X29" s="1706"/>
      <c r="Y29" s="1554"/>
      <c r="Z29" s="1764"/>
      <c r="AA29" s="1674"/>
      <c r="AB29" s="1764"/>
    </row>
    <row r="30" spans="1:28" ht="49.5" customHeight="1" thickBot="1" x14ac:dyDescent="0.3">
      <c r="A30" s="1795"/>
      <c r="B30" s="1768"/>
      <c r="C30" s="1774"/>
      <c r="D30" s="1090">
        <v>6</v>
      </c>
      <c r="E30" s="1075" t="s">
        <v>764</v>
      </c>
      <c r="F30" s="1364" t="s">
        <v>1135</v>
      </c>
      <c r="G30" s="1365" t="s">
        <v>1135</v>
      </c>
      <c r="H30" s="1365" t="s">
        <v>1135</v>
      </c>
      <c r="I30" s="1365" t="s">
        <v>1135</v>
      </c>
      <c r="J30" s="1055" t="s">
        <v>1135</v>
      </c>
      <c r="K30" s="1364" t="s">
        <v>1135</v>
      </c>
      <c r="L30" s="1365" t="s">
        <v>1135</v>
      </c>
      <c r="M30" s="1365" t="s">
        <v>1135</v>
      </c>
      <c r="N30" s="1365" t="s">
        <v>1135</v>
      </c>
      <c r="O30" s="1055" t="s">
        <v>1135</v>
      </c>
      <c r="P30" s="1364" t="s">
        <v>1135</v>
      </c>
      <c r="Q30" s="1365" t="s">
        <v>1135</v>
      </c>
      <c r="R30" s="1365" t="s">
        <v>1135</v>
      </c>
      <c r="S30" s="1365" t="s">
        <v>1135</v>
      </c>
      <c r="T30" s="1055" t="s">
        <v>1135</v>
      </c>
      <c r="U30" s="1020" t="s">
        <v>1135</v>
      </c>
      <c r="V30" s="1708" t="s">
        <v>1135</v>
      </c>
      <c r="W30" s="1708" t="s">
        <v>1135</v>
      </c>
      <c r="X30" s="1708" t="s">
        <v>1135</v>
      </c>
      <c r="Y30" s="1548" t="s">
        <v>1135</v>
      </c>
      <c r="Z30" s="1764"/>
      <c r="AA30" s="1055" t="s">
        <v>1135</v>
      </c>
      <c r="AB30" s="1764"/>
    </row>
    <row r="31" spans="1:28" ht="63" customHeight="1" x14ac:dyDescent="0.25">
      <c r="A31" s="1795"/>
      <c r="B31" s="1766">
        <v>5</v>
      </c>
      <c r="C31" s="1769" t="s">
        <v>1022</v>
      </c>
      <c r="D31" s="1088">
        <v>1</v>
      </c>
      <c r="E31" s="1076" t="s">
        <v>42</v>
      </c>
      <c r="F31" s="1238"/>
      <c r="G31" s="1036"/>
      <c r="H31" s="1239"/>
      <c r="I31" s="1036"/>
      <c r="J31" s="1050"/>
      <c r="K31" s="1056"/>
      <c r="L31" s="1057"/>
      <c r="M31" s="1250"/>
      <c r="N31" s="1057"/>
      <c r="O31" s="1394"/>
      <c r="P31" s="993"/>
      <c r="Q31" s="994"/>
      <c r="R31" s="1239"/>
      <c r="S31" s="1401"/>
      <c r="T31" s="1040"/>
      <c r="U31" s="1712"/>
      <c r="V31" s="1700"/>
      <c r="W31" s="1700"/>
      <c r="X31" s="1700"/>
      <c r="Y31" s="1245"/>
      <c r="Z31" s="1764"/>
      <c r="AA31" s="1679"/>
      <c r="AB31" s="1764"/>
    </row>
    <row r="32" spans="1:28" ht="53.25" customHeight="1" x14ac:dyDescent="0.25">
      <c r="A32" s="1795"/>
      <c r="B32" s="1767"/>
      <c r="C32" s="1770"/>
      <c r="D32" s="1089">
        <v>2</v>
      </c>
      <c r="E32" s="1079" t="s">
        <v>45</v>
      </c>
      <c r="F32" s="1004"/>
      <c r="G32" s="1005"/>
      <c r="H32" s="1240"/>
      <c r="I32" s="1005"/>
      <c r="J32" s="1236"/>
      <c r="K32" s="999"/>
      <c r="L32" s="1000"/>
      <c r="M32" s="1000"/>
      <c r="N32" s="1000"/>
      <c r="O32" s="1348"/>
      <c r="P32" s="1362"/>
      <c r="Q32" s="1532"/>
      <c r="R32" s="1071"/>
      <c r="S32" s="1071"/>
      <c r="T32" s="1246"/>
      <c r="U32" s="1096"/>
      <c r="V32" s="1244"/>
      <c r="W32" s="1001"/>
      <c r="X32" s="1001"/>
      <c r="Y32" s="1236"/>
      <c r="Z32" s="1764"/>
      <c r="AA32" s="1680"/>
      <c r="AB32" s="1764"/>
    </row>
    <row r="33" spans="1:28" ht="66.75" customHeight="1" x14ac:dyDescent="0.25">
      <c r="A33" s="1795"/>
      <c r="B33" s="1767"/>
      <c r="C33" s="1770"/>
      <c r="D33" s="1089">
        <v>3</v>
      </c>
      <c r="E33" s="1079" t="s">
        <v>46</v>
      </c>
      <c r="F33" s="1004"/>
      <c r="G33" s="1005"/>
      <c r="H33" s="1240"/>
      <c r="I33" s="1005"/>
      <c r="J33" s="1236"/>
      <c r="K33" s="999"/>
      <c r="L33" s="1000"/>
      <c r="M33" s="1000"/>
      <c r="N33" s="1000"/>
      <c r="O33" s="1348"/>
      <c r="P33" s="1073"/>
      <c r="Q33" s="1071"/>
      <c r="R33" s="1071"/>
      <c r="S33" s="1071"/>
      <c r="T33" s="1246"/>
      <c r="U33" s="1096"/>
      <c r="V33" s="1001"/>
      <c r="W33" s="1001"/>
      <c r="X33" s="1001"/>
      <c r="Y33" s="1236"/>
      <c r="Z33" s="1764"/>
      <c r="AA33" s="1674"/>
      <c r="AB33" s="1764"/>
    </row>
    <row r="34" spans="1:28" ht="54.75" customHeight="1" x14ac:dyDescent="0.25">
      <c r="A34" s="1795"/>
      <c r="B34" s="1767"/>
      <c r="C34" s="1770"/>
      <c r="D34" s="1089">
        <v>4</v>
      </c>
      <c r="E34" s="1079" t="s">
        <v>53</v>
      </c>
      <c r="F34" s="1197"/>
      <c r="G34" s="1005"/>
      <c r="H34" s="1005"/>
      <c r="I34" s="1005"/>
      <c r="J34" s="1236"/>
      <c r="K34" s="999"/>
      <c r="L34" s="1000"/>
      <c r="M34" s="1000"/>
      <c r="N34" s="1000"/>
      <c r="O34" s="1348"/>
      <c r="P34" s="1073"/>
      <c r="Q34" s="1071"/>
      <c r="R34" s="1071"/>
      <c r="S34" s="1071"/>
      <c r="T34" s="1246"/>
      <c r="U34" s="1096"/>
      <c r="V34" s="1001"/>
      <c r="W34" s="1001"/>
      <c r="X34" s="1001"/>
      <c r="Y34" s="1236"/>
      <c r="Z34" s="1764"/>
      <c r="AA34" s="1668"/>
      <c r="AB34" s="1764"/>
    </row>
    <row r="35" spans="1:28" ht="90.75" customHeight="1" thickBot="1" x14ac:dyDescent="0.3">
      <c r="A35" s="1795"/>
      <c r="B35" s="1768"/>
      <c r="C35" s="1771"/>
      <c r="D35" s="1090">
        <v>5</v>
      </c>
      <c r="E35" s="1078" t="s">
        <v>59</v>
      </c>
      <c r="F35" s="1014"/>
      <c r="G35" s="1015"/>
      <c r="H35" s="1015"/>
      <c r="I35" s="1015"/>
      <c r="J35" s="1241"/>
      <c r="K35" s="1014"/>
      <c r="L35" s="1015"/>
      <c r="M35" s="1015"/>
      <c r="N35" s="1015"/>
      <c r="O35" s="1400"/>
      <c r="P35" s="1106"/>
      <c r="Q35" s="1107"/>
      <c r="R35" s="1047"/>
      <c r="S35" s="1107"/>
      <c r="T35" s="1530"/>
      <c r="U35" s="1100"/>
      <c r="V35" s="1047"/>
      <c r="W35" s="1047"/>
      <c r="X35" s="1047"/>
      <c r="Y35" s="1531"/>
      <c r="Z35" s="1764"/>
      <c r="AA35" s="1677"/>
      <c r="AB35" s="1764"/>
    </row>
    <row r="36" spans="1:28" ht="66" customHeight="1" x14ac:dyDescent="0.25">
      <c r="A36" s="1795"/>
      <c r="B36" s="1766">
        <v>6</v>
      </c>
      <c r="C36" s="1772" t="s">
        <v>1023</v>
      </c>
      <c r="D36" s="1088">
        <v>1</v>
      </c>
      <c r="E36" s="1074" t="s">
        <v>155</v>
      </c>
      <c r="F36" s="1399"/>
      <c r="G36" s="1036"/>
      <c r="H36" s="1036"/>
      <c r="I36" s="1401"/>
      <c r="J36" s="1237"/>
      <c r="K36" s="991"/>
      <c r="L36" s="992"/>
      <c r="M36" s="992"/>
      <c r="N36" s="992"/>
      <c r="O36" s="1237"/>
      <c r="P36" s="993"/>
      <c r="Q36" s="994"/>
      <c r="R36" s="1042"/>
      <c r="S36" s="994"/>
      <c r="T36" s="1237"/>
      <c r="U36" s="1238"/>
      <c r="V36" s="996"/>
      <c r="W36" s="1239"/>
      <c r="X36" s="996"/>
      <c r="Y36" s="1010"/>
      <c r="Z36" s="1764"/>
      <c r="AA36" s="1681"/>
      <c r="AB36" s="1764"/>
    </row>
    <row r="37" spans="1:28" ht="46.5" customHeight="1" x14ac:dyDescent="0.25">
      <c r="A37" s="1795"/>
      <c r="B37" s="1767"/>
      <c r="C37" s="1773"/>
      <c r="D37" s="1089">
        <v>2</v>
      </c>
      <c r="E37" s="1079" t="s">
        <v>156</v>
      </c>
      <c r="F37" s="1373"/>
      <c r="G37" s="1363"/>
      <c r="H37" s="1363"/>
      <c r="I37" s="1363"/>
      <c r="J37" s="1246"/>
      <c r="K37" s="1380"/>
      <c r="L37" s="1381"/>
      <c r="M37" s="1381"/>
      <c r="N37" s="1381"/>
      <c r="O37" s="1246"/>
      <c r="P37" s="1073"/>
      <c r="Q37" s="1532"/>
      <c r="R37" s="1071"/>
      <c r="S37" s="1071"/>
      <c r="T37" s="1072"/>
      <c r="U37" s="1705"/>
      <c r="V37" s="1706"/>
      <c r="W37" s="1706"/>
      <c r="X37" s="1706"/>
      <c r="Y37" s="1554"/>
      <c r="Z37" s="1764"/>
      <c r="AA37" s="1668"/>
      <c r="AB37" s="1764"/>
    </row>
    <row r="38" spans="1:28" ht="42" customHeight="1" x14ac:dyDescent="0.25">
      <c r="A38" s="1795"/>
      <c r="B38" s="1767"/>
      <c r="C38" s="1773"/>
      <c r="D38" s="1089">
        <v>3</v>
      </c>
      <c r="E38" s="1079" t="s">
        <v>157</v>
      </c>
      <c r="F38" s="1402" t="s">
        <v>1135</v>
      </c>
      <c r="G38" s="1403" t="s">
        <v>1135</v>
      </c>
      <c r="H38" s="1403" t="s">
        <v>1135</v>
      </c>
      <c r="I38" s="1403" t="s">
        <v>1135</v>
      </c>
      <c r="J38" s="1403" t="s">
        <v>1135</v>
      </c>
      <c r="K38" s="1362"/>
      <c r="L38" s="1381"/>
      <c r="M38" s="1381"/>
      <c r="N38" s="1381"/>
      <c r="O38" s="1390"/>
      <c r="P38" s="1362"/>
      <c r="Q38" s="1071"/>
      <c r="R38" s="1071"/>
      <c r="S38" s="1071"/>
      <c r="T38" s="1072"/>
      <c r="U38" s="1713" t="s">
        <v>1135</v>
      </c>
      <c r="V38" s="1714" t="s">
        <v>1135</v>
      </c>
      <c r="W38" s="1714" t="s">
        <v>1135</v>
      </c>
      <c r="X38" s="1714" t="s">
        <v>1135</v>
      </c>
      <c r="Y38" s="1710" t="s">
        <v>1135</v>
      </c>
      <c r="Z38" s="1764"/>
      <c r="AA38" s="1747"/>
      <c r="AB38" s="1764"/>
    </row>
    <row r="39" spans="1:28" ht="60.75" customHeight="1" x14ac:dyDescent="0.25">
      <c r="A39" s="1795"/>
      <c r="B39" s="1767"/>
      <c r="C39" s="1773"/>
      <c r="D39" s="1089">
        <v>4</v>
      </c>
      <c r="E39" s="1079" t="s">
        <v>160</v>
      </c>
      <c r="F39" s="1402" t="s">
        <v>1135</v>
      </c>
      <c r="G39" s="1403" t="s">
        <v>1135</v>
      </c>
      <c r="H39" s="1403" t="s">
        <v>1135</v>
      </c>
      <c r="I39" s="1403" t="s">
        <v>1135</v>
      </c>
      <c r="J39" s="1403" t="s">
        <v>1135</v>
      </c>
      <c r="K39" s="1362"/>
      <c r="L39" s="1381"/>
      <c r="M39" s="1381"/>
      <c r="N39" s="1381"/>
      <c r="O39" s="1390"/>
      <c r="P39" s="1362"/>
      <c r="Q39" s="1071"/>
      <c r="R39" s="1071"/>
      <c r="S39" s="1071"/>
      <c r="T39" s="1072"/>
      <c r="U39" s="1713" t="s">
        <v>1135</v>
      </c>
      <c r="V39" s="1714" t="s">
        <v>1135</v>
      </c>
      <c r="W39" s="1714" t="s">
        <v>1135</v>
      </c>
      <c r="X39" s="1714" t="s">
        <v>1135</v>
      </c>
      <c r="Y39" s="1710" t="s">
        <v>1135</v>
      </c>
      <c r="Z39" s="1764"/>
      <c r="AA39" s="1747"/>
      <c r="AB39" s="1764"/>
    </row>
    <row r="40" spans="1:28" ht="60.75" customHeight="1" x14ac:dyDescent="0.25">
      <c r="A40" s="1795"/>
      <c r="B40" s="1767"/>
      <c r="C40" s="1773"/>
      <c r="D40" s="1089">
        <v>5</v>
      </c>
      <c r="E40" s="1079" t="s">
        <v>165</v>
      </c>
      <c r="F40" s="1373"/>
      <c r="G40" s="1363"/>
      <c r="H40" s="1363"/>
      <c r="I40" s="1363"/>
      <c r="J40" s="1246"/>
      <c r="K40" s="1380"/>
      <c r="L40" s="1381"/>
      <c r="M40" s="1381"/>
      <c r="N40" s="1381"/>
      <c r="O40" s="1246"/>
      <c r="P40" s="1073"/>
      <c r="Q40" s="1071"/>
      <c r="R40" s="1071"/>
      <c r="S40" s="1071"/>
      <c r="T40" s="1246"/>
      <c r="U40" s="1705"/>
      <c r="V40" s="1706"/>
      <c r="W40" s="1572"/>
      <c r="X40" s="1706"/>
      <c r="Y40" s="1707"/>
      <c r="Z40" s="1764"/>
      <c r="AA40" s="1748"/>
      <c r="AB40" s="1764"/>
    </row>
    <row r="41" spans="1:28" ht="77.25" customHeight="1" x14ac:dyDescent="0.25">
      <c r="A41" s="1795"/>
      <c r="B41" s="1767"/>
      <c r="C41" s="1773"/>
      <c r="D41" s="1089">
        <v>6</v>
      </c>
      <c r="E41" s="1079" t="s">
        <v>813</v>
      </c>
      <c r="F41" s="1362"/>
      <c r="G41" s="1363"/>
      <c r="H41" s="1363"/>
      <c r="I41" s="1363"/>
      <c r="J41" s="1064"/>
      <c r="K41" s="1380"/>
      <c r="L41" s="1381"/>
      <c r="M41" s="1381"/>
      <c r="N41" s="1381"/>
      <c r="O41" s="1246"/>
      <c r="P41" s="1362"/>
      <c r="Q41" s="1071"/>
      <c r="R41" s="1071"/>
      <c r="S41" s="1071"/>
      <c r="T41" s="1246"/>
      <c r="U41" s="1705"/>
      <c r="V41" s="1706"/>
      <c r="W41" s="1706"/>
      <c r="X41" s="1706"/>
      <c r="Y41" s="1554"/>
      <c r="Z41" s="1764"/>
      <c r="AA41" s="1694"/>
      <c r="AB41" s="1764"/>
    </row>
    <row r="42" spans="1:28" ht="48.75" customHeight="1" x14ac:dyDescent="0.25">
      <c r="A42" s="1795"/>
      <c r="B42" s="1767"/>
      <c r="C42" s="1773"/>
      <c r="D42" s="1089">
        <v>7</v>
      </c>
      <c r="E42" s="1079" t="s">
        <v>171</v>
      </c>
      <c r="F42" s="1373"/>
      <c r="G42" s="1363"/>
      <c r="H42" s="1363"/>
      <c r="I42" s="1363"/>
      <c r="J42" s="1246"/>
      <c r="K42" s="1380"/>
      <c r="L42" s="1381"/>
      <c r="M42" s="1381"/>
      <c r="N42" s="1381"/>
      <c r="O42" s="1246"/>
      <c r="P42" s="1073"/>
      <c r="Q42" s="1071"/>
      <c r="R42" s="1528"/>
      <c r="S42" s="1071"/>
      <c r="T42" s="1246"/>
      <c r="U42" s="1705"/>
      <c r="V42" s="1706"/>
      <c r="W42" s="1572"/>
      <c r="X42" s="1706"/>
      <c r="Y42" s="1554"/>
      <c r="Z42" s="1764"/>
      <c r="AA42" s="1668"/>
      <c r="AB42" s="1764"/>
    </row>
    <row r="43" spans="1:28" ht="124.5" customHeight="1" x14ac:dyDescent="0.25">
      <c r="A43" s="1795"/>
      <c r="B43" s="1767"/>
      <c r="C43" s="1773"/>
      <c r="D43" s="1089">
        <v>8</v>
      </c>
      <c r="E43" s="1079" t="s">
        <v>176</v>
      </c>
      <c r="F43" s="1362"/>
      <c r="G43" s="1363"/>
      <c r="H43" s="1363"/>
      <c r="I43" s="1363"/>
      <c r="J43" s="1246"/>
      <c r="K43" s="1362"/>
      <c r="L43" s="1381"/>
      <c r="M43" s="1381"/>
      <c r="N43" s="1381"/>
      <c r="O43" s="1390"/>
      <c r="P43" s="1362"/>
      <c r="Q43" s="1071"/>
      <c r="R43" s="1071"/>
      <c r="S43" s="1071"/>
      <c r="T43" s="1072"/>
      <c r="U43" s="1560"/>
      <c r="V43" s="1706"/>
      <c r="W43" s="1706"/>
      <c r="X43" s="1706"/>
      <c r="Y43" s="1554"/>
      <c r="Z43" s="1764"/>
      <c r="AA43" s="1670"/>
      <c r="AB43" s="1764"/>
    </row>
    <row r="44" spans="1:28" ht="87.75" customHeight="1" x14ac:dyDescent="0.25">
      <c r="A44" s="1795"/>
      <c r="B44" s="1767"/>
      <c r="C44" s="1773"/>
      <c r="D44" s="1089">
        <v>9</v>
      </c>
      <c r="E44" s="1079" t="s">
        <v>177</v>
      </c>
      <c r="F44" s="1373"/>
      <c r="G44" s="1363"/>
      <c r="H44" s="1363"/>
      <c r="I44" s="1404"/>
      <c r="J44" s="1246"/>
      <c r="K44" s="1380"/>
      <c r="L44" s="1405"/>
      <c r="M44" s="1381"/>
      <c r="N44" s="1381"/>
      <c r="O44" s="1246"/>
      <c r="P44" s="1073"/>
      <c r="Q44" s="1071"/>
      <c r="R44" s="1071"/>
      <c r="S44" s="1533"/>
      <c r="T44" s="1246"/>
      <c r="U44" s="1560"/>
      <c r="V44" s="1706"/>
      <c r="W44" s="1706"/>
      <c r="X44" s="1574"/>
      <c r="Y44" s="1554"/>
      <c r="Z44" s="1764"/>
      <c r="AA44" s="1668"/>
      <c r="AB44" s="1764"/>
    </row>
    <row r="45" spans="1:28" ht="62.25" customHeight="1" x14ac:dyDescent="0.25">
      <c r="A45" s="1795"/>
      <c r="B45" s="1767"/>
      <c r="C45" s="1773"/>
      <c r="D45" s="1089">
        <v>10</v>
      </c>
      <c r="E45" s="1079" t="s">
        <v>182</v>
      </c>
      <c r="F45" s="1373"/>
      <c r="G45" s="1405"/>
      <c r="H45" s="1363"/>
      <c r="I45" s="1363"/>
      <c r="J45" s="1246"/>
      <c r="K45" s="1380"/>
      <c r="L45" s="1405"/>
      <c r="M45" s="1381"/>
      <c r="N45" s="1381"/>
      <c r="O45" s="1390"/>
      <c r="P45" s="1362"/>
      <c r="Q45" s="1532"/>
      <c r="R45" s="1071"/>
      <c r="S45" s="1071"/>
      <c r="T45" s="1246"/>
      <c r="U45" s="1560"/>
      <c r="V45" s="1573"/>
      <c r="W45" s="1706"/>
      <c r="X45" s="1706"/>
      <c r="Y45" s="1554"/>
      <c r="Z45" s="1764"/>
      <c r="AA45" s="1680"/>
      <c r="AB45" s="1764"/>
    </row>
    <row r="46" spans="1:28" ht="51.75" customHeight="1" thickBot="1" x14ac:dyDescent="0.3">
      <c r="A46" s="1795"/>
      <c r="B46" s="1768"/>
      <c r="C46" s="1774"/>
      <c r="D46" s="1090">
        <v>11</v>
      </c>
      <c r="E46" s="1078" t="s">
        <v>36</v>
      </c>
      <c r="F46" s="1392" t="s">
        <v>1135</v>
      </c>
      <c r="G46" s="1393" t="s">
        <v>1135</v>
      </c>
      <c r="H46" s="1065" t="s">
        <v>1135</v>
      </c>
      <c r="I46" s="1393" t="s">
        <v>1135</v>
      </c>
      <c r="J46" s="1365" t="s">
        <v>1135</v>
      </c>
      <c r="K46" s="1392" t="s">
        <v>1135</v>
      </c>
      <c r="L46" s="1393" t="s">
        <v>1135</v>
      </c>
      <c r="M46" s="1065" t="s">
        <v>1135</v>
      </c>
      <c r="N46" s="1393" t="s">
        <v>1135</v>
      </c>
      <c r="O46" s="1055" t="s">
        <v>1135</v>
      </c>
      <c r="P46" s="1392" t="s">
        <v>1135</v>
      </c>
      <c r="Q46" s="1393" t="s">
        <v>1135</v>
      </c>
      <c r="R46" s="1065" t="s">
        <v>1135</v>
      </c>
      <c r="S46" s="1393" t="s">
        <v>1135</v>
      </c>
      <c r="T46" s="1055" t="s">
        <v>1135</v>
      </c>
      <c r="U46" s="1020" t="s">
        <v>1135</v>
      </c>
      <c r="V46" s="1708" t="s">
        <v>1135</v>
      </c>
      <c r="W46" s="1708" t="s">
        <v>1135</v>
      </c>
      <c r="X46" s="1708" t="s">
        <v>1135</v>
      </c>
      <c r="Y46" s="1548" t="s">
        <v>1135</v>
      </c>
      <c r="Z46" s="1764"/>
      <c r="AA46" s="1055" t="s">
        <v>1135</v>
      </c>
      <c r="AB46" s="1764"/>
    </row>
    <row r="47" spans="1:28" ht="41.25" customHeight="1" x14ac:dyDescent="0.25">
      <c r="A47" s="1795"/>
      <c r="B47" s="1766">
        <v>7</v>
      </c>
      <c r="C47" s="1769" t="s">
        <v>1024</v>
      </c>
      <c r="D47" s="1088">
        <v>1</v>
      </c>
      <c r="E47" s="1074" t="s">
        <v>1079</v>
      </c>
      <c r="F47" s="1781" t="s">
        <v>1141</v>
      </c>
      <c r="G47" s="1782"/>
      <c r="H47" s="1782"/>
      <c r="I47" s="1782"/>
      <c r="J47" s="1783"/>
      <c r="K47" s="1784" t="s">
        <v>1150</v>
      </c>
      <c r="L47" s="1785"/>
      <c r="M47" s="1785"/>
      <c r="N47" s="1785"/>
      <c r="O47" s="1786"/>
      <c r="P47" s="1812" t="s">
        <v>1156</v>
      </c>
      <c r="Q47" s="1813"/>
      <c r="R47" s="1813"/>
      <c r="S47" s="1813"/>
      <c r="T47" s="1814"/>
      <c r="U47" s="1778" t="s">
        <v>1174</v>
      </c>
      <c r="V47" s="1779"/>
      <c r="W47" s="1779"/>
      <c r="X47" s="1779"/>
      <c r="Y47" s="1780"/>
      <c r="Z47" s="1764"/>
      <c r="AA47" s="1029" t="s">
        <v>1176</v>
      </c>
      <c r="AB47" s="1764"/>
    </row>
    <row r="48" spans="1:28" ht="79.5" customHeight="1" x14ac:dyDescent="0.25">
      <c r="A48" s="1795"/>
      <c r="B48" s="1767"/>
      <c r="C48" s="1770"/>
      <c r="D48" s="1089">
        <v>2</v>
      </c>
      <c r="E48" s="1079" t="s">
        <v>1080</v>
      </c>
      <c r="F48" s="1373"/>
      <c r="G48" s="1363"/>
      <c r="H48" s="1411"/>
      <c r="I48" s="1363"/>
      <c r="J48" s="1064"/>
      <c r="K48" s="1562"/>
      <c r="L48" s="1563"/>
      <c r="M48" s="1572"/>
      <c r="N48" s="1563"/>
      <c r="O48" s="1554"/>
      <c r="P48" s="1552"/>
      <c r="Q48" s="1553"/>
      <c r="R48" s="1553"/>
      <c r="S48" s="1553"/>
      <c r="T48" s="1554"/>
      <c r="U48" s="1705"/>
      <c r="V48" s="1706"/>
      <c r="W48" s="1706"/>
      <c r="X48" s="1574"/>
      <c r="Y48" s="1707"/>
      <c r="Z48" s="1764"/>
      <c r="AA48" s="1682"/>
      <c r="AB48" s="1764"/>
    </row>
    <row r="49" spans="1:28" ht="45" customHeight="1" x14ac:dyDescent="0.25">
      <c r="A49" s="1795"/>
      <c r="B49" s="1767"/>
      <c r="C49" s="1770"/>
      <c r="D49" s="1089">
        <v>3</v>
      </c>
      <c r="E49" s="1079" t="s">
        <v>1081</v>
      </c>
      <c r="F49" s="1373"/>
      <c r="G49" s="1363"/>
      <c r="H49" s="1363"/>
      <c r="I49" s="1363"/>
      <c r="J49" s="1246"/>
      <c r="K49" s="1560"/>
      <c r="L49" s="1563"/>
      <c r="M49" s="1563"/>
      <c r="N49" s="1563"/>
      <c r="O49" s="1554"/>
      <c r="P49" s="1552"/>
      <c r="Q49" s="1553"/>
      <c r="R49" s="1553"/>
      <c r="S49" s="1553"/>
      <c r="T49" s="1554"/>
      <c r="U49" s="1705"/>
      <c r="V49" s="1706"/>
      <c r="W49" s="1572"/>
      <c r="X49" s="1706"/>
      <c r="Y49" s="1554"/>
      <c r="Z49" s="1764"/>
      <c r="AA49" s="1682"/>
      <c r="AB49" s="1764"/>
    </row>
    <row r="50" spans="1:28" ht="87.75" customHeight="1" x14ac:dyDescent="0.25">
      <c r="A50" s="1795"/>
      <c r="B50" s="1767"/>
      <c r="C50" s="1770"/>
      <c r="D50" s="1089">
        <v>4</v>
      </c>
      <c r="E50" s="1079" t="s">
        <v>1082</v>
      </c>
      <c r="F50" s="1373"/>
      <c r="G50" s="1363"/>
      <c r="H50" s="1363"/>
      <c r="I50" s="1363"/>
      <c r="J50" s="1246"/>
      <c r="K50" s="1562"/>
      <c r="L50" s="1563"/>
      <c r="M50" s="1563"/>
      <c r="N50" s="1563"/>
      <c r="O50" s="1554"/>
      <c r="P50" s="1552"/>
      <c r="Q50" s="1553"/>
      <c r="R50" s="1553"/>
      <c r="S50" s="1553"/>
      <c r="T50" s="1554"/>
      <c r="U50" s="1705"/>
      <c r="V50" s="1706"/>
      <c r="W50" s="1706"/>
      <c r="X50" s="1706"/>
      <c r="Y50" s="1554"/>
      <c r="Z50" s="1764"/>
      <c r="AA50" s="1683"/>
      <c r="AB50" s="1764"/>
    </row>
    <row r="51" spans="1:28" ht="44.25" customHeight="1" x14ac:dyDescent="0.25">
      <c r="A51" s="1795"/>
      <c r="B51" s="1767"/>
      <c r="C51" s="1770"/>
      <c r="D51" s="1089">
        <v>5</v>
      </c>
      <c r="E51" s="1079" t="s">
        <v>1083</v>
      </c>
      <c r="F51" s="1373"/>
      <c r="G51" s="1363"/>
      <c r="H51" s="1363"/>
      <c r="I51" s="1363"/>
      <c r="J51" s="1246"/>
      <c r="K51" s="1562"/>
      <c r="L51" s="1563"/>
      <c r="M51" s="1563"/>
      <c r="N51" s="1563"/>
      <c r="O51" s="1554"/>
      <c r="P51" s="1552"/>
      <c r="Q51" s="1553"/>
      <c r="R51" s="1553"/>
      <c r="S51" s="1553"/>
      <c r="T51" s="1554"/>
      <c r="U51" s="1705"/>
      <c r="V51" s="1706"/>
      <c r="W51" s="1706"/>
      <c r="X51" s="1574"/>
      <c r="Y51" s="1707"/>
      <c r="Z51" s="1764"/>
      <c r="AA51" s="1683"/>
      <c r="AB51" s="1764"/>
    </row>
    <row r="52" spans="1:28" ht="44.25" customHeight="1" x14ac:dyDescent="0.25">
      <c r="A52" s="1795"/>
      <c r="B52" s="1767"/>
      <c r="C52" s="1770"/>
      <c r="D52" s="1089">
        <v>6</v>
      </c>
      <c r="E52" s="1079" t="s">
        <v>1084</v>
      </c>
      <c r="F52" s="1412"/>
      <c r="G52" s="1363"/>
      <c r="H52" s="1363"/>
      <c r="I52" s="1363"/>
      <c r="J52" s="1246"/>
      <c r="K52" s="1562"/>
      <c r="L52" s="1563"/>
      <c r="M52" s="1563"/>
      <c r="N52" s="1563"/>
      <c r="O52" s="1554"/>
      <c r="P52" s="1560"/>
      <c r="Q52" s="1553"/>
      <c r="R52" s="1572"/>
      <c r="S52" s="1553"/>
      <c r="T52" s="1561"/>
      <c r="U52" s="1560"/>
      <c r="V52" s="1706"/>
      <c r="W52" s="1706"/>
      <c r="X52" s="1574"/>
      <c r="Y52" s="1707"/>
      <c r="Z52" s="1764"/>
      <c r="AA52" s="1684"/>
      <c r="AB52" s="1764"/>
    </row>
    <row r="53" spans="1:28" ht="41.25" customHeight="1" x14ac:dyDescent="0.25">
      <c r="A53" s="1795"/>
      <c r="B53" s="1767"/>
      <c r="C53" s="1770"/>
      <c r="D53" s="1089">
        <v>7</v>
      </c>
      <c r="E53" s="1079" t="s">
        <v>1085</v>
      </c>
      <c r="F53" s="1373"/>
      <c r="G53" s="1363"/>
      <c r="H53" s="1363"/>
      <c r="I53" s="1363"/>
      <c r="J53" s="1246"/>
      <c r="K53" s="1562"/>
      <c r="L53" s="1563"/>
      <c r="M53" s="1563"/>
      <c r="N53" s="1563"/>
      <c r="O53" s="1554"/>
      <c r="P53" s="1552"/>
      <c r="Q53" s="1553"/>
      <c r="R53" s="1553"/>
      <c r="S53" s="1553"/>
      <c r="T53" s="1554"/>
      <c r="U53" s="1705"/>
      <c r="V53" s="1706"/>
      <c r="W53" s="1706"/>
      <c r="X53" s="1706"/>
      <c r="Y53" s="1554"/>
      <c r="Z53" s="1764"/>
      <c r="AA53" s="1683"/>
      <c r="AB53" s="1764"/>
    </row>
    <row r="54" spans="1:28" ht="41.25" customHeight="1" x14ac:dyDescent="0.25">
      <c r="A54" s="1795"/>
      <c r="B54" s="1767"/>
      <c r="C54" s="1770"/>
      <c r="D54" s="1089">
        <v>8</v>
      </c>
      <c r="E54" s="1079" t="s">
        <v>1086</v>
      </c>
      <c r="F54" s="1373"/>
      <c r="G54" s="1363"/>
      <c r="H54" s="1363"/>
      <c r="I54" s="1363"/>
      <c r="J54" s="1246"/>
      <c r="K54" s="1562"/>
      <c r="L54" s="1563"/>
      <c r="M54" s="1563"/>
      <c r="N54" s="1563"/>
      <c r="O54" s="1554"/>
      <c r="P54" s="1549" t="s">
        <v>1135</v>
      </c>
      <c r="Q54" s="1550" t="s">
        <v>1135</v>
      </c>
      <c r="R54" s="1550" t="s">
        <v>1135</v>
      </c>
      <c r="S54" s="1550" t="s">
        <v>1135</v>
      </c>
      <c r="T54" s="1551" t="s">
        <v>1135</v>
      </c>
      <c r="U54" s="1713" t="s">
        <v>1135</v>
      </c>
      <c r="V54" s="1714" t="s">
        <v>1135</v>
      </c>
      <c r="W54" s="1714" t="s">
        <v>1135</v>
      </c>
      <c r="X54" s="1714" t="s">
        <v>1135</v>
      </c>
      <c r="Y54" s="1710" t="s">
        <v>1135</v>
      </c>
      <c r="Z54" s="1764"/>
      <c r="AA54" s="1683"/>
      <c r="AB54" s="1764"/>
    </row>
    <row r="55" spans="1:28" ht="51" customHeight="1" x14ac:dyDescent="0.25">
      <c r="A55" s="1795"/>
      <c r="B55" s="1767"/>
      <c r="C55" s="1770"/>
      <c r="D55" s="1089">
        <v>9</v>
      </c>
      <c r="E55" s="1079" t="s">
        <v>1087</v>
      </c>
      <c r="F55" s="1373"/>
      <c r="G55" s="1363"/>
      <c r="H55" s="1363"/>
      <c r="I55" s="1404"/>
      <c r="J55" s="1246"/>
      <c r="K55" s="1560"/>
      <c r="L55" s="1563"/>
      <c r="M55" s="1563"/>
      <c r="N55" s="1563"/>
      <c r="O55" s="1554"/>
      <c r="P55" s="1560"/>
      <c r="Q55" s="1573"/>
      <c r="R55" s="1553"/>
      <c r="S55" s="1553"/>
      <c r="T55" s="1561"/>
      <c r="U55" s="1705"/>
      <c r="V55" s="1573"/>
      <c r="W55" s="1706"/>
      <c r="X55" s="1706"/>
      <c r="Y55" s="1554"/>
      <c r="Z55" s="1764"/>
      <c r="AA55" s="1684"/>
      <c r="AB55" s="1764"/>
    </row>
    <row r="56" spans="1:28" ht="43.5" customHeight="1" x14ac:dyDescent="0.25">
      <c r="A56" s="1795"/>
      <c r="B56" s="1767"/>
      <c r="C56" s="1770"/>
      <c r="D56" s="1089">
        <v>10</v>
      </c>
      <c r="E56" s="1079" t="s">
        <v>1088</v>
      </c>
      <c r="F56" s="1373"/>
      <c r="G56" s="1363"/>
      <c r="H56" s="1363"/>
      <c r="I56" s="1363"/>
      <c r="J56" s="1246"/>
      <c r="K56" s="1564" t="s">
        <v>1135</v>
      </c>
      <c r="L56" s="1565" t="s">
        <v>1135</v>
      </c>
      <c r="M56" s="1566" t="s">
        <v>1135</v>
      </c>
      <c r="N56" s="1565" t="s">
        <v>1135</v>
      </c>
      <c r="O56" s="1567" t="s">
        <v>1135</v>
      </c>
      <c r="P56" s="1549" t="s">
        <v>1135</v>
      </c>
      <c r="Q56" s="1550" t="s">
        <v>1135</v>
      </c>
      <c r="R56" s="1550" t="s">
        <v>1135</v>
      </c>
      <c r="S56" s="1550" t="s">
        <v>1135</v>
      </c>
      <c r="T56" s="1551" t="s">
        <v>1135</v>
      </c>
      <c r="U56" s="1713" t="s">
        <v>1135</v>
      </c>
      <c r="V56" s="1714" t="s">
        <v>1135</v>
      </c>
      <c r="W56" s="1714" t="s">
        <v>1135</v>
      </c>
      <c r="X56" s="1714" t="s">
        <v>1135</v>
      </c>
      <c r="Y56" s="1710" t="s">
        <v>1135</v>
      </c>
      <c r="Z56" s="1764"/>
      <c r="AA56" s="1683"/>
      <c r="AB56" s="1764"/>
    </row>
    <row r="57" spans="1:28" ht="82.5" customHeight="1" x14ac:dyDescent="0.25">
      <c r="A57" s="1795"/>
      <c r="B57" s="1767"/>
      <c r="C57" s="1770"/>
      <c r="D57" s="1089">
        <v>11</v>
      </c>
      <c r="E57" s="1079" t="s">
        <v>1089</v>
      </c>
      <c r="F57" s="1373"/>
      <c r="G57" s="1363"/>
      <c r="H57" s="1363"/>
      <c r="I57" s="1363"/>
      <c r="J57" s="1246"/>
      <c r="K57" s="1562"/>
      <c r="L57" s="1563"/>
      <c r="M57" s="1563"/>
      <c r="N57" s="1563"/>
      <c r="O57" s="1554"/>
      <c r="P57" s="1552"/>
      <c r="Q57" s="1573"/>
      <c r="R57" s="1553"/>
      <c r="S57" s="1553"/>
      <c r="T57" s="1561"/>
      <c r="U57" s="1560"/>
      <c r="V57" s="1706"/>
      <c r="W57" s="1706"/>
      <c r="X57" s="1706"/>
      <c r="Y57" s="1707"/>
      <c r="Z57" s="1764"/>
      <c r="AA57" s="1684"/>
      <c r="AB57" s="1764"/>
    </row>
    <row r="58" spans="1:28" ht="54" customHeight="1" thickBot="1" x14ac:dyDescent="0.3">
      <c r="A58" s="1795"/>
      <c r="B58" s="1768"/>
      <c r="C58" s="1771"/>
      <c r="D58" s="1090">
        <v>12</v>
      </c>
      <c r="E58" s="1078" t="s">
        <v>36</v>
      </c>
      <c r="F58" s="1364" t="s">
        <v>1135</v>
      </c>
      <c r="G58" s="1365" t="s">
        <v>1135</v>
      </c>
      <c r="H58" s="1365" t="s">
        <v>1135</v>
      </c>
      <c r="I58" s="1365" t="s">
        <v>1135</v>
      </c>
      <c r="J58" s="1413" t="s">
        <v>1135</v>
      </c>
      <c r="K58" s="1364" t="s">
        <v>1135</v>
      </c>
      <c r="L58" s="1365" t="s">
        <v>1135</v>
      </c>
      <c r="M58" s="1365" t="s">
        <v>1135</v>
      </c>
      <c r="N58" s="1365" t="s">
        <v>1135</v>
      </c>
      <c r="O58" s="1413" t="s">
        <v>1135</v>
      </c>
      <c r="P58" s="1364" t="s">
        <v>1135</v>
      </c>
      <c r="Q58" s="1365" t="s">
        <v>1135</v>
      </c>
      <c r="R58" s="1365" t="s">
        <v>1135</v>
      </c>
      <c r="S58" s="1365" t="s">
        <v>1135</v>
      </c>
      <c r="T58" s="1413" t="s">
        <v>1135</v>
      </c>
      <c r="U58" s="1020" t="s">
        <v>1135</v>
      </c>
      <c r="V58" s="1708" t="s">
        <v>1135</v>
      </c>
      <c r="W58" s="1708" t="s">
        <v>1135</v>
      </c>
      <c r="X58" s="1708" t="s">
        <v>1135</v>
      </c>
      <c r="Y58" s="1548" t="s">
        <v>1135</v>
      </c>
      <c r="Z58" s="1764"/>
      <c r="AA58" s="1413" t="s">
        <v>1135</v>
      </c>
      <c r="AB58" s="1764"/>
    </row>
    <row r="59" spans="1:28" ht="45.75" customHeight="1" x14ac:dyDescent="0.25">
      <c r="A59" s="1795"/>
      <c r="B59" s="1766">
        <v>8</v>
      </c>
      <c r="C59" s="1769" t="s">
        <v>1025</v>
      </c>
      <c r="D59" s="1088">
        <v>1</v>
      </c>
      <c r="E59" s="1074" t="s">
        <v>1079</v>
      </c>
      <c r="F59" s="1818" t="s">
        <v>1142</v>
      </c>
      <c r="G59" s="1819"/>
      <c r="H59" s="1819"/>
      <c r="I59" s="1819"/>
      <c r="J59" s="1820"/>
      <c r="K59" s="1776" t="s">
        <v>1151</v>
      </c>
      <c r="L59" s="1777"/>
      <c r="M59" s="1777"/>
      <c r="N59" s="1777"/>
      <c r="O59" s="1777"/>
      <c r="P59" s="1815" t="s">
        <v>1157</v>
      </c>
      <c r="Q59" s="1816"/>
      <c r="R59" s="1816"/>
      <c r="S59" s="1816"/>
      <c r="T59" s="1817"/>
      <c r="U59" s="1778" t="s">
        <v>1175</v>
      </c>
      <c r="V59" s="1779"/>
      <c r="W59" s="1779"/>
      <c r="X59" s="1779"/>
      <c r="Y59" s="1780"/>
      <c r="Z59" s="1764"/>
      <c r="AA59" s="1029" t="s">
        <v>1177</v>
      </c>
      <c r="AB59" s="1764"/>
    </row>
    <row r="60" spans="1:28" ht="112.5" customHeight="1" x14ac:dyDescent="0.25">
      <c r="A60" s="1795"/>
      <c r="B60" s="1767"/>
      <c r="C60" s="1770"/>
      <c r="D60" s="1089">
        <v>2</v>
      </c>
      <c r="E60" s="1079" t="s">
        <v>1052</v>
      </c>
      <c r="F60" s="1415"/>
      <c r="G60" s="1416"/>
      <c r="H60" s="1416"/>
      <c r="I60" s="1416"/>
      <c r="J60" s="1417"/>
      <c r="K60" s="999"/>
      <c r="L60" s="1000"/>
      <c r="M60" s="1000"/>
      <c r="N60" s="1000"/>
      <c r="O60" s="1348"/>
      <c r="P60" s="1073"/>
      <c r="Q60" s="1071"/>
      <c r="R60" s="1071"/>
      <c r="S60" s="1071"/>
      <c r="T60" s="1246"/>
      <c r="U60" s="1705"/>
      <c r="V60" s="1706"/>
      <c r="W60" s="1706"/>
      <c r="X60" s="1706"/>
      <c r="Y60" s="1554"/>
      <c r="Z60" s="1764"/>
      <c r="AA60" s="1683"/>
      <c r="AB60" s="1764"/>
    </row>
    <row r="61" spans="1:28" ht="54.75" customHeight="1" x14ac:dyDescent="0.25">
      <c r="A61" s="1795"/>
      <c r="B61" s="1767"/>
      <c r="C61" s="1770"/>
      <c r="D61" s="1089">
        <v>3</v>
      </c>
      <c r="E61" s="1079" t="s">
        <v>1053</v>
      </c>
      <c r="F61" s="1429"/>
      <c r="G61" s="1053"/>
      <c r="H61" s="1053"/>
      <c r="I61" s="1430"/>
      <c r="J61" s="1037"/>
      <c r="K61" s="1357"/>
      <c r="L61" s="1000"/>
      <c r="M61" s="1000"/>
      <c r="N61" s="1242"/>
      <c r="O61" s="1092"/>
      <c r="P61" s="1073"/>
      <c r="Q61" s="1071"/>
      <c r="R61" s="1071"/>
      <c r="S61" s="1071"/>
      <c r="T61" s="1246"/>
      <c r="U61" s="1705"/>
      <c r="V61" s="1706"/>
      <c r="W61" s="1706"/>
      <c r="X61" s="1706"/>
      <c r="Y61" s="1554"/>
      <c r="Z61" s="1764"/>
      <c r="AA61" s="1682"/>
      <c r="AB61" s="1764"/>
    </row>
    <row r="62" spans="1:28" ht="66" customHeight="1" x14ac:dyDescent="0.25">
      <c r="A62" s="1795"/>
      <c r="B62" s="1767"/>
      <c r="C62" s="1770"/>
      <c r="D62" s="1089">
        <v>4</v>
      </c>
      <c r="E62" s="1079" t="s">
        <v>1054</v>
      </c>
      <c r="F62" s="1415"/>
      <c r="G62" s="1416"/>
      <c r="H62" s="1416"/>
      <c r="I62" s="1416"/>
      <c r="J62" s="1417"/>
      <c r="K62" s="1357"/>
      <c r="L62" s="1000"/>
      <c r="M62" s="1000"/>
      <c r="N62" s="1000"/>
      <c r="O62" s="1348"/>
      <c r="P62" s="1073"/>
      <c r="Q62" s="1071"/>
      <c r="R62" s="1071"/>
      <c r="S62" s="1071"/>
      <c r="T62" s="1246"/>
      <c r="U62" s="1705"/>
      <c r="V62" s="1706"/>
      <c r="W62" s="1706"/>
      <c r="X62" s="1706"/>
      <c r="Y62" s="1554"/>
      <c r="Z62" s="1764"/>
      <c r="AA62" s="1683"/>
      <c r="AB62" s="1764"/>
    </row>
    <row r="63" spans="1:28" ht="45" customHeight="1" x14ac:dyDescent="0.25">
      <c r="A63" s="1795"/>
      <c r="B63" s="1767"/>
      <c r="C63" s="1770"/>
      <c r="D63" s="1089">
        <v>5</v>
      </c>
      <c r="E63" s="1079" t="s">
        <v>284</v>
      </c>
      <c r="F63" s="1415"/>
      <c r="G63" s="1416"/>
      <c r="H63" s="1416"/>
      <c r="I63" s="1420"/>
      <c r="J63" s="1417"/>
      <c r="K63" s="1357"/>
      <c r="L63" s="1000"/>
      <c r="M63" s="1247"/>
      <c r="N63" s="1242"/>
      <c r="O63" s="1092"/>
      <c r="P63" s="1362"/>
      <c r="Q63" s="1532"/>
      <c r="R63" s="1071"/>
      <c r="S63" s="1071"/>
      <c r="T63" s="1246"/>
      <c r="U63" s="1560"/>
      <c r="V63" s="1706"/>
      <c r="W63" s="1706"/>
      <c r="X63" s="1706"/>
      <c r="Y63" s="1554"/>
      <c r="Z63" s="1764"/>
      <c r="AA63" s="1684"/>
      <c r="AB63" s="1764"/>
    </row>
    <row r="64" spans="1:28" ht="42.75" customHeight="1" x14ac:dyDescent="0.25">
      <c r="A64" s="1795"/>
      <c r="B64" s="1767"/>
      <c r="C64" s="1770"/>
      <c r="D64" s="1089">
        <v>6</v>
      </c>
      <c r="E64" s="1079" t="s">
        <v>278</v>
      </c>
      <c r="F64" s="1423" t="s">
        <v>1135</v>
      </c>
      <c r="G64" s="1403" t="s">
        <v>1135</v>
      </c>
      <c r="H64" s="1403" t="s">
        <v>1135</v>
      </c>
      <c r="I64" s="1403" t="s">
        <v>1135</v>
      </c>
      <c r="J64" s="1424" t="s">
        <v>1135</v>
      </c>
      <c r="K64" s="1422" t="s">
        <v>1135</v>
      </c>
      <c r="L64" s="1353" t="s">
        <v>1135</v>
      </c>
      <c r="M64" s="1354" t="s">
        <v>1135</v>
      </c>
      <c r="N64" s="1353" t="s">
        <v>1135</v>
      </c>
      <c r="O64" s="1355" t="s">
        <v>1135</v>
      </c>
      <c r="P64" s="1362"/>
      <c r="Q64" s="1071"/>
      <c r="R64" s="1071"/>
      <c r="S64" s="1071"/>
      <c r="T64" s="1072"/>
      <c r="U64" s="1560"/>
      <c r="V64" s="1706"/>
      <c r="W64" s="1706"/>
      <c r="X64" s="1706"/>
      <c r="Y64" s="1707"/>
      <c r="Z64" s="1764"/>
      <c r="AA64" s="1685"/>
      <c r="AB64" s="1764"/>
    </row>
    <row r="65" spans="1:28" ht="43.5" customHeight="1" x14ac:dyDescent="0.25">
      <c r="A65" s="1795"/>
      <c r="B65" s="1767"/>
      <c r="C65" s="1770"/>
      <c r="D65" s="1089">
        <v>7</v>
      </c>
      <c r="E65" s="1079" t="s">
        <v>276</v>
      </c>
      <c r="F65" s="1423" t="s">
        <v>1135</v>
      </c>
      <c r="G65" s="1403" t="s">
        <v>1135</v>
      </c>
      <c r="H65" s="1403" t="s">
        <v>1135</v>
      </c>
      <c r="I65" s="1403" t="s">
        <v>1135</v>
      </c>
      <c r="J65" s="1424" t="s">
        <v>1135</v>
      </c>
      <c r="K65" s="1357"/>
      <c r="L65" s="1000"/>
      <c r="M65" s="1000"/>
      <c r="N65" s="1000"/>
      <c r="O65" s="1348"/>
      <c r="P65" s="1108" t="s">
        <v>1135</v>
      </c>
      <c r="Q65" s="1109" t="s">
        <v>1135</v>
      </c>
      <c r="R65" s="1109" t="s">
        <v>1135</v>
      </c>
      <c r="S65" s="1109" t="s">
        <v>1135</v>
      </c>
      <c r="T65" s="1110" t="s">
        <v>1135</v>
      </c>
      <c r="U65" s="1560"/>
      <c r="V65" s="1706"/>
      <c r="W65" s="1706"/>
      <c r="X65" s="1706"/>
      <c r="Y65" s="1707"/>
      <c r="Z65" s="1764"/>
      <c r="AA65" s="1685"/>
      <c r="AB65" s="1764"/>
    </row>
    <row r="66" spans="1:28" ht="39.75" customHeight="1" x14ac:dyDescent="0.25">
      <c r="A66" s="1795"/>
      <c r="B66" s="1767"/>
      <c r="C66" s="1770"/>
      <c r="D66" s="1089">
        <v>8</v>
      </c>
      <c r="E66" s="1079" t="s">
        <v>274</v>
      </c>
      <c r="F66" s="1423" t="s">
        <v>1135</v>
      </c>
      <c r="G66" s="1403" t="s">
        <v>1135</v>
      </c>
      <c r="H66" s="1403" t="s">
        <v>1135</v>
      </c>
      <c r="I66" s="1403" t="s">
        <v>1135</v>
      </c>
      <c r="J66" s="1424" t="s">
        <v>1135</v>
      </c>
      <c r="K66" s="1422" t="s">
        <v>1135</v>
      </c>
      <c r="L66" s="1353" t="s">
        <v>1135</v>
      </c>
      <c r="M66" s="1354" t="s">
        <v>1135</v>
      </c>
      <c r="N66" s="1353" t="s">
        <v>1135</v>
      </c>
      <c r="O66" s="1355" t="s">
        <v>1135</v>
      </c>
      <c r="P66" s="1362"/>
      <c r="Q66" s="1071"/>
      <c r="R66" s="1071"/>
      <c r="S66" s="1071"/>
      <c r="T66" s="1072"/>
      <c r="U66" s="1560"/>
      <c r="V66" s="1706"/>
      <c r="W66" s="1706"/>
      <c r="X66" s="1706"/>
      <c r="Y66" s="1707"/>
      <c r="Z66" s="1764"/>
      <c r="AA66" s="1685"/>
      <c r="AB66" s="1764"/>
    </row>
    <row r="67" spans="1:28" ht="40.5" customHeight="1" x14ac:dyDescent="0.25">
      <c r="A67" s="1795"/>
      <c r="B67" s="1767"/>
      <c r="C67" s="1770"/>
      <c r="D67" s="1089">
        <v>9</v>
      </c>
      <c r="E67" s="1079" t="s">
        <v>272</v>
      </c>
      <c r="F67" s="1415"/>
      <c r="G67" s="1416"/>
      <c r="H67" s="1416"/>
      <c r="I67" s="1416"/>
      <c r="J67" s="1417"/>
      <c r="K67" s="1410"/>
      <c r="L67" s="1000"/>
      <c r="M67" s="1000"/>
      <c r="N67" s="1000"/>
      <c r="O67" s="1092"/>
      <c r="P67" s="1362"/>
      <c r="Q67" s="1071"/>
      <c r="R67" s="1071"/>
      <c r="S67" s="1071"/>
      <c r="T67" s="1072"/>
      <c r="U67" s="1713" t="s">
        <v>1135</v>
      </c>
      <c r="V67" s="1714" t="s">
        <v>1135</v>
      </c>
      <c r="W67" s="1714" t="s">
        <v>1135</v>
      </c>
      <c r="X67" s="1714" t="s">
        <v>1135</v>
      </c>
      <c r="Y67" s="1710" t="s">
        <v>1135</v>
      </c>
      <c r="Z67" s="1764"/>
      <c r="AA67" s="1685"/>
      <c r="AB67" s="1764"/>
    </row>
    <row r="68" spans="1:28" ht="50.25" customHeight="1" thickBot="1" x14ac:dyDescent="0.3">
      <c r="A68" s="1795"/>
      <c r="B68" s="1768"/>
      <c r="C68" s="1771"/>
      <c r="D68" s="1090">
        <v>10</v>
      </c>
      <c r="E68" s="1067" t="s">
        <v>36</v>
      </c>
      <c r="F68" s="1364" t="s">
        <v>1135</v>
      </c>
      <c r="G68" s="1365" t="s">
        <v>1135</v>
      </c>
      <c r="H68" s="1365" t="s">
        <v>1135</v>
      </c>
      <c r="I68" s="1365" t="s">
        <v>1135</v>
      </c>
      <c r="J68" s="1413" t="s">
        <v>1135</v>
      </c>
      <c r="K68" s="1364" t="s">
        <v>1135</v>
      </c>
      <c r="L68" s="1365" t="s">
        <v>1135</v>
      </c>
      <c r="M68" s="1365" t="s">
        <v>1135</v>
      </c>
      <c r="N68" s="1365" t="s">
        <v>1135</v>
      </c>
      <c r="O68" s="1413" t="s">
        <v>1135</v>
      </c>
      <c r="P68" s="1364" t="s">
        <v>1135</v>
      </c>
      <c r="Q68" s="1365" t="s">
        <v>1135</v>
      </c>
      <c r="R68" s="1365" t="s">
        <v>1135</v>
      </c>
      <c r="S68" s="1365" t="s">
        <v>1135</v>
      </c>
      <c r="T68" s="1413" t="s">
        <v>1135</v>
      </c>
      <c r="U68" s="1020" t="s">
        <v>1135</v>
      </c>
      <c r="V68" s="1708" t="s">
        <v>1135</v>
      </c>
      <c r="W68" s="1708" t="s">
        <v>1135</v>
      </c>
      <c r="X68" s="1708" t="s">
        <v>1135</v>
      </c>
      <c r="Y68" s="1548" t="s">
        <v>1135</v>
      </c>
      <c r="Z68" s="1764"/>
      <c r="AA68" s="1413"/>
      <c r="AB68" s="1764"/>
    </row>
    <row r="69" spans="1:28" ht="66.75" customHeight="1" x14ac:dyDescent="0.25">
      <c r="A69" s="1795"/>
      <c r="B69" s="1766">
        <v>9</v>
      </c>
      <c r="C69" s="1790" t="s">
        <v>1026</v>
      </c>
      <c r="D69" s="1088">
        <v>1</v>
      </c>
      <c r="E69" s="1076" t="s">
        <v>868</v>
      </c>
      <c r="F69" s="1781" t="s">
        <v>1143</v>
      </c>
      <c r="G69" s="1782"/>
      <c r="H69" s="1782"/>
      <c r="I69" s="1782"/>
      <c r="J69" s="1783"/>
      <c r="K69" s="1821" t="s">
        <v>1152</v>
      </c>
      <c r="L69" s="1822"/>
      <c r="M69" s="1822"/>
      <c r="N69" s="1822"/>
      <c r="O69" s="1822"/>
      <c r="P69" s="1812" t="s">
        <v>1158</v>
      </c>
      <c r="Q69" s="1813"/>
      <c r="R69" s="1813"/>
      <c r="S69" s="1813"/>
      <c r="T69" s="1814"/>
      <c r="U69" s="1793" t="s">
        <v>1066</v>
      </c>
      <c r="V69" s="1793"/>
      <c r="W69" s="1793"/>
      <c r="X69" s="1793"/>
      <c r="Y69" s="1794"/>
      <c r="Z69" s="1764"/>
      <c r="AA69" s="1029"/>
      <c r="AB69" s="1764"/>
    </row>
    <row r="70" spans="1:28" ht="95.25" customHeight="1" x14ac:dyDescent="0.25">
      <c r="A70" s="1795"/>
      <c r="B70" s="1767"/>
      <c r="C70" s="1791"/>
      <c r="D70" s="1089">
        <v>2</v>
      </c>
      <c r="E70" s="1079" t="s">
        <v>1055</v>
      </c>
      <c r="F70" s="1415"/>
      <c r="G70" s="1416"/>
      <c r="H70" s="1416"/>
      <c r="I70" s="1416"/>
      <c r="J70" s="1417"/>
      <c r="K70" s="999"/>
      <c r="L70" s="1000"/>
      <c r="M70" s="1000"/>
      <c r="N70" s="1000"/>
      <c r="O70" s="1348"/>
      <c r="P70" s="1073"/>
      <c r="Q70" s="1071"/>
      <c r="R70" s="1071"/>
      <c r="S70" s="1071"/>
      <c r="T70" s="1246"/>
      <c r="U70" s="1096"/>
      <c r="V70" s="1001"/>
      <c r="W70" s="1001"/>
      <c r="X70" s="1001"/>
      <c r="Y70" s="1011"/>
      <c r="Z70" s="1764"/>
      <c r="AA70" s="1030"/>
      <c r="AB70" s="1764"/>
    </row>
    <row r="71" spans="1:28" ht="66.75" customHeight="1" x14ac:dyDescent="0.25">
      <c r="A71" s="1795"/>
      <c r="B71" s="1767"/>
      <c r="C71" s="1791"/>
      <c r="D71" s="1089">
        <v>3</v>
      </c>
      <c r="E71" s="1079" t="s">
        <v>864</v>
      </c>
      <c r="F71" s="1415"/>
      <c r="G71" s="1416"/>
      <c r="H71" s="1416"/>
      <c r="I71" s="1416"/>
      <c r="J71" s="1417"/>
      <c r="K71" s="999"/>
      <c r="L71" s="1000"/>
      <c r="M71" s="1000"/>
      <c r="N71" s="1000"/>
      <c r="O71" s="1348"/>
      <c r="P71" s="1073"/>
      <c r="Q71" s="1071"/>
      <c r="R71" s="1071"/>
      <c r="S71" s="1071"/>
      <c r="T71" s="1246"/>
      <c r="U71" s="1096"/>
      <c r="V71" s="1001"/>
      <c r="W71" s="1749" t="s">
        <v>1171</v>
      </c>
      <c r="X71" s="1001"/>
      <c r="Y71" s="1011"/>
      <c r="Z71" s="1764"/>
      <c r="AA71" s="1030"/>
      <c r="AB71" s="1764"/>
    </row>
    <row r="72" spans="1:28" ht="64.5" customHeight="1" x14ac:dyDescent="0.25">
      <c r="A72" s="1795"/>
      <c r="B72" s="1767"/>
      <c r="C72" s="1791"/>
      <c r="D72" s="1089">
        <v>4</v>
      </c>
      <c r="E72" s="1079" t="s">
        <v>862</v>
      </c>
      <c r="F72" s="1418"/>
      <c r="G72" s="1416"/>
      <c r="H72" s="1416"/>
      <c r="I72" s="1416"/>
      <c r="J72" s="1419"/>
      <c r="K72" s="1395"/>
      <c r="L72" s="1000"/>
      <c r="M72" s="1000"/>
      <c r="N72" s="1000"/>
      <c r="O72" s="1348"/>
      <c r="P72" s="1362"/>
      <c r="Q72" s="1071"/>
      <c r="R72" s="1071"/>
      <c r="S72" s="1071"/>
      <c r="T72" s="1246"/>
      <c r="U72" s="1096"/>
      <c r="V72" s="1001"/>
      <c r="W72" s="1750"/>
      <c r="X72" s="1001"/>
      <c r="Y72" s="1011"/>
      <c r="Z72" s="1764"/>
      <c r="AA72" s="1030"/>
      <c r="AB72" s="1764"/>
    </row>
    <row r="73" spans="1:28" ht="41.25" customHeight="1" x14ac:dyDescent="0.25">
      <c r="A73" s="1795"/>
      <c r="B73" s="1767"/>
      <c r="C73" s="1791"/>
      <c r="D73" s="1089">
        <v>5</v>
      </c>
      <c r="E73" s="1079" t="s">
        <v>857</v>
      </c>
      <c r="F73" s="1415"/>
      <c r="G73" s="1416"/>
      <c r="H73" s="1416"/>
      <c r="I73" s="1420"/>
      <c r="J73" s="1419"/>
      <c r="K73" s="999"/>
      <c r="L73" s="1000"/>
      <c r="M73" s="1000"/>
      <c r="N73" s="1000"/>
      <c r="O73" s="1348"/>
      <c r="P73" s="1362"/>
      <c r="Q73" s="1071"/>
      <c r="R73" s="1071"/>
      <c r="S73" s="1071"/>
      <c r="T73" s="1072"/>
      <c r="U73" s="1096"/>
      <c r="V73" s="1001"/>
      <c r="W73" s="1752"/>
      <c r="X73" s="1001"/>
      <c r="Y73" s="1011"/>
      <c r="Z73" s="1764"/>
      <c r="AA73" s="1030"/>
      <c r="AB73" s="1764"/>
    </row>
    <row r="74" spans="1:28" ht="47.25" customHeight="1" x14ac:dyDescent="0.25">
      <c r="A74" s="1795"/>
      <c r="B74" s="1767"/>
      <c r="C74" s="1791"/>
      <c r="D74" s="1089">
        <v>6</v>
      </c>
      <c r="E74" s="1079" t="s">
        <v>854</v>
      </c>
      <c r="F74" s="1415"/>
      <c r="G74" s="1416"/>
      <c r="H74" s="1416"/>
      <c r="I74" s="1416"/>
      <c r="J74" s="1417"/>
      <c r="K74" s="999"/>
      <c r="L74" s="1000"/>
      <c r="M74" s="1000"/>
      <c r="N74" s="1000"/>
      <c r="O74" s="1348"/>
      <c r="P74" s="1362"/>
      <c r="Q74" s="1071"/>
      <c r="R74" s="1071"/>
      <c r="S74" s="1071"/>
      <c r="T74" s="1246"/>
      <c r="U74" s="1096"/>
      <c r="V74" s="1001"/>
      <c r="W74" s="1001"/>
      <c r="X74" s="1001"/>
      <c r="Y74" s="1011"/>
      <c r="Z74" s="1764"/>
      <c r="AA74" s="1030"/>
      <c r="AB74" s="1764"/>
    </row>
    <row r="75" spans="1:28" ht="43.5" customHeight="1" x14ac:dyDescent="0.25">
      <c r="A75" s="1795"/>
      <c r="B75" s="1767"/>
      <c r="C75" s="1791"/>
      <c r="D75" s="1089">
        <v>7</v>
      </c>
      <c r="E75" s="1079" t="s">
        <v>849</v>
      </c>
      <c r="F75" s="1421"/>
      <c r="G75" s="1416"/>
      <c r="H75" s="1416"/>
      <c r="I75" s="1416"/>
      <c r="J75" s="1419"/>
      <c r="K75" s="1395"/>
      <c r="L75" s="1000"/>
      <c r="M75" s="1000"/>
      <c r="N75" s="1000"/>
      <c r="O75" s="1092"/>
      <c r="P75" s="1362"/>
      <c r="Q75" s="1071"/>
      <c r="R75" s="1071"/>
      <c r="S75" s="1071"/>
      <c r="T75" s="1246"/>
      <c r="U75" s="1096"/>
      <c r="V75" s="1001"/>
      <c r="W75" s="1001"/>
      <c r="X75" s="1001"/>
      <c r="Y75" s="1011"/>
      <c r="Z75" s="1764"/>
      <c r="AA75" s="1030"/>
      <c r="AB75" s="1764"/>
    </row>
    <row r="76" spans="1:28" ht="54.75" customHeight="1" x14ac:dyDescent="0.25">
      <c r="A76" s="1795"/>
      <c r="B76" s="1767"/>
      <c r="C76" s="1791"/>
      <c r="D76" s="1089">
        <v>8</v>
      </c>
      <c r="E76" s="1079" t="s">
        <v>844</v>
      </c>
      <c r="F76" s="1421"/>
      <c r="G76" s="1416"/>
      <c r="H76" s="1416"/>
      <c r="I76" s="1416"/>
      <c r="J76" s="1419"/>
      <c r="K76" s="1395"/>
      <c r="L76" s="1000"/>
      <c r="M76" s="1000"/>
      <c r="N76" s="1000"/>
      <c r="O76" s="1092"/>
      <c r="P76" s="1362"/>
      <c r="Q76" s="1071"/>
      <c r="R76" s="1071"/>
      <c r="S76" s="1071"/>
      <c r="T76" s="1072"/>
      <c r="U76" s="1096"/>
      <c r="V76" s="1001"/>
      <c r="W76" s="1001"/>
      <c r="X76" s="1001"/>
      <c r="Y76" s="1011"/>
      <c r="Z76" s="1764"/>
      <c r="AA76" s="1030"/>
      <c r="AB76" s="1764"/>
    </row>
    <row r="77" spans="1:28" ht="54.75" customHeight="1" thickBot="1" x14ac:dyDescent="0.3">
      <c r="A77" s="1795"/>
      <c r="B77" s="1768"/>
      <c r="C77" s="1792"/>
      <c r="D77" s="1090">
        <v>9</v>
      </c>
      <c r="E77" s="1082" t="s">
        <v>764</v>
      </c>
      <c r="F77" s="1392" t="s">
        <v>1135</v>
      </c>
      <c r="G77" s="1393" t="s">
        <v>1135</v>
      </c>
      <c r="H77" s="1414" t="s">
        <v>1135</v>
      </c>
      <c r="I77" s="1393" t="s">
        <v>1135</v>
      </c>
      <c r="J77" s="1413" t="s">
        <v>1135</v>
      </c>
      <c r="K77" s="1392" t="s">
        <v>1135</v>
      </c>
      <c r="L77" s="1393" t="s">
        <v>1135</v>
      </c>
      <c r="M77" s="1414" t="s">
        <v>1135</v>
      </c>
      <c r="N77" s="1393" t="s">
        <v>1135</v>
      </c>
      <c r="O77" s="1413" t="s">
        <v>1135</v>
      </c>
      <c r="P77" s="1392" t="s">
        <v>1135</v>
      </c>
      <c r="Q77" s="1393" t="s">
        <v>1135</v>
      </c>
      <c r="R77" s="1414" t="s">
        <v>1135</v>
      </c>
      <c r="S77" s="1393" t="s">
        <v>1135</v>
      </c>
      <c r="T77" s="1413" t="s">
        <v>1135</v>
      </c>
      <c r="U77" s="1100"/>
      <c r="V77" s="1047"/>
      <c r="W77" s="1047"/>
      <c r="X77" s="1047"/>
      <c r="Y77" s="1059"/>
      <c r="Z77" s="1764"/>
      <c r="AA77" s="1060"/>
      <c r="AB77" s="1764"/>
    </row>
    <row r="78" spans="1:28" ht="50.25" customHeight="1" x14ac:dyDescent="0.25">
      <c r="A78" s="1795"/>
      <c r="B78" s="1767">
        <v>10</v>
      </c>
      <c r="C78" s="1787" t="s">
        <v>1027</v>
      </c>
      <c r="D78" s="1088">
        <v>1</v>
      </c>
      <c r="E78" s="1074" t="s">
        <v>1004</v>
      </c>
      <c r="F78" s="1399"/>
      <c r="G78" s="1036"/>
      <c r="H78" s="1036"/>
      <c r="I78" s="1036"/>
      <c r="J78" s="1237"/>
      <c r="K78" s="1448"/>
      <c r="L78" s="1057"/>
      <c r="M78" s="1057"/>
      <c r="N78" s="1057"/>
      <c r="O78" s="1394"/>
      <c r="P78" s="1058"/>
      <c r="Q78" s="1042"/>
      <c r="R78" s="1042"/>
      <c r="S78" s="1042"/>
      <c r="T78" s="1245"/>
      <c r="U78" s="1099"/>
      <c r="V78" s="1012"/>
      <c r="W78" s="1012"/>
      <c r="X78" s="1012"/>
      <c r="Y78" s="1016"/>
      <c r="Z78" s="1764"/>
      <c r="AA78" s="1032"/>
      <c r="AB78" s="1764"/>
    </row>
    <row r="79" spans="1:28" ht="45.75" customHeight="1" x14ac:dyDescent="0.25">
      <c r="A79" s="1795"/>
      <c r="B79" s="1767"/>
      <c r="C79" s="1788"/>
      <c r="D79" s="1089">
        <v>2</v>
      </c>
      <c r="E79" s="1079" t="s">
        <v>1003</v>
      </c>
      <c r="F79" s="1418"/>
      <c r="G79" s="1416"/>
      <c r="H79" s="1416"/>
      <c r="I79" s="1416"/>
      <c r="J79" s="1419"/>
      <c r="K79" s="1410"/>
      <c r="L79" s="1000"/>
      <c r="M79" s="1000"/>
      <c r="N79" s="1000"/>
      <c r="O79" s="1092"/>
      <c r="P79" s="1362"/>
      <c r="Q79" s="1071"/>
      <c r="R79" s="1071"/>
      <c r="S79" s="1071"/>
      <c r="T79" s="1072"/>
      <c r="U79" s="1096"/>
      <c r="V79" s="1001"/>
      <c r="W79" s="1001"/>
      <c r="X79" s="1001"/>
      <c r="Y79" s="1011"/>
      <c r="Z79" s="1764"/>
      <c r="AA79" s="1027"/>
      <c r="AB79" s="1764"/>
    </row>
    <row r="80" spans="1:28" ht="53.25" customHeight="1" x14ac:dyDescent="0.25">
      <c r="A80" s="1795"/>
      <c r="B80" s="1767"/>
      <c r="C80" s="1788"/>
      <c r="D80" s="1089">
        <v>3</v>
      </c>
      <c r="E80" s="1079" t="s">
        <v>1002</v>
      </c>
      <c r="F80" s="1423" t="s">
        <v>1135</v>
      </c>
      <c r="G80" s="1403" t="s">
        <v>1135</v>
      </c>
      <c r="H80" s="1403" t="s">
        <v>1135</v>
      </c>
      <c r="I80" s="1403" t="s">
        <v>1135</v>
      </c>
      <c r="J80" s="1424" t="s">
        <v>1135</v>
      </c>
      <c r="K80" s="1357"/>
      <c r="L80" s="1000"/>
      <c r="M80" s="1000"/>
      <c r="N80" s="1000"/>
      <c r="O80" s="1348"/>
      <c r="P80" s="1073"/>
      <c r="Q80" s="1071"/>
      <c r="R80" s="1071"/>
      <c r="S80" s="1071"/>
      <c r="T80" s="1246"/>
      <c r="U80" s="1096"/>
      <c r="V80" s="1001"/>
      <c r="W80" s="1001"/>
      <c r="X80" s="1001"/>
      <c r="Y80" s="1011"/>
      <c r="Z80" s="1764"/>
      <c r="AA80" s="1027"/>
      <c r="AB80" s="1764"/>
    </row>
    <row r="81" spans="1:28" ht="83.25" customHeight="1" x14ac:dyDescent="0.25">
      <c r="A81" s="1795"/>
      <c r="B81" s="1767"/>
      <c r="C81" s="1788"/>
      <c r="D81" s="1089">
        <v>4</v>
      </c>
      <c r="E81" s="1079" t="s">
        <v>999</v>
      </c>
      <c r="F81" s="1415"/>
      <c r="G81" s="1416"/>
      <c r="H81" s="1416"/>
      <c r="I81" s="1416"/>
      <c r="J81" s="1417"/>
      <c r="K81" s="1357"/>
      <c r="L81" s="1000"/>
      <c r="M81" s="1000"/>
      <c r="N81" s="1000"/>
      <c r="O81" s="1348"/>
      <c r="P81" s="1073"/>
      <c r="Q81" s="1071"/>
      <c r="R81" s="1071"/>
      <c r="S81" s="1071"/>
      <c r="T81" s="1246"/>
      <c r="U81" s="1096"/>
      <c r="V81" s="1001"/>
      <c r="W81" s="1001"/>
      <c r="X81" s="1001"/>
      <c r="Y81" s="1011"/>
      <c r="Z81" s="1764"/>
      <c r="AA81" s="1027"/>
      <c r="AB81" s="1764"/>
    </row>
    <row r="82" spans="1:28" ht="52.5" customHeight="1" x14ac:dyDescent="0.25">
      <c r="A82" s="1795"/>
      <c r="B82" s="1767"/>
      <c r="C82" s="1788"/>
      <c r="D82" s="1089">
        <v>5</v>
      </c>
      <c r="E82" s="1079" t="s">
        <v>105</v>
      </c>
      <c r="F82" s="1415"/>
      <c r="G82" s="1416"/>
      <c r="H82" s="1416"/>
      <c r="I82" s="1420"/>
      <c r="J82" s="1417"/>
      <c r="K82" s="1410"/>
      <c r="L82" s="1000"/>
      <c r="M82" s="1000"/>
      <c r="N82" s="1000"/>
      <c r="O82" s="1092"/>
      <c r="P82" s="1362"/>
      <c r="Q82" s="1071"/>
      <c r="R82" s="1071"/>
      <c r="S82" s="1071"/>
      <c r="T82" s="1246"/>
      <c r="U82" s="1101"/>
      <c r="V82" s="1017"/>
      <c r="W82" s="1749" t="s">
        <v>1171</v>
      </c>
      <c r="X82" s="1017"/>
      <c r="Y82" s="1017"/>
      <c r="Z82" s="1764"/>
      <c r="AA82" s="1027"/>
      <c r="AB82" s="1764"/>
    </row>
    <row r="83" spans="1:28" ht="52.5" customHeight="1" x14ac:dyDescent="0.25">
      <c r="A83" s="1795"/>
      <c r="B83" s="1767"/>
      <c r="C83" s="1788"/>
      <c r="D83" s="1089">
        <v>6</v>
      </c>
      <c r="E83" s="1079" t="s">
        <v>998</v>
      </c>
      <c r="F83" s="1415"/>
      <c r="G83" s="1416"/>
      <c r="H83" s="1416"/>
      <c r="I83" s="1416"/>
      <c r="J83" s="1417"/>
      <c r="K83" s="1562"/>
      <c r="L83" s="1563"/>
      <c r="M83" s="1563"/>
      <c r="N83" s="1563"/>
      <c r="O83" s="1571"/>
      <c r="P83" s="1552"/>
      <c r="Q83" s="1553"/>
      <c r="R83" s="1553"/>
      <c r="S83" s="1553"/>
      <c r="T83" s="1554"/>
      <c r="U83" s="1101"/>
      <c r="V83" s="1017"/>
      <c r="W83" s="1750"/>
      <c r="X83" s="1017"/>
      <c r="Y83" s="1024"/>
      <c r="Z83" s="1764"/>
      <c r="AA83" s="1027"/>
      <c r="AB83" s="1764"/>
    </row>
    <row r="84" spans="1:28" ht="52.5" customHeight="1" x14ac:dyDescent="0.25">
      <c r="A84" s="1795"/>
      <c r="B84" s="1767"/>
      <c r="C84" s="1788"/>
      <c r="D84" s="1089">
        <v>7</v>
      </c>
      <c r="E84" s="1079" t="s">
        <v>995</v>
      </c>
      <c r="F84" s="1415"/>
      <c r="G84" s="1416"/>
      <c r="H84" s="1416"/>
      <c r="I84" s="1416"/>
      <c r="J84" s="1417"/>
      <c r="K84" s="1056"/>
      <c r="L84" s="1478"/>
      <c r="M84" s="1478"/>
      <c r="N84" s="1478"/>
      <c r="O84" s="1245"/>
      <c r="P84" s="1568" t="s">
        <v>1135</v>
      </c>
      <c r="Q84" s="1569" t="s">
        <v>1135</v>
      </c>
      <c r="R84" s="1569" t="s">
        <v>1135</v>
      </c>
      <c r="S84" s="1569" t="s">
        <v>1135</v>
      </c>
      <c r="T84" s="1570" t="s">
        <v>1135</v>
      </c>
      <c r="U84" s="1101"/>
      <c r="V84" s="1017"/>
      <c r="W84" s="1752"/>
      <c r="X84" s="1017"/>
      <c r="Y84" s="1024"/>
      <c r="Z84" s="1764"/>
      <c r="AA84" s="1027"/>
      <c r="AB84" s="1764"/>
    </row>
    <row r="85" spans="1:28" ht="52.5" customHeight="1" x14ac:dyDescent="0.25">
      <c r="A85" s="1795"/>
      <c r="B85" s="1767"/>
      <c r="C85" s="1788"/>
      <c r="D85" s="1089">
        <v>8</v>
      </c>
      <c r="E85" s="1079" t="s">
        <v>992</v>
      </c>
      <c r="F85" s="1415"/>
      <c r="G85" s="1416"/>
      <c r="H85" s="1416"/>
      <c r="I85" s="1416"/>
      <c r="J85" s="1417"/>
      <c r="K85" s="1562"/>
      <c r="L85" s="1563"/>
      <c r="M85" s="1563"/>
      <c r="N85" s="1563"/>
      <c r="O85" s="1554"/>
      <c r="P85" s="1552"/>
      <c r="Q85" s="1553"/>
      <c r="R85" s="1553"/>
      <c r="S85" s="1553"/>
      <c r="T85" s="1554"/>
      <c r="U85" s="1101"/>
      <c r="V85" s="1017"/>
      <c r="W85" s="1017"/>
      <c r="X85" s="1017"/>
      <c r="Y85" s="1024"/>
      <c r="Z85" s="1764"/>
      <c r="AA85" s="1027"/>
      <c r="AB85" s="1764"/>
    </row>
    <row r="86" spans="1:28" ht="60" customHeight="1" x14ac:dyDescent="0.25">
      <c r="A86" s="1795"/>
      <c r="B86" s="1767"/>
      <c r="C86" s="1788"/>
      <c r="D86" s="1089">
        <v>9</v>
      </c>
      <c r="E86" s="1079" t="s">
        <v>989</v>
      </c>
      <c r="F86" s="1415"/>
      <c r="G86" s="1416"/>
      <c r="H86" s="1416"/>
      <c r="I86" s="1416"/>
      <c r="J86" s="1417"/>
      <c r="K86" s="1562"/>
      <c r="L86" s="1563"/>
      <c r="M86" s="1563"/>
      <c r="N86" s="1563"/>
      <c r="O86" s="1554"/>
      <c r="P86" s="1552"/>
      <c r="Q86" s="1553"/>
      <c r="R86" s="1553"/>
      <c r="S86" s="1553"/>
      <c r="T86" s="1554"/>
      <c r="U86" s="1101"/>
      <c r="V86" s="1017"/>
      <c r="W86" s="1017"/>
      <c r="X86" s="1017"/>
      <c r="Y86" s="1024"/>
      <c r="Z86" s="1764"/>
      <c r="AA86" s="1027"/>
      <c r="AB86" s="1764"/>
    </row>
    <row r="87" spans="1:28" ht="52.5" customHeight="1" x14ac:dyDescent="0.25">
      <c r="A87" s="1795"/>
      <c r="B87" s="1767"/>
      <c r="C87" s="1788"/>
      <c r="D87" s="1089">
        <v>10</v>
      </c>
      <c r="E87" s="1079" t="s">
        <v>986</v>
      </c>
      <c r="F87" s="1423" t="s">
        <v>1135</v>
      </c>
      <c r="G87" s="1403" t="s">
        <v>1135</v>
      </c>
      <c r="H87" s="1403" t="s">
        <v>1135</v>
      </c>
      <c r="I87" s="1403" t="s">
        <v>1135</v>
      </c>
      <c r="J87" s="1424" t="s">
        <v>1135</v>
      </c>
      <c r="K87" s="1564" t="s">
        <v>1135</v>
      </c>
      <c r="L87" s="1565" t="s">
        <v>1135</v>
      </c>
      <c r="M87" s="1566" t="s">
        <v>1135</v>
      </c>
      <c r="N87" s="1565" t="s">
        <v>1135</v>
      </c>
      <c r="O87" s="1567" t="s">
        <v>1135</v>
      </c>
      <c r="P87" s="1560"/>
      <c r="Q87" s="1553"/>
      <c r="R87" s="1553"/>
      <c r="S87" s="1553"/>
      <c r="T87" s="1561"/>
      <c r="U87" s="1096"/>
      <c r="V87" s="1001"/>
      <c r="W87" s="1001"/>
      <c r="X87" s="1001"/>
      <c r="Y87" s="1011"/>
      <c r="Z87" s="1764"/>
      <c r="AA87" s="1027"/>
      <c r="AB87" s="1764"/>
    </row>
    <row r="88" spans="1:28" ht="51.75" customHeight="1" x14ac:dyDescent="0.25">
      <c r="A88" s="1795"/>
      <c r="B88" s="1767"/>
      <c r="C88" s="1788"/>
      <c r="D88" s="1089">
        <v>11</v>
      </c>
      <c r="E88" s="1079" t="s">
        <v>985</v>
      </c>
      <c r="F88" s="1423" t="s">
        <v>1135</v>
      </c>
      <c r="G88" s="1403" t="s">
        <v>1135</v>
      </c>
      <c r="H88" s="1403" t="s">
        <v>1135</v>
      </c>
      <c r="I88" s="1403" t="s">
        <v>1135</v>
      </c>
      <c r="J88" s="1424" t="s">
        <v>1135</v>
      </c>
      <c r="K88" s="1564" t="s">
        <v>1135</v>
      </c>
      <c r="L88" s="1565" t="s">
        <v>1135</v>
      </c>
      <c r="M88" s="1566" t="s">
        <v>1135</v>
      </c>
      <c r="N88" s="1565" t="s">
        <v>1135</v>
      </c>
      <c r="O88" s="1567" t="s">
        <v>1135</v>
      </c>
      <c r="P88" s="1560"/>
      <c r="Q88" s="1553"/>
      <c r="R88" s="1553"/>
      <c r="S88" s="1553"/>
      <c r="T88" s="1561"/>
      <c r="U88" s="1096"/>
      <c r="V88" s="1001"/>
      <c r="W88" s="1001"/>
      <c r="X88" s="1001"/>
      <c r="Y88" s="1011"/>
      <c r="Z88" s="1764"/>
      <c r="AA88" s="1027"/>
      <c r="AB88" s="1764"/>
    </row>
    <row r="89" spans="1:28" ht="65.25" customHeight="1" x14ac:dyDescent="0.25">
      <c r="A89" s="1795"/>
      <c r="B89" s="1767"/>
      <c r="C89" s="1788"/>
      <c r="D89" s="1089">
        <v>12</v>
      </c>
      <c r="E89" s="1079" t="s">
        <v>984</v>
      </c>
      <c r="F89" s="1423" t="s">
        <v>1135</v>
      </c>
      <c r="G89" s="1403" t="s">
        <v>1135</v>
      </c>
      <c r="H89" s="1403" t="s">
        <v>1135</v>
      </c>
      <c r="I89" s="1403" t="s">
        <v>1135</v>
      </c>
      <c r="J89" s="1424" t="s">
        <v>1135</v>
      </c>
      <c r="K89" s="1564" t="s">
        <v>1135</v>
      </c>
      <c r="L89" s="1565" t="s">
        <v>1135</v>
      </c>
      <c r="M89" s="1566" t="s">
        <v>1135</v>
      </c>
      <c r="N89" s="1565" t="s">
        <v>1135</v>
      </c>
      <c r="O89" s="1567" t="s">
        <v>1135</v>
      </c>
      <c r="P89" s="1560"/>
      <c r="Q89" s="1553"/>
      <c r="R89" s="1553"/>
      <c r="S89" s="1553"/>
      <c r="T89" s="1561"/>
      <c r="U89" s="1096"/>
      <c r="V89" s="1001"/>
      <c r="W89" s="1001"/>
      <c r="X89" s="1001"/>
      <c r="Y89" s="1011"/>
      <c r="Z89" s="1764"/>
      <c r="AA89" s="1027"/>
      <c r="AB89" s="1764"/>
    </row>
    <row r="90" spans="1:28" ht="42.75" customHeight="1" x14ac:dyDescent="0.25">
      <c r="A90" s="1795"/>
      <c r="B90" s="1767"/>
      <c r="C90" s="1788"/>
      <c r="D90" s="1089">
        <v>13</v>
      </c>
      <c r="E90" s="1079" t="s">
        <v>983</v>
      </c>
      <c r="F90" s="1423" t="s">
        <v>1135</v>
      </c>
      <c r="G90" s="1403" t="s">
        <v>1135</v>
      </c>
      <c r="H90" s="1403" t="s">
        <v>1135</v>
      </c>
      <c r="I90" s="1403" t="s">
        <v>1135</v>
      </c>
      <c r="J90" s="1424" t="s">
        <v>1135</v>
      </c>
      <c r="K90" s="1564" t="s">
        <v>1135</v>
      </c>
      <c r="L90" s="1565" t="s">
        <v>1135</v>
      </c>
      <c r="M90" s="1566" t="s">
        <v>1135</v>
      </c>
      <c r="N90" s="1565" t="s">
        <v>1135</v>
      </c>
      <c r="O90" s="1567" t="s">
        <v>1135</v>
      </c>
      <c r="P90" s="1549" t="s">
        <v>1135</v>
      </c>
      <c r="Q90" s="1550" t="s">
        <v>1135</v>
      </c>
      <c r="R90" s="1550" t="s">
        <v>1135</v>
      </c>
      <c r="S90" s="1550" t="s">
        <v>1135</v>
      </c>
      <c r="T90" s="1551" t="s">
        <v>1135</v>
      </c>
      <c r="U90" s="1096"/>
      <c r="V90" s="1001"/>
      <c r="W90" s="1001"/>
      <c r="X90" s="1001"/>
      <c r="Y90" s="1011"/>
      <c r="Z90" s="1764"/>
      <c r="AA90" s="1027"/>
      <c r="AB90" s="1764"/>
    </row>
    <row r="91" spans="1:28" ht="57.75" customHeight="1" thickBot="1" x14ac:dyDescent="0.3">
      <c r="A91" s="1795"/>
      <c r="B91" s="1768"/>
      <c r="C91" s="1789"/>
      <c r="D91" s="1090">
        <v>14</v>
      </c>
      <c r="E91" s="1078" t="s">
        <v>36</v>
      </c>
      <c r="F91" s="1364" t="s">
        <v>1135</v>
      </c>
      <c r="G91" s="1365" t="s">
        <v>1135</v>
      </c>
      <c r="H91" s="1365" t="s">
        <v>1135</v>
      </c>
      <c r="I91" s="1365" t="s">
        <v>1135</v>
      </c>
      <c r="J91" s="1413" t="s">
        <v>1135</v>
      </c>
      <c r="K91" s="1546" t="s">
        <v>1135</v>
      </c>
      <c r="L91" s="1547" t="s">
        <v>1135</v>
      </c>
      <c r="M91" s="1547" t="s">
        <v>1135</v>
      </c>
      <c r="N91" s="1547" t="s">
        <v>1135</v>
      </c>
      <c r="O91" s="1548" t="s">
        <v>1135</v>
      </c>
      <c r="P91" s="1546" t="s">
        <v>1135</v>
      </c>
      <c r="Q91" s="1547" t="s">
        <v>1135</v>
      </c>
      <c r="R91" s="1547" t="s">
        <v>1135</v>
      </c>
      <c r="S91" s="1547" t="s">
        <v>1135</v>
      </c>
      <c r="T91" s="1548" t="s">
        <v>1135</v>
      </c>
      <c r="U91" s="1054"/>
      <c r="V91" s="1007"/>
      <c r="W91" s="1007"/>
      <c r="X91" s="1007"/>
      <c r="Y91" s="1008"/>
      <c r="Z91" s="1764"/>
      <c r="AA91" s="1028"/>
      <c r="AB91" s="1764"/>
    </row>
    <row r="92" spans="1:28" ht="46.5" customHeight="1" x14ac:dyDescent="0.25">
      <c r="A92" s="1795"/>
      <c r="B92" s="1766">
        <v>11</v>
      </c>
      <c r="C92" s="1790" t="s">
        <v>1028</v>
      </c>
      <c r="D92" s="1088">
        <v>1</v>
      </c>
      <c r="E92" s="1074" t="s">
        <v>823</v>
      </c>
      <c r="F92" s="1238"/>
      <c r="G92" s="1036"/>
      <c r="H92" s="1036"/>
      <c r="I92" s="1036"/>
      <c r="J92" s="1050"/>
      <c r="K92" s="1062"/>
      <c r="L92" s="1061"/>
      <c r="M92" s="1432"/>
      <c r="N92" s="1061"/>
      <c r="O92" s="1094"/>
      <c r="P92" s="1480"/>
      <c r="Q92" s="1042"/>
      <c r="R92" s="1042"/>
      <c r="S92" s="1042"/>
      <c r="T92" s="1066"/>
      <c r="U92" s="1715" t="s">
        <v>1135</v>
      </c>
      <c r="V92" s="1716" t="s">
        <v>1135</v>
      </c>
      <c r="W92" s="1716" t="s">
        <v>1135</v>
      </c>
      <c r="X92" s="1716" t="s">
        <v>1135</v>
      </c>
      <c r="Y92" s="1717" t="s">
        <v>1135</v>
      </c>
      <c r="Z92" s="1764"/>
      <c r="AA92" s="1686"/>
      <c r="AB92" s="1764"/>
    </row>
    <row r="93" spans="1:28" ht="50.25" customHeight="1" x14ac:dyDescent="0.25">
      <c r="A93" s="1795"/>
      <c r="B93" s="1767"/>
      <c r="C93" s="1791"/>
      <c r="D93" s="1089">
        <v>2</v>
      </c>
      <c r="E93" s="1079" t="s">
        <v>691</v>
      </c>
      <c r="F93" s="1415"/>
      <c r="G93" s="1416"/>
      <c r="H93" s="1416"/>
      <c r="I93" s="1416"/>
      <c r="J93" s="1417"/>
      <c r="K93" s="1063"/>
      <c r="L93" s="1034"/>
      <c r="M93" s="1034"/>
      <c r="N93" s="1433"/>
      <c r="O93" s="1095"/>
      <c r="P93" s="1073"/>
      <c r="Q93" s="1071"/>
      <c r="R93" s="1071"/>
      <c r="S93" s="1071"/>
      <c r="T93" s="1246"/>
      <c r="U93" s="1718" t="s">
        <v>1135</v>
      </c>
      <c r="V93" s="1701" t="s">
        <v>1135</v>
      </c>
      <c r="W93" s="1701" t="s">
        <v>1135</v>
      </c>
      <c r="X93" s="1701" t="s">
        <v>1135</v>
      </c>
      <c r="Y93" s="1719" t="s">
        <v>1135</v>
      </c>
      <c r="Z93" s="1764"/>
      <c r="AA93" s="1682"/>
      <c r="AB93" s="1764"/>
    </row>
    <row r="94" spans="1:28" ht="36" customHeight="1" x14ac:dyDescent="0.25">
      <c r="A94" s="1795"/>
      <c r="B94" s="1767"/>
      <c r="C94" s="1791"/>
      <c r="D94" s="1089">
        <v>3</v>
      </c>
      <c r="E94" s="1079" t="s">
        <v>821</v>
      </c>
      <c r="F94" s="1415"/>
      <c r="G94" s="1416"/>
      <c r="H94" s="1416"/>
      <c r="I94" s="1416"/>
      <c r="J94" s="1419"/>
      <c r="K94" s="1063"/>
      <c r="L94" s="1034"/>
      <c r="M94" s="1034"/>
      <c r="N94" s="1034"/>
      <c r="O94" s="1434"/>
      <c r="P94" s="1073"/>
      <c r="Q94" s="1071"/>
      <c r="R94" s="1071"/>
      <c r="S94" s="1071"/>
      <c r="T94" s="1246"/>
      <c r="U94" s="1718" t="s">
        <v>1135</v>
      </c>
      <c r="V94" s="1701" t="s">
        <v>1135</v>
      </c>
      <c r="W94" s="1701" t="s">
        <v>1135</v>
      </c>
      <c r="X94" s="1701" t="s">
        <v>1135</v>
      </c>
      <c r="Y94" s="1719" t="s">
        <v>1135</v>
      </c>
      <c r="Z94" s="1764"/>
      <c r="AA94" s="1683"/>
      <c r="AB94" s="1764"/>
    </row>
    <row r="95" spans="1:28" ht="54" customHeight="1" x14ac:dyDescent="0.25">
      <c r="A95" s="1795"/>
      <c r="B95" s="1767"/>
      <c r="C95" s="1791"/>
      <c r="D95" s="1089">
        <v>4</v>
      </c>
      <c r="E95" s="1079" t="s">
        <v>1056</v>
      </c>
      <c r="F95" s="1415"/>
      <c r="G95" s="1416"/>
      <c r="H95" s="1416"/>
      <c r="I95" s="1420"/>
      <c r="J95" s="1419"/>
      <c r="K95" s="1542"/>
      <c r="L95" s="1543"/>
      <c r="M95" s="1543"/>
      <c r="N95" s="1558"/>
      <c r="O95" s="1559"/>
      <c r="P95" s="1560"/>
      <c r="Q95" s="1553"/>
      <c r="R95" s="1553"/>
      <c r="S95" s="1553"/>
      <c r="T95" s="1561"/>
      <c r="U95" s="1560"/>
      <c r="V95" s="1706"/>
      <c r="W95" s="1706"/>
      <c r="X95" s="1720"/>
      <c r="Y95" s="1707"/>
      <c r="Z95" s="1764"/>
      <c r="AA95" s="1684"/>
      <c r="AB95" s="1764"/>
    </row>
    <row r="96" spans="1:28" ht="52.5" customHeight="1" x14ac:dyDescent="0.25">
      <c r="A96" s="1795"/>
      <c r="B96" s="1767"/>
      <c r="C96" s="1791"/>
      <c r="D96" s="1089">
        <v>5</v>
      </c>
      <c r="E96" s="1079" t="s">
        <v>822</v>
      </c>
      <c r="F96" s="1415"/>
      <c r="G96" s="1416"/>
      <c r="H96" s="1416"/>
      <c r="I96" s="1416"/>
      <c r="J96" s="1417"/>
      <c r="K96" s="1555"/>
      <c r="L96" s="1556"/>
      <c r="M96" s="1556"/>
      <c r="N96" s="1556"/>
      <c r="O96" s="1557"/>
      <c r="P96" s="1058"/>
      <c r="Q96" s="1538"/>
      <c r="R96" s="1538"/>
      <c r="S96" s="1538"/>
      <c r="T96" s="1245"/>
      <c r="U96" s="1560"/>
      <c r="V96" s="1706"/>
      <c r="W96" s="1706"/>
      <c r="X96" s="1720"/>
      <c r="Y96" s="1707"/>
      <c r="Z96" s="1764"/>
      <c r="AA96" s="1682"/>
      <c r="AB96" s="1764"/>
    </row>
    <row r="97" spans="1:28" ht="41.25" customHeight="1" x14ac:dyDescent="0.25">
      <c r="A97" s="1795"/>
      <c r="B97" s="1767"/>
      <c r="C97" s="1791"/>
      <c r="D97" s="1089">
        <v>6</v>
      </c>
      <c r="E97" s="1079" t="s">
        <v>684</v>
      </c>
      <c r="F97" s="1418"/>
      <c r="G97" s="1416"/>
      <c r="H97" s="1416"/>
      <c r="I97" s="1416"/>
      <c r="J97" s="1419"/>
      <c r="K97" s="1542"/>
      <c r="L97" s="1543"/>
      <c r="M97" s="1543"/>
      <c r="N97" s="1543"/>
      <c r="O97" s="1544"/>
      <c r="P97" s="1549" t="s">
        <v>1135</v>
      </c>
      <c r="Q97" s="1550" t="s">
        <v>1135</v>
      </c>
      <c r="R97" s="1550" t="s">
        <v>1135</v>
      </c>
      <c r="S97" s="1550" t="s">
        <v>1135</v>
      </c>
      <c r="T97" s="1551" t="s">
        <v>1135</v>
      </c>
      <c r="U97" s="1713" t="s">
        <v>1135</v>
      </c>
      <c r="V97" s="1714" t="s">
        <v>1135</v>
      </c>
      <c r="W97" s="1714" t="s">
        <v>1135</v>
      </c>
      <c r="X97" s="1714" t="s">
        <v>1135</v>
      </c>
      <c r="Y97" s="1710" t="s">
        <v>1135</v>
      </c>
      <c r="Z97" s="1764"/>
      <c r="AA97" s="1684"/>
      <c r="AB97" s="1764"/>
    </row>
    <row r="98" spans="1:28" ht="36" customHeight="1" x14ac:dyDescent="0.25">
      <c r="A98" s="1795"/>
      <c r="B98" s="1767"/>
      <c r="C98" s="1791"/>
      <c r="D98" s="1089">
        <v>7</v>
      </c>
      <c r="E98" s="1079" t="s">
        <v>681</v>
      </c>
      <c r="F98" s="1415"/>
      <c r="G98" s="1416"/>
      <c r="H98" s="1416"/>
      <c r="I98" s="1416"/>
      <c r="J98" s="1417"/>
      <c r="K98" s="1542"/>
      <c r="L98" s="1543"/>
      <c r="M98" s="1543"/>
      <c r="N98" s="1543"/>
      <c r="O98" s="1544"/>
      <c r="P98" s="1552"/>
      <c r="Q98" s="1553"/>
      <c r="R98" s="1553"/>
      <c r="S98" s="1553"/>
      <c r="T98" s="1554"/>
      <c r="U98" s="1705"/>
      <c r="V98" s="1706"/>
      <c r="W98" s="1706"/>
      <c r="X98" s="1706"/>
      <c r="Y98" s="1554"/>
      <c r="Z98" s="1764"/>
      <c r="AA98" s="1683"/>
      <c r="AB98" s="1764"/>
    </row>
    <row r="99" spans="1:28" ht="57.75" customHeight="1" x14ac:dyDescent="0.25">
      <c r="A99" s="1795"/>
      <c r="B99" s="1767"/>
      <c r="C99" s="1791"/>
      <c r="D99" s="1089">
        <v>8</v>
      </c>
      <c r="E99" s="1079" t="s">
        <v>680</v>
      </c>
      <c r="F99" s="1418"/>
      <c r="G99" s="1416"/>
      <c r="H99" s="1416"/>
      <c r="I99" s="1416"/>
      <c r="J99" s="1417"/>
      <c r="K99" s="1545"/>
      <c r="L99" s="1543"/>
      <c r="M99" s="1543"/>
      <c r="N99" s="1543"/>
      <c r="O99" s="1544"/>
      <c r="P99" s="1552"/>
      <c r="Q99" s="1553"/>
      <c r="R99" s="1553"/>
      <c r="S99" s="1553"/>
      <c r="T99" s="1554"/>
      <c r="U99" s="1560"/>
      <c r="V99" s="1706"/>
      <c r="W99" s="1706"/>
      <c r="X99" s="1706"/>
      <c r="Y99" s="1707"/>
      <c r="Z99" s="1764"/>
      <c r="AA99" s="1684"/>
      <c r="AB99" s="1764"/>
    </row>
    <row r="100" spans="1:28" ht="54" customHeight="1" thickBot="1" x14ac:dyDescent="0.3">
      <c r="A100" s="1795"/>
      <c r="B100" s="1768"/>
      <c r="C100" s="1792"/>
      <c r="D100" s="1090">
        <v>9</v>
      </c>
      <c r="E100" s="1067" t="s">
        <v>36</v>
      </c>
      <c r="F100" s="1364" t="s">
        <v>1135</v>
      </c>
      <c r="G100" s="1365" t="s">
        <v>1135</v>
      </c>
      <c r="H100" s="1365" t="s">
        <v>1135</v>
      </c>
      <c r="I100" s="1365" t="s">
        <v>1135</v>
      </c>
      <c r="J100" s="1413" t="s">
        <v>1135</v>
      </c>
      <c r="K100" s="1546" t="s">
        <v>1135</v>
      </c>
      <c r="L100" s="1547" t="s">
        <v>1135</v>
      </c>
      <c r="M100" s="1547" t="s">
        <v>1135</v>
      </c>
      <c r="N100" s="1547" t="s">
        <v>1135</v>
      </c>
      <c r="O100" s="1548" t="s">
        <v>1135</v>
      </c>
      <c r="P100" s="1546" t="s">
        <v>1135</v>
      </c>
      <c r="Q100" s="1547" t="s">
        <v>1135</v>
      </c>
      <c r="R100" s="1547" t="s">
        <v>1135</v>
      </c>
      <c r="S100" s="1547" t="s">
        <v>1135</v>
      </c>
      <c r="T100" s="1548" t="s">
        <v>1135</v>
      </c>
      <c r="U100" s="1020" t="s">
        <v>1135</v>
      </c>
      <c r="V100" s="1708" t="s">
        <v>1135</v>
      </c>
      <c r="W100" s="1708" t="s">
        <v>1135</v>
      </c>
      <c r="X100" s="1708" t="s">
        <v>1135</v>
      </c>
      <c r="Y100" s="1548" t="s">
        <v>1135</v>
      </c>
      <c r="Z100" s="1764"/>
      <c r="AA100" s="1548" t="s">
        <v>1135</v>
      </c>
      <c r="AB100" s="1764"/>
    </row>
    <row r="101" spans="1:28" ht="56.25" customHeight="1" x14ac:dyDescent="0.25">
      <c r="A101" s="1795"/>
      <c r="B101" s="1766">
        <v>12</v>
      </c>
      <c r="C101" s="1790" t="s">
        <v>1029</v>
      </c>
      <c r="D101" s="1088">
        <v>1</v>
      </c>
      <c r="E101" s="1076" t="s">
        <v>110</v>
      </c>
      <c r="F101" s="1399"/>
      <c r="G101" s="1036"/>
      <c r="H101" s="1036"/>
      <c r="I101" s="1036"/>
      <c r="J101" s="1237"/>
      <c r="K101" s="1422" t="s">
        <v>1135</v>
      </c>
      <c r="L101" s="1353" t="s">
        <v>1135</v>
      </c>
      <c r="M101" s="1354" t="s">
        <v>1135</v>
      </c>
      <c r="N101" s="1353" t="s">
        <v>1135</v>
      </c>
      <c r="O101" s="1355" t="s">
        <v>1135</v>
      </c>
      <c r="P101" s="1108" t="s">
        <v>1135</v>
      </c>
      <c r="Q101" s="1109" t="s">
        <v>1135</v>
      </c>
      <c r="R101" s="1109" t="s">
        <v>1135</v>
      </c>
      <c r="S101" s="1109" t="s">
        <v>1135</v>
      </c>
      <c r="T101" s="1110" t="s">
        <v>1135</v>
      </c>
      <c r="U101" s="1102" t="s">
        <v>1135</v>
      </c>
      <c r="V101" s="1102" t="s">
        <v>1135</v>
      </c>
      <c r="W101" s="1102" t="s">
        <v>1135</v>
      </c>
      <c r="X101" s="1102" t="s">
        <v>1135</v>
      </c>
      <c r="Y101" s="1102" t="s">
        <v>1135</v>
      </c>
      <c r="Z101" s="1764"/>
      <c r="AA101" s="1687"/>
      <c r="AB101" s="1764"/>
    </row>
    <row r="102" spans="1:28" ht="54.75" customHeight="1" x14ac:dyDescent="0.25">
      <c r="A102" s="1795"/>
      <c r="B102" s="1767"/>
      <c r="C102" s="1791"/>
      <c r="D102" s="1089">
        <v>2</v>
      </c>
      <c r="E102" s="1079" t="s">
        <v>112</v>
      </c>
      <c r="F102" s="1415"/>
      <c r="G102" s="1416"/>
      <c r="H102" s="1416"/>
      <c r="I102" s="1416"/>
      <c r="J102" s="1417"/>
      <c r="K102" s="999"/>
      <c r="L102" s="1000"/>
      <c r="M102" s="1000"/>
      <c r="N102" s="1000"/>
      <c r="O102" s="1348"/>
      <c r="P102" s="1073"/>
      <c r="Q102" s="1071"/>
      <c r="R102" s="1071"/>
      <c r="S102" s="1071"/>
      <c r="T102" s="1246"/>
      <c r="U102" s="1096"/>
      <c r="V102" s="1001"/>
      <c r="W102" s="1001"/>
      <c r="X102" s="1001"/>
      <c r="Y102" s="1236"/>
      <c r="Z102" s="1764"/>
      <c r="AA102" s="1683"/>
      <c r="AB102" s="1764"/>
    </row>
    <row r="103" spans="1:28" ht="57" customHeight="1" x14ac:dyDescent="0.25">
      <c r="A103" s="1795"/>
      <c r="B103" s="1767"/>
      <c r="C103" s="1791"/>
      <c r="D103" s="1089">
        <v>3</v>
      </c>
      <c r="E103" s="1079" t="s">
        <v>115</v>
      </c>
      <c r="F103" s="1423" t="s">
        <v>1135</v>
      </c>
      <c r="G103" s="1403" t="s">
        <v>1135</v>
      </c>
      <c r="H103" s="1403" t="s">
        <v>1135</v>
      </c>
      <c r="I103" s="1403" t="s">
        <v>1135</v>
      </c>
      <c r="J103" s="1424" t="s">
        <v>1135</v>
      </c>
      <c r="K103" s="1395"/>
      <c r="L103" s="1000"/>
      <c r="M103" s="1000"/>
      <c r="N103" s="1000"/>
      <c r="O103" s="1092"/>
      <c r="P103" s="1362"/>
      <c r="Q103" s="1071"/>
      <c r="R103" s="1071"/>
      <c r="S103" s="1071"/>
      <c r="T103" s="1072"/>
      <c r="U103" s="1664"/>
      <c r="V103" s="1001"/>
      <c r="W103" s="1001"/>
      <c r="X103" s="1001"/>
      <c r="Y103" s="1011"/>
      <c r="Z103" s="1764"/>
      <c r="AA103" s="1685"/>
      <c r="AB103" s="1764"/>
    </row>
    <row r="104" spans="1:28" ht="72" customHeight="1" x14ac:dyDescent="0.25">
      <c r="A104" s="1795"/>
      <c r="B104" s="1767"/>
      <c r="C104" s="1791"/>
      <c r="D104" s="1089">
        <v>4</v>
      </c>
      <c r="E104" s="1079" t="s">
        <v>118</v>
      </c>
      <c r="F104" s="1415"/>
      <c r="G104" s="1416"/>
      <c r="H104" s="1416"/>
      <c r="I104" s="1416"/>
      <c r="J104" s="1417"/>
      <c r="K104" s="999"/>
      <c r="L104" s="1000"/>
      <c r="M104" s="1000"/>
      <c r="N104" s="1000"/>
      <c r="O104" s="1348"/>
      <c r="P104" s="1073"/>
      <c r="Q104" s="1071"/>
      <c r="R104" s="1071"/>
      <c r="S104" s="1071"/>
      <c r="T104" s="1246"/>
      <c r="U104" s="1664"/>
      <c r="V104" s="1001"/>
      <c r="W104" s="1001"/>
      <c r="X104" s="1001"/>
      <c r="Y104" s="1011"/>
      <c r="Z104" s="1764"/>
      <c r="AA104" s="1682"/>
      <c r="AB104" s="1764"/>
    </row>
    <row r="105" spans="1:28" ht="43.5" customHeight="1" x14ac:dyDescent="0.25">
      <c r="A105" s="1795"/>
      <c r="B105" s="1767"/>
      <c r="C105" s="1791"/>
      <c r="D105" s="1089">
        <v>5</v>
      </c>
      <c r="E105" s="1079" t="s">
        <v>121</v>
      </c>
      <c r="F105" s="1418"/>
      <c r="G105" s="1416"/>
      <c r="H105" s="1416"/>
      <c r="I105" s="1416"/>
      <c r="J105" s="1419"/>
      <c r="K105" s="1395"/>
      <c r="L105" s="1000"/>
      <c r="M105" s="1000"/>
      <c r="N105" s="1000"/>
      <c r="O105" s="1092"/>
      <c r="P105" s="1362"/>
      <c r="Q105" s="1071"/>
      <c r="R105" s="1071"/>
      <c r="S105" s="1071"/>
      <c r="T105" s="1072"/>
      <c r="U105" s="1096"/>
      <c r="V105" s="1001"/>
      <c r="W105" s="1001"/>
      <c r="X105" s="1001"/>
      <c r="Y105" s="1236"/>
      <c r="Z105" s="1764"/>
      <c r="AA105" s="1685"/>
      <c r="AB105" s="1764"/>
    </row>
    <row r="106" spans="1:28" ht="60.75" customHeight="1" x14ac:dyDescent="0.25">
      <c r="A106" s="1795"/>
      <c r="B106" s="1767"/>
      <c r="C106" s="1791"/>
      <c r="D106" s="1089">
        <v>6</v>
      </c>
      <c r="E106" s="1079" t="s">
        <v>124</v>
      </c>
      <c r="F106" s="1415"/>
      <c r="G106" s="1431"/>
      <c r="H106" s="1416"/>
      <c r="I106" s="1416"/>
      <c r="J106" s="1419"/>
      <c r="K106" s="999"/>
      <c r="L106" s="1000"/>
      <c r="M106" s="1000"/>
      <c r="N106" s="1000"/>
      <c r="O106" s="1348"/>
      <c r="P106" s="1073"/>
      <c r="Q106" s="1071"/>
      <c r="R106" s="1071"/>
      <c r="S106" s="1071"/>
      <c r="T106" s="1246"/>
      <c r="U106" s="1101" t="s">
        <v>1135</v>
      </c>
      <c r="V106" s="1101" t="s">
        <v>1135</v>
      </c>
      <c r="W106" s="1101" t="s">
        <v>1135</v>
      </c>
      <c r="X106" s="1101" t="s">
        <v>1135</v>
      </c>
      <c r="Y106" s="1101" t="s">
        <v>1135</v>
      </c>
      <c r="Z106" s="1764"/>
      <c r="AA106" s="1682"/>
      <c r="AB106" s="1764"/>
    </row>
    <row r="107" spans="1:28" ht="50.25" customHeight="1" x14ac:dyDescent="0.25">
      <c r="A107" s="1795"/>
      <c r="B107" s="1767"/>
      <c r="C107" s="1791"/>
      <c r="D107" s="1089">
        <v>7</v>
      </c>
      <c r="E107" s="1079" t="s">
        <v>1057</v>
      </c>
      <c r="F107" s="1423" t="s">
        <v>1135</v>
      </c>
      <c r="G107" s="1403" t="s">
        <v>1135</v>
      </c>
      <c r="H107" s="1403" t="s">
        <v>1135</v>
      </c>
      <c r="I107" s="1403" t="s">
        <v>1135</v>
      </c>
      <c r="J107" s="1424" t="s">
        <v>1135</v>
      </c>
      <c r="K107" s="1395"/>
      <c r="L107" s="1000"/>
      <c r="M107" s="1000"/>
      <c r="N107" s="1000"/>
      <c r="O107" s="1092"/>
      <c r="P107" s="1362"/>
      <c r="Q107" s="1071"/>
      <c r="R107" s="1071"/>
      <c r="S107" s="1071"/>
      <c r="T107" s="1072"/>
      <c r="U107" s="1101" t="s">
        <v>1135</v>
      </c>
      <c r="V107" s="1101" t="s">
        <v>1135</v>
      </c>
      <c r="W107" s="1101" t="s">
        <v>1135</v>
      </c>
      <c r="X107" s="1101" t="s">
        <v>1135</v>
      </c>
      <c r="Y107" s="1101" t="s">
        <v>1135</v>
      </c>
      <c r="Z107" s="1764"/>
      <c r="AA107" s="1685"/>
      <c r="AB107" s="1764"/>
    </row>
    <row r="108" spans="1:28" ht="56.25" customHeight="1" x14ac:dyDescent="0.25">
      <c r="A108" s="1795"/>
      <c r="B108" s="1767"/>
      <c r="C108" s="1791"/>
      <c r="D108" s="1089">
        <v>8</v>
      </c>
      <c r="E108" s="1079" t="s">
        <v>1058</v>
      </c>
      <c r="F108" s="1423" t="s">
        <v>1135</v>
      </c>
      <c r="G108" s="1403" t="s">
        <v>1135</v>
      </c>
      <c r="H108" s="1403" t="s">
        <v>1135</v>
      </c>
      <c r="I108" s="1403" t="s">
        <v>1135</v>
      </c>
      <c r="J108" s="1424" t="s">
        <v>1135</v>
      </c>
      <c r="K108" s="1395"/>
      <c r="L108" s="1000"/>
      <c r="M108" s="1000"/>
      <c r="N108" s="1000"/>
      <c r="O108" s="1092"/>
      <c r="P108" s="1362"/>
      <c r="Q108" s="1071"/>
      <c r="R108" s="1071"/>
      <c r="S108" s="1071"/>
      <c r="T108" s="1072"/>
      <c r="U108" s="1101" t="s">
        <v>1135</v>
      </c>
      <c r="V108" s="1101" t="s">
        <v>1135</v>
      </c>
      <c r="W108" s="1101" t="s">
        <v>1135</v>
      </c>
      <c r="X108" s="1101" t="s">
        <v>1135</v>
      </c>
      <c r="Y108" s="1101" t="s">
        <v>1135</v>
      </c>
      <c r="Z108" s="1764"/>
      <c r="AA108" s="1685"/>
      <c r="AB108" s="1764"/>
    </row>
    <row r="109" spans="1:28" ht="54.75" customHeight="1" thickBot="1" x14ac:dyDescent="0.3">
      <c r="A109" s="1795"/>
      <c r="B109" s="1768"/>
      <c r="C109" s="1792"/>
      <c r="D109" s="1090">
        <v>9</v>
      </c>
      <c r="E109" s="1078" t="s">
        <v>36</v>
      </c>
      <c r="F109" s="1392" t="s">
        <v>1135</v>
      </c>
      <c r="G109" s="1393" t="s">
        <v>1135</v>
      </c>
      <c r="H109" s="1414" t="s">
        <v>1135</v>
      </c>
      <c r="I109" s="1393" t="s">
        <v>1135</v>
      </c>
      <c r="J109" s="1413" t="s">
        <v>1135</v>
      </c>
      <c r="K109" s="1392" t="s">
        <v>1135</v>
      </c>
      <c r="L109" s="1393" t="s">
        <v>1135</v>
      </c>
      <c r="M109" s="1414" t="s">
        <v>1135</v>
      </c>
      <c r="N109" s="1393" t="s">
        <v>1135</v>
      </c>
      <c r="O109" s="1413" t="s">
        <v>1135</v>
      </c>
      <c r="P109" s="1392" t="s">
        <v>1135</v>
      </c>
      <c r="Q109" s="1393" t="s">
        <v>1135</v>
      </c>
      <c r="R109" s="1414" t="s">
        <v>1135</v>
      </c>
      <c r="S109" s="1393" t="s">
        <v>1135</v>
      </c>
      <c r="T109" s="1413" t="s">
        <v>1135</v>
      </c>
      <c r="U109" s="1020" t="s">
        <v>1135</v>
      </c>
      <c r="V109" s="1708" t="s">
        <v>1135</v>
      </c>
      <c r="W109" s="1708" t="s">
        <v>1135</v>
      </c>
      <c r="X109" s="1708" t="s">
        <v>1135</v>
      </c>
      <c r="Y109" s="1548" t="s">
        <v>1135</v>
      </c>
      <c r="Z109" s="1764"/>
      <c r="AA109" s="1413" t="s">
        <v>1135</v>
      </c>
      <c r="AB109" s="1764"/>
    </row>
    <row r="110" spans="1:28" ht="84.75" customHeight="1" x14ac:dyDescent="0.25">
      <c r="A110" s="1795"/>
      <c r="B110" s="1766">
        <v>13</v>
      </c>
      <c r="C110" s="1772" t="s">
        <v>1030</v>
      </c>
      <c r="D110" s="1088">
        <v>1</v>
      </c>
      <c r="E110" s="1074" t="s">
        <v>1090</v>
      </c>
      <c r="F110" s="1238"/>
      <c r="G110" s="1036"/>
      <c r="H110" s="1036"/>
      <c r="I110" s="1036"/>
      <c r="J110" s="1050"/>
      <c r="K110" s="1449"/>
      <c r="L110" s="1057"/>
      <c r="M110" s="1057"/>
      <c r="N110" s="1057"/>
      <c r="O110" s="1093"/>
      <c r="P110" s="1539" t="s">
        <v>1135</v>
      </c>
      <c r="Q110" s="1540" t="s">
        <v>1135</v>
      </c>
      <c r="R110" s="1540" t="s">
        <v>1135</v>
      </c>
      <c r="S110" s="1540" t="s">
        <v>1135</v>
      </c>
      <c r="T110" s="1541" t="s">
        <v>1135</v>
      </c>
      <c r="U110" s="1701" t="s">
        <v>1135</v>
      </c>
      <c r="V110" s="1701" t="s">
        <v>1135</v>
      </c>
      <c r="W110" s="1701" t="s">
        <v>1135</v>
      </c>
      <c r="X110" s="1701" t="s">
        <v>1135</v>
      </c>
      <c r="Y110" s="1701" t="s">
        <v>1135</v>
      </c>
      <c r="Z110" s="1764"/>
      <c r="AA110" s="1686"/>
      <c r="AB110" s="1764"/>
    </row>
    <row r="111" spans="1:28" ht="39" customHeight="1" x14ac:dyDescent="0.25">
      <c r="A111" s="1795"/>
      <c r="B111" s="1767"/>
      <c r="C111" s="1773"/>
      <c r="D111" s="1089">
        <v>2</v>
      </c>
      <c r="E111" s="1079" t="s">
        <v>1091</v>
      </c>
      <c r="F111" s="1418"/>
      <c r="G111" s="1416"/>
      <c r="H111" s="1416"/>
      <c r="I111" s="1416"/>
      <c r="J111" s="1419"/>
      <c r="K111" s="1357"/>
      <c r="L111" s="1000"/>
      <c r="M111" s="1247"/>
      <c r="N111" s="1000"/>
      <c r="O111" s="1534"/>
      <c r="P111" s="1480"/>
      <c r="Q111" s="1538"/>
      <c r="R111" s="1538"/>
      <c r="S111" s="1538"/>
      <c r="T111" s="1066"/>
      <c r="U111" s="1664"/>
      <c r="V111" s="1001"/>
      <c r="W111" s="1001"/>
      <c r="X111" s="1001"/>
      <c r="Y111" s="1011"/>
      <c r="Z111" s="1764"/>
      <c r="AA111" s="1685"/>
      <c r="AB111" s="1764"/>
    </row>
    <row r="112" spans="1:28" ht="65.25" customHeight="1" x14ac:dyDescent="0.25">
      <c r="A112" s="1795"/>
      <c r="B112" s="1767"/>
      <c r="C112" s="1773"/>
      <c r="D112" s="1089">
        <v>3</v>
      </c>
      <c r="E112" s="1079" t="s">
        <v>1092</v>
      </c>
      <c r="F112" s="1415"/>
      <c r="G112" s="1416"/>
      <c r="H112" s="1450"/>
      <c r="I112" s="1416"/>
      <c r="J112" s="1419"/>
      <c r="K112" s="1357"/>
      <c r="L112" s="1000"/>
      <c r="M112" s="1247"/>
      <c r="N112" s="1000"/>
      <c r="O112" s="1534"/>
      <c r="P112" s="1418"/>
      <c r="Q112" s="1535"/>
      <c r="R112" s="1535"/>
      <c r="S112" s="1535"/>
      <c r="T112" s="1536"/>
      <c r="U112" s="1664"/>
      <c r="V112" s="1001"/>
      <c r="W112" s="1001"/>
      <c r="X112" s="1001"/>
      <c r="Y112" s="1011"/>
      <c r="Z112" s="1764"/>
      <c r="AA112" s="1684"/>
      <c r="AB112" s="1764"/>
    </row>
    <row r="113" spans="1:28" ht="64.5" customHeight="1" x14ac:dyDescent="0.25">
      <c r="A113" s="1795"/>
      <c r="B113" s="1767"/>
      <c r="C113" s="1773"/>
      <c r="D113" s="1089">
        <v>4</v>
      </c>
      <c r="E113" s="1079" t="s">
        <v>1093</v>
      </c>
      <c r="F113" s="1415"/>
      <c r="G113" s="1416"/>
      <c r="H113" s="1416"/>
      <c r="I113" s="1416"/>
      <c r="J113" s="1417"/>
      <c r="K113" s="1357"/>
      <c r="L113" s="1000"/>
      <c r="M113" s="1000"/>
      <c r="N113" s="1000"/>
      <c r="O113" s="1488"/>
      <c r="P113" s="1537"/>
      <c r="Q113" s="1535"/>
      <c r="R113" s="1535"/>
      <c r="S113" s="1535"/>
      <c r="T113" s="1417"/>
      <c r="U113" s="1096"/>
      <c r="V113" s="1001"/>
      <c r="W113" s="1001"/>
      <c r="X113" s="1001"/>
      <c r="Y113" s="1236"/>
      <c r="Z113" s="1764"/>
      <c r="AA113" s="1683"/>
      <c r="AB113" s="1764"/>
    </row>
    <row r="114" spans="1:28" ht="51" customHeight="1" x14ac:dyDescent="0.25">
      <c r="A114" s="1795"/>
      <c r="B114" s="1767"/>
      <c r="C114" s="1773"/>
      <c r="D114" s="1089">
        <v>5</v>
      </c>
      <c r="E114" s="1079" t="s">
        <v>1094</v>
      </c>
      <c r="F114" s="1415"/>
      <c r="G114" s="1416"/>
      <c r="H114" s="1416"/>
      <c r="I114" s="1416"/>
      <c r="J114" s="1417"/>
      <c r="K114" s="1357"/>
      <c r="L114" s="1000"/>
      <c r="M114" s="1000"/>
      <c r="N114" s="1000"/>
      <c r="O114" s="1488"/>
      <c r="P114" s="1537"/>
      <c r="Q114" s="1535"/>
      <c r="R114" s="1535"/>
      <c r="S114" s="1535"/>
      <c r="T114" s="1417"/>
      <c r="U114" s="1096"/>
      <c r="V114" s="1001"/>
      <c r="W114" s="1001"/>
      <c r="X114" s="1001"/>
      <c r="Y114" s="1236"/>
      <c r="Z114" s="1764"/>
      <c r="AA114" s="1683"/>
      <c r="AB114" s="1764"/>
    </row>
    <row r="115" spans="1:28" ht="66.75" customHeight="1" x14ac:dyDescent="0.25">
      <c r="A115" s="1795"/>
      <c r="B115" s="1767"/>
      <c r="C115" s="1773"/>
      <c r="D115" s="1089">
        <v>6</v>
      </c>
      <c r="E115" s="1079" t="s">
        <v>1095</v>
      </c>
      <c r="F115" s="1415"/>
      <c r="G115" s="1416"/>
      <c r="H115" s="1416"/>
      <c r="I115" s="1416"/>
      <c r="J115" s="1417"/>
      <c r="K115" s="1410"/>
      <c r="L115" s="1000"/>
      <c r="M115" s="1000"/>
      <c r="N115" s="1000"/>
      <c r="O115" s="1534"/>
      <c r="P115" s="1537"/>
      <c r="Q115" s="1535"/>
      <c r="R115" s="1535"/>
      <c r="S115" s="1535"/>
      <c r="T115" s="1417"/>
      <c r="U115" s="1096"/>
      <c r="V115" s="1001"/>
      <c r="W115" s="1001"/>
      <c r="X115" s="1001"/>
      <c r="Y115" s="1236"/>
      <c r="Z115" s="1764"/>
      <c r="AA115" s="1682"/>
      <c r="AB115" s="1764"/>
    </row>
    <row r="116" spans="1:28" ht="55.5" customHeight="1" thickBot="1" x14ac:dyDescent="0.3">
      <c r="A116" s="1795"/>
      <c r="B116" s="1768"/>
      <c r="C116" s="1774"/>
      <c r="D116" s="1090">
        <v>7</v>
      </c>
      <c r="E116" s="1067" t="s">
        <v>36</v>
      </c>
      <c r="F116" s="1364" t="s">
        <v>1135</v>
      </c>
      <c r="G116" s="1365" t="s">
        <v>1135</v>
      </c>
      <c r="H116" s="1365" t="s">
        <v>1135</v>
      </c>
      <c r="I116" s="1365" t="s">
        <v>1135</v>
      </c>
      <c r="J116" s="1413" t="s">
        <v>1135</v>
      </c>
      <c r="K116" s="1365" t="s">
        <v>1135</v>
      </c>
      <c r="L116" s="1007" t="s">
        <v>1135</v>
      </c>
      <c r="M116" s="1007" t="s">
        <v>1135</v>
      </c>
      <c r="N116" s="1007" t="s">
        <v>1135</v>
      </c>
      <c r="O116" s="1414" t="s">
        <v>1135</v>
      </c>
      <c r="P116" s="1364" t="s">
        <v>1135</v>
      </c>
      <c r="Q116" s="1365" t="s">
        <v>1135</v>
      </c>
      <c r="R116" s="1365" t="s">
        <v>1135</v>
      </c>
      <c r="S116" s="1365" t="s">
        <v>1135</v>
      </c>
      <c r="T116" s="1413" t="s">
        <v>1135</v>
      </c>
      <c r="U116" s="1020" t="s">
        <v>1135</v>
      </c>
      <c r="V116" s="1708" t="s">
        <v>1135</v>
      </c>
      <c r="W116" s="1708" t="s">
        <v>1135</v>
      </c>
      <c r="X116" s="1708" t="s">
        <v>1135</v>
      </c>
      <c r="Y116" s="1548" t="s">
        <v>1135</v>
      </c>
      <c r="Z116" s="1764"/>
      <c r="AA116" s="1413" t="s">
        <v>1135</v>
      </c>
      <c r="AB116" s="1764"/>
    </row>
    <row r="117" spans="1:28" ht="69" customHeight="1" x14ac:dyDescent="0.25">
      <c r="A117" s="1795"/>
      <c r="B117" s="1766">
        <v>14</v>
      </c>
      <c r="C117" s="1787" t="s">
        <v>1031</v>
      </c>
      <c r="D117" s="1088">
        <v>1</v>
      </c>
      <c r="E117" s="1076" t="s">
        <v>131</v>
      </c>
      <c r="F117" s="1399"/>
      <c r="G117" s="1036"/>
      <c r="H117" s="1036"/>
      <c r="I117" s="1036"/>
      <c r="J117" s="1237"/>
      <c r="K117" s="1357"/>
      <c r="L117" s="1000"/>
      <c r="M117" s="1000"/>
      <c r="N117" s="1242"/>
      <c r="O117" s="1348"/>
      <c r="P117" s="993"/>
      <c r="Q117" s="994"/>
      <c r="R117" s="994"/>
      <c r="S117" s="1401"/>
      <c r="T117" s="1237"/>
      <c r="U117" s="1712"/>
      <c r="V117" s="1700"/>
      <c r="W117" s="1700"/>
      <c r="X117" s="1700"/>
      <c r="Y117" s="1245"/>
      <c r="Z117" s="1764"/>
      <c r="AA117" s="1688"/>
      <c r="AB117" s="1764"/>
    </row>
    <row r="118" spans="1:28" ht="68.25" customHeight="1" x14ac:dyDescent="0.25">
      <c r="A118" s="1795"/>
      <c r="B118" s="1767"/>
      <c r="C118" s="1788"/>
      <c r="D118" s="1089">
        <v>2</v>
      </c>
      <c r="E118" s="1079" t="s">
        <v>830</v>
      </c>
      <c r="F118" s="1415"/>
      <c r="G118" s="1416"/>
      <c r="H118" s="1416"/>
      <c r="I118" s="1416"/>
      <c r="J118" s="1417"/>
      <c r="K118" s="1357"/>
      <c r="L118" s="1000"/>
      <c r="M118" s="1000"/>
      <c r="N118" s="1000"/>
      <c r="O118" s="1571"/>
      <c r="P118" s="1058"/>
      <c r="Q118" s="1538"/>
      <c r="R118" s="1575"/>
      <c r="S118" s="1576"/>
      <c r="T118" s="1245"/>
      <c r="U118" s="1096"/>
      <c r="V118" s="1001"/>
      <c r="W118" s="1001"/>
      <c r="X118" s="1001"/>
      <c r="Y118" s="1236"/>
      <c r="Z118" s="1764"/>
      <c r="AA118" s="1682"/>
      <c r="AB118" s="1764"/>
    </row>
    <row r="119" spans="1:28" ht="79.5" customHeight="1" x14ac:dyDescent="0.25">
      <c r="A119" s="1795"/>
      <c r="B119" s="1767"/>
      <c r="C119" s="1788"/>
      <c r="D119" s="1089">
        <v>3</v>
      </c>
      <c r="E119" s="1079" t="s">
        <v>141</v>
      </c>
      <c r="F119" s="1415"/>
      <c r="G119" s="1416"/>
      <c r="H119" s="1416"/>
      <c r="I119" s="1416"/>
      <c r="J119" s="1417"/>
      <c r="K119" s="1357"/>
      <c r="L119" s="1000"/>
      <c r="M119" s="1000"/>
      <c r="N119" s="1000"/>
      <c r="O119" s="1571"/>
      <c r="P119" s="1549" t="s">
        <v>1135</v>
      </c>
      <c r="Q119" s="1550" t="s">
        <v>1135</v>
      </c>
      <c r="R119" s="1550" t="s">
        <v>1135</v>
      </c>
      <c r="S119" s="1550" t="s">
        <v>1135</v>
      </c>
      <c r="T119" s="1551" t="s">
        <v>1135</v>
      </c>
      <c r="U119" s="1096"/>
      <c r="V119" s="1001"/>
      <c r="W119" s="1001"/>
      <c r="X119" s="1001"/>
      <c r="Y119" s="1236"/>
      <c r="Z119" s="1764"/>
      <c r="AA119" s="1683"/>
      <c r="AB119" s="1764"/>
    </row>
    <row r="120" spans="1:28" ht="54" customHeight="1" x14ac:dyDescent="0.25">
      <c r="A120" s="1795"/>
      <c r="B120" s="1767"/>
      <c r="C120" s="1788"/>
      <c r="D120" s="1089">
        <v>4</v>
      </c>
      <c r="E120" s="1079" t="s">
        <v>144</v>
      </c>
      <c r="F120" s="1415"/>
      <c r="G120" s="1416"/>
      <c r="H120" s="1416"/>
      <c r="I120" s="1416"/>
      <c r="J120" s="1417"/>
      <c r="K120" s="1357"/>
      <c r="L120" s="1000"/>
      <c r="M120" s="1000"/>
      <c r="N120" s="1000"/>
      <c r="O120" s="1571"/>
      <c r="P120" s="1552"/>
      <c r="Q120" s="1553"/>
      <c r="R120" s="1553"/>
      <c r="S120" s="1574"/>
      <c r="T120" s="1561"/>
      <c r="U120" s="1096"/>
      <c r="V120" s="1001"/>
      <c r="W120" s="1001"/>
      <c r="X120" s="1001"/>
      <c r="Y120" s="1236"/>
      <c r="Z120" s="1764"/>
      <c r="AA120" s="1682"/>
      <c r="AB120" s="1764"/>
    </row>
    <row r="121" spans="1:28" ht="101.25" customHeight="1" x14ac:dyDescent="0.25">
      <c r="A121" s="1795"/>
      <c r="B121" s="1767"/>
      <c r="C121" s="1788"/>
      <c r="D121" s="1089">
        <v>5</v>
      </c>
      <c r="E121" s="1079" t="s">
        <v>147</v>
      </c>
      <c r="F121" s="1415"/>
      <c r="G121" s="1416"/>
      <c r="H121" s="1416"/>
      <c r="I121" s="1416"/>
      <c r="J121" s="1417"/>
      <c r="K121" s="1357"/>
      <c r="L121" s="1000"/>
      <c r="M121" s="1000"/>
      <c r="N121" s="1000"/>
      <c r="O121" s="1571"/>
      <c r="P121" s="1552"/>
      <c r="Q121" s="1553"/>
      <c r="R121" s="1553"/>
      <c r="S121" s="1553"/>
      <c r="T121" s="1554"/>
      <c r="U121" s="1096"/>
      <c r="V121" s="1001"/>
      <c r="W121" s="1001"/>
      <c r="X121" s="1001"/>
      <c r="Y121" s="1236"/>
      <c r="Z121" s="1764"/>
      <c r="AA121" s="1683"/>
      <c r="AB121" s="1764"/>
    </row>
    <row r="122" spans="1:28" ht="60.75" customHeight="1" thickBot="1" x14ac:dyDescent="0.3">
      <c r="A122" s="1795"/>
      <c r="B122" s="1768"/>
      <c r="C122" s="1789"/>
      <c r="D122" s="1090">
        <v>6</v>
      </c>
      <c r="E122" s="1067" t="s">
        <v>36</v>
      </c>
      <c r="F122" s="1364" t="s">
        <v>1135</v>
      </c>
      <c r="G122" s="1365" t="s">
        <v>1135</v>
      </c>
      <c r="H122" s="1365" t="s">
        <v>1135</v>
      </c>
      <c r="I122" s="1365" t="s">
        <v>1135</v>
      </c>
      <c r="J122" s="1413" t="s">
        <v>1135</v>
      </c>
      <c r="K122" s="1365" t="s">
        <v>1135</v>
      </c>
      <c r="L122" s="1007" t="s">
        <v>1135</v>
      </c>
      <c r="M122" s="1007" t="s">
        <v>1135</v>
      </c>
      <c r="N122" s="1007" t="s">
        <v>1135</v>
      </c>
      <c r="O122" s="1414" t="s">
        <v>1135</v>
      </c>
      <c r="P122" s="1364" t="s">
        <v>1135</v>
      </c>
      <c r="Q122" s="1365" t="s">
        <v>1135</v>
      </c>
      <c r="R122" s="1365" t="s">
        <v>1135</v>
      </c>
      <c r="S122" s="1365" t="s">
        <v>1135</v>
      </c>
      <c r="T122" s="1413" t="s">
        <v>1135</v>
      </c>
      <c r="U122" s="1020" t="s">
        <v>1135</v>
      </c>
      <c r="V122" s="1708" t="s">
        <v>1135</v>
      </c>
      <c r="W122" s="1708" t="s">
        <v>1135</v>
      </c>
      <c r="X122" s="1708" t="s">
        <v>1135</v>
      </c>
      <c r="Y122" s="1548" t="s">
        <v>1135</v>
      </c>
      <c r="Z122" s="1764"/>
      <c r="AA122" s="1413" t="s">
        <v>1135</v>
      </c>
      <c r="AB122" s="1764"/>
    </row>
    <row r="123" spans="1:28" ht="43.5" customHeight="1" x14ac:dyDescent="0.25">
      <c r="A123" s="1795"/>
      <c r="B123" s="1766">
        <v>15</v>
      </c>
      <c r="C123" s="1769" t="s">
        <v>1032</v>
      </c>
      <c r="D123" s="1088">
        <v>1</v>
      </c>
      <c r="E123" s="1076" t="s">
        <v>1139</v>
      </c>
      <c r="F123" s="1399"/>
      <c r="G123" s="1036"/>
      <c r="H123" s="1036"/>
      <c r="I123" s="1036"/>
      <c r="J123" s="1237"/>
      <c r="K123" s="1357"/>
      <c r="L123" s="1000"/>
      <c r="M123" s="1000"/>
      <c r="N123" s="1000"/>
      <c r="O123" s="1348"/>
      <c r="P123" s="1549" t="s">
        <v>1135</v>
      </c>
      <c r="Q123" s="1550" t="s">
        <v>1135</v>
      </c>
      <c r="R123" s="1550" t="s">
        <v>1135</v>
      </c>
      <c r="S123" s="1550" t="s">
        <v>1135</v>
      </c>
      <c r="T123" s="1551" t="s">
        <v>1135</v>
      </c>
      <c r="U123" s="1701" t="s">
        <v>1135</v>
      </c>
      <c r="V123" s="1701" t="s">
        <v>1135</v>
      </c>
      <c r="W123" s="1701" t="s">
        <v>1135</v>
      </c>
      <c r="X123" s="1701" t="s">
        <v>1135</v>
      </c>
      <c r="Y123" s="1701" t="s">
        <v>1135</v>
      </c>
      <c r="Z123" s="1764"/>
      <c r="AA123" s="1687"/>
      <c r="AB123" s="1764"/>
    </row>
    <row r="124" spans="1:28" ht="71.25" customHeight="1" x14ac:dyDescent="0.25">
      <c r="A124" s="1795"/>
      <c r="B124" s="1767"/>
      <c r="C124" s="1770"/>
      <c r="D124" s="1089">
        <v>2</v>
      </c>
      <c r="E124" s="1079" t="s">
        <v>1096</v>
      </c>
      <c r="F124" s="1415"/>
      <c r="G124" s="1416"/>
      <c r="H124" s="1416"/>
      <c r="I124" s="1416"/>
      <c r="J124" s="1417"/>
      <c r="K124" s="1357"/>
      <c r="L124" s="1000"/>
      <c r="M124" s="1000"/>
      <c r="N124" s="1000"/>
      <c r="O124" s="1348"/>
      <c r="P124" s="1073"/>
      <c r="Q124" s="1071"/>
      <c r="R124" s="1071"/>
      <c r="S124" s="1533"/>
      <c r="T124" s="1246"/>
      <c r="U124" s="1096"/>
      <c r="V124" s="1001"/>
      <c r="W124" s="1001"/>
      <c r="X124" s="1242"/>
      <c r="Y124" s="1236"/>
      <c r="Z124" s="1764"/>
      <c r="AA124" s="1682"/>
      <c r="AB124" s="1764"/>
    </row>
    <row r="125" spans="1:28" ht="70.5" customHeight="1" x14ac:dyDescent="0.25">
      <c r="A125" s="1795"/>
      <c r="B125" s="1767"/>
      <c r="C125" s="1770"/>
      <c r="D125" s="1089">
        <v>3</v>
      </c>
      <c r="E125" s="1079" t="s">
        <v>1097</v>
      </c>
      <c r="F125" s="1415"/>
      <c r="G125" s="1416"/>
      <c r="H125" s="1416"/>
      <c r="I125" s="1416"/>
      <c r="J125" s="1417"/>
      <c r="K125" s="1357"/>
      <c r="L125" s="1000"/>
      <c r="M125" s="1000"/>
      <c r="N125" s="1000"/>
      <c r="O125" s="1348"/>
      <c r="P125" s="1073"/>
      <c r="Q125" s="1071"/>
      <c r="R125" s="1071"/>
      <c r="S125" s="1071"/>
      <c r="T125" s="1246"/>
      <c r="U125" s="1096"/>
      <c r="V125" s="1001"/>
      <c r="W125" s="1001"/>
      <c r="X125" s="1001"/>
      <c r="Y125" s="1236"/>
      <c r="Z125" s="1764"/>
      <c r="AA125" s="1683"/>
      <c r="AB125" s="1764"/>
    </row>
    <row r="126" spans="1:28" ht="89.25" customHeight="1" x14ac:dyDescent="0.25">
      <c r="A126" s="1795"/>
      <c r="B126" s="1767"/>
      <c r="C126" s="1770"/>
      <c r="D126" s="1089">
        <v>4</v>
      </c>
      <c r="E126" s="1079" t="s">
        <v>1098</v>
      </c>
      <c r="F126" s="1415"/>
      <c r="G126" s="1416"/>
      <c r="H126" s="1416"/>
      <c r="I126" s="1416"/>
      <c r="J126" s="1417"/>
      <c r="K126" s="1422"/>
      <c r="L126" s="1353"/>
      <c r="M126" s="1494"/>
      <c r="N126" s="1353"/>
      <c r="O126" s="1355"/>
      <c r="P126" s="1073"/>
      <c r="Q126" s="1071"/>
      <c r="R126" s="1071"/>
      <c r="S126" s="1071"/>
      <c r="T126" s="1246"/>
      <c r="U126" s="1096"/>
      <c r="V126" s="1001"/>
      <c r="W126" s="1001"/>
      <c r="X126" s="1001"/>
      <c r="Y126" s="1011"/>
      <c r="Z126" s="1764"/>
      <c r="AA126" s="1682"/>
      <c r="AB126" s="1764"/>
    </row>
    <row r="127" spans="1:28" ht="39.75" customHeight="1" x14ac:dyDescent="0.25">
      <c r="A127" s="1795"/>
      <c r="B127" s="1767"/>
      <c r="C127" s="1770"/>
      <c r="D127" s="1089">
        <v>5</v>
      </c>
      <c r="E127" s="1079" t="s">
        <v>1099</v>
      </c>
      <c r="F127" s="1423" t="s">
        <v>1135</v>
      </c>
      <c r="G127" s="1403" t="s">
        <v>1135</v>
      </c>
      <c r="H127" s="1403" t="s">
        <v>1135</v>
      </c>
      <c r="I127" s="1403" t="s">
        <v>1135</v>
      </c>
      <c r="J127" s="1424" t="s">
        <v>1135</v>
      </c>
      <c r="K127" s="1422" t="s">
        <v>1135</v>
      </c>
      <c r="L127" s="1353" t="s">
        <v>1135</v>
      </c>
      <c r="M127" s="1354" t="s">
        <v>1135</v>
      </c>
      <c r="N127" s="1353" t="s">
        <v>1135</v>
      </c>
      <c r="O127" s="1355" t="s">
        <v>1135</v>
      </c>
      <c r="P127" s="1549" t="s">
        <v>1135</v>
      </c>
      <c r="Q127" s="1550" t="s">
        <v>1135</v>
      </c>
      <c r="R127" s="1550" t="s">
        <v>1135</v>
      </c>
      <c r="S127" s="1550" t="s">
        <v>1135</v>
      </c>
      <c r="T127" s="1551" t="s">
        <v>1135</v>
      </c>
      <c r="U127" s="1701" t="s">
        <v>1135</v>
      </c>
      <c r="V127" s="1701" t="s">
        <v>1135</v>
      </c>
      <c r="W127" s="1701" t="s">
        <v>1135</v>
      </c>
      <c r="X127" s="1701" t="s">
        <v>1135</v>
      </c>
      <c r="Y127" s="1701" t="s">
        <v>1135</v>
      </c>
      <c r="Z127" s="1764"/>
      <c r="AA127" s="1689" t="s">
        <v>1135</v>
      </c>
      <c r="AB127" s="1764"/>
    </row>
    <row r="128" spans="1:28" ht="30" customHeight="1" x14ac:dyDescent="0.25">
      <c r="A128" s="1795"/>
      <c r="B128" s="1767"/>
      <c r="C128" s="1770"/>
      <c r="D128" s="1089">
        <v>6</v>
      </c>
      <c r="E128" s="1079" t="s">
        <v>1100</v>
      </c>
      <c r="F128" s="1423" t="s">
        <v>1135</v>
      </c>
      <c r="G128" s="1403" t="s">
        <v>1135</v>
      </c>
      <c r="H128" s="1403" t="s">
        <v>1135</v>
      </c>
      <c r="I128" s="1403" t="s">
        <v>1135</v>
      </c>
      <c r="J128" s="1424" t="s">
        <v>1135</v>
      </c>
      <c r="K128" s="1357"/>
      <c r="L128" s="1000"/>
      <c r="M128" s="1000"/>
      <c r="N128" s="1000"/>
      <c r="O128" s="1348"/>
      <c r="P128" s="1073"/>
      <c r="Q128" s="1071"/>
      <c r="R128" s="1071"/>
      <c r="S128" s="1071"/>
      <c r="T128" s="1246"/>
      <c r="U128" s="1096"/>
      <c r="V128" s="1001"/>
      <c r="W128" s="1001"/>
      <c r="X128" s="1001"/>
      <c r="Y128" s="1236"/>
      <c r="Z128" s="1764"/>
      <c r="AA128" s="1683"/>
      <c r="AB128" s="1764"/>
    </row>
    <row r="129" spans="1:28" ht="52.5" customHeight="1" thickBot="1" x14ac:dyDescent="0.3">
      <c r="A129" s="1795"/>
      <c r="B129" s="1768"/>
      <c r="C129" s="1771"/>
      <c r="D129" s="1090">
        <v>7</v>
      </c>
      <c r="E129" s="1078" t="s">
        <v>36</v>
      </c>
      <c r="F129" s="1392" t="s">
        <v>1135</v>
      </c>
      <c r="G129" s="1393" t="s">
        <v>1135</v>
      </c>
      <c r="H129" s="1414" t="s">
        <v>1135</v>
      </c>
      <c r="I129" s="1393" t="s">
        <v>1135</v>
      </c>
      <c r="J129" s="1413" t="s">
        <v>1135</v>
      </c>
      <c r="K129" s="1392"/>
      <c r="L129" s="1393"/>
      <c r="M129" s="1414"/>
      <c r="N129" s="1393"/>
      <c r="O129" s="1495"/>
      <c r="P129" s="1392" t="s">
        <v>1135</v>
      </c>
      <c r="Q129" s="1393" t="s">
        <v>1135</v>
      </c>
      <c r="R129" s="1414" t="s">
        <v>1135</v>
      </c>
      <c r="S129" s="1393" t="s">
        <v>1135</v>
      </c>
      <c r="T129" s="1413" t="s">
        <v>1135</v>
      </c>
      <c r="U129" s="1100"/>
      <c r="V129" s="1047"/>
      <c r="W129" s="1047"/>
      <c r="X129" s="1047"/>
      <c r="Y129" s="1531"/>
      <c r="Z129" s="1764"/>
      <c r="AA129" s="1692"/>
      <c r="AB129" s="1764"/>
    </row>
    <row r="130" spans="1:28" ht="51.75" customHeight="1" x14ac:dyDescent="0.25">
      <c r="A130" s="1795"/>
      <c r="B130" s="1766">
        <v>16</v>
      </c>
      <c r="C130" s="1790" t="s">
        <v>1033</v>
      </c>
      <c r="D130" s="1088">
        <v>1</v>
      </c>
      <c r="E130" s="1074" t="s">
        <v>709</v>
      </c>
      <c r="F130" s="1048"/>
      <c r="G130" s="1053"/>
      <c r="H130" s="1053"/>
      <c r="I130" s="1053"/>
      <c r="J130" s="1245"/>
      <c r="K130" s="999"/>
      <c r="L130" s="1000"/>
      <c r="M130" s="1000"/>
      <c r="N130" s="1000"/>
      <c r="O130" s="1348"/>
      <c r="P130" s="1058"/>
      <c r="Q130" s="1042"/>
      <c r="R130" s="1042"/>
      <c r="S130" s="1042"/>
      <c r="T130" s="1245"/>
      <c r="U130" s="1099"/>
      <c r="V130" s="1012"/>
      <c r="W130" s="1012"/>
      <c r="X130" s="1012"/>
      <c r="Y130" s="1016"/>
      <c r="Z130" s="1764"/>
      <c r="AA130" s="1032"/>
      <c r="AB130" s="1764"/>
    </row>
    <row r="131" spans="1:28" ht="62.25" customHeight="1" x14ac:dyDescent="0.25">
      <c r="A131" s="1795"/>
      <c r="B131" s="1767"/>
      <c r="C131" s="1791"/>
      <c r="D131" s="1089">
        <v>2</v>
      </c>
      <c r="E131" s="1079" t="s">
        <v>712</v>
      </c>
      <c r="F131" s="1004"/>
      <c r="G131" s="1005"/>
      <c r="H131" s="1005"/>
      <c r="I131" s="1242"/>
      <c r="J131" s="1013"/>
      <c r="K131" s="999"/>
      <c r="L131" s="1000"/>
      <c r="M131" s="1000"/>
      <c r="N131" s="1000"/>
      <c r="O131" s="1348"/>
      <c r="P131" s="1073"/>
      <c r="Q131" s="1071"/>
      <c r="R131" s="1071"/>
      <c r="S131" s="1533"/>
      <c r="T131" s="1072"/>
      <c r="U131" s="1096"/>
      <c r="V131" s="1001"/>
      <c r="W131" s="1001"/>
      <c r="X131" s="1001"/>
      <c r="Y131" s="1011"/>
      <c r="Z131" s="1764"/>
      <c r="AA131" s="1030"/>
      <c r="AB131" s="1764"/>
    </row>
    <row r="132" spans="1:28" ht="37.5" customHeight="1" x14ac:dyDescent="0.25">
      <c r="A132" s="1795"/>
      <c r="B132" s="1767"/>
      <c r="C132" s="1791"/>
      <c r="D132" s="1089">
        <v>3</v>
      </c>
      <c r="E132" s="1079" t="s">
        <v>715</v>
      </c>
      <c r="F132" s="1004"/>
      <c r="G132" s="1005"/>
      <c r="H132" s="1005"/>
      <c r="I132" s="1005"/>
      <c r="J132" s="1236"/>
      <c r="K132" s="999"/>
      <c r="L132" s="1000"/>
      <c r="M132" s="1000"/>
      <c r="N132" s="1000"/>
      <c r="O132" s="1348"/>
      <c r="P132" s="1073"/>
      <c r="Q132" s="1071"/>
      <c r="R132" s="1071"/>
      <c r="S132" s="1071"/>
      <c r="T132" s="1246"/>
      <c r="U132" s="1096"/>
      <c r="V132" s="1001"/>
      <c r="W132" s="1001"/>
      <c r="X132" s="1001"/>
      <c r="Y132" s="1011"/>
      <c r="Z132" s="1764"/>
      <c r="AA132" s="1030"/>
      <c r="AB132" s="1764"/>
    </row>
    <row r="133" spans="1:28" ht="46.5" customHeight="1" x14ac:dyDescent="0.25">
      <c r="A133" s="1795"/>
      <c r="B133" s="1767"/>
      <c r="C133" s="1791"/>
      <c r="D133" s="1089">
        <v>4</v>
      </c>
      <c r="E133" s="1079" t="s">
        <v>718</v>
      </c>
      <c r="F133" s="1004"/>
      <c r="G133" s="1005"/>
      <c r="H133" s="1005"/>
      <c r="I133" s="1005"/>
      <c r="J133" s="1236"/>
      <c r="K133" s="999"/>
      <c r="L133" s="1000"/>
      <c r="M133" s="1000"/>
      <c r="N133" s="1000"/>
      <c r="O133" s="1348"/>
      <c r="P133" s="1073"/>
      <c r="Q133" s="1071"/>
      <c r="R133" s="1071"/>
      <c r="S133" s="1071"/>
      <c r="T133" s="1246"/>
      <c r="U133" s="1096"/>
      <c r="V133" s="1001"/>
      <c r="W133" s="1001"/>
      <c r="X133" s="1001"/>
      <c r="Y133" s="1011"/>
      <c r="Z133" s="1764"/>
      <c r="AA133" s="1030"/>
      <c r="AB133" s="1764"/>
    </row>
    <row r="134" spans="1:28" ht="40.5" customHeight="1" x14ac:dyDescent="0.25">
      <c r="A134" s="1795"/>
      <c r="B134" s="1767"/>
      <c r="C134" s="1791"/>
      <c r="D134" s="1089">
        <v>5</v>
      </c>
      <c r="E134" s="1079" t="s">
        <v>721</v>
      </c>
      <c r="F134" s="1004"/>
      <c r="G134" s="1005"/>
      <c r="H134" s="1005"/>
      <c r="I134" s="1005"/>
      <c r="J134" s="1236"/>
      <c r="K134" s="999"/>
      <c r="L134" s="1000"/>
      <c r="M134" s="1000"/>
      <c r="N134" s="1000"/>
      <c r="O134" s="1348"/>
      <c r="P134" s="1073"/>
      <c r="Q134" s="1071"/>
      <c r="R134" s="1071"/>
      <c r="S134" s="1071"/>
      <c r="T134" s="1246"/>
      <c r="U134" s="1096"/>
      <c r="V134" s="1001"/>
      <c r="W134" s="1001"/>
      <c r="X134" s="1001"/>
      <c r="Y134" s="1011"/>
      <c r="Z134" s="1764"/>
      <c r="AA134" s="1030"/>
      <c r="AB134" s="1764"/>
    </row>
    <row r="135" spans="1:28" ht="51.75" customHeight="1" x14ac:dyDescent="0.25">
      <c r="A135" s="1795"/>
      <c r="B135" s="1767"/>
      <c r="C135" s="1791"/>
      <c r="D135" s="1089">
        <v>6</v>
      </c>
      <c r="E135" s="1079" t="s">
        <v>765</v>
      </c>
      <c r="F135" s="1004"/>
      <c r="G135" s="1005"/>
      <c r="H135" s="1005"/>
      <c r="I135" s="1005"/>
      <c r="J135" s="1236"/>
      <c r="K135" s="999"/>
      <c r="L135" s="1000"/>
      <c r="M135" s="1000"/>
      <c r="N135" s="1000"/>
      <c r="O135" s="1348"/>
      <c r="P135" s="1073"/>
      <c r="Q135" s="1071"/>
      <c r="R135" s="1071"/>
      <c r="S135" s="1533"/>
      <c r="T135" s="1072"/>
      <c r="U135" s="1096"/>
      <c r="V135" s="1001"/>
      <c r="W135" s="1749" t="s">
        <v>1171</v>
      </c>
      <c r="X135" s="1001"/>
      <c r="Y135" s="1011"/>
      <c r="Z135" s="1764"/>
      <c r="AA135" s="1030"/>
      <c r="AB135" s="1764"/>
    </row>
    <row r="136" spans="1:28" ht="40.5" customHeight="1" x14ac:dyDescent="0.25">
      <c r="A136" s="1795"/>
      <c r="B136" s="1767"/>
      <c r="C136" s="1791"/>
      <c r="D136" s="1089">
        <v>7</v>
      </c>
      <c r="E136" s="1079" t="s">
        <v>726</v>
      </c>
      <c r="F136" s="1004"/>
      <c r="G136" s="1005"/>
      <c r="H136" s="1005"/>
      <c r="I136" s="1005"/>
      <c r="J136" s="1236"/>
      <c r="K136" s="999"/>
      <c r="L136" s="1000"/>
      <c r="M136" s="1000"/>
      <c r="N136" s="1000"/>
      <c r="O136" s="1348"/>
      <c r="P136" s="1073"/>
      <c r="Q136" s="1071"/>
      <c r="R136" s="1071"/>
      <c r="S136" s="1071"/>
      <c r="T136" s="1246"/>
      <c r="U136" s="1096"/>
      <c r="V136" s="1001"/>
      <c r="W136" s="1750"/>
      <c r="X136" s="1001"/>
      <c r="Y136" s="1011"/>
      <c r="Z136" s="1764"/>
      <c r="AA136" s="1030"/>
      <c r="AB136" s="1764"/>
    </row>
    <row r="137" spans="1:28" ht="55.5" customHeight="1" x14ac:dyDescent="0.25">
      <c r="A137" s="1795"/>
      <c r="B137" s="1767"/>
      <c r="C137" s="1791"/>
      <c r="D137" s="1089">
        <v>8</v>
      </c>
      <c r="E137" s="1079" t="s">
        <v>729</v>
      </c>
      <c r="F137" s="1004"/>
      <c r="G137" s="1005"/>
      <c r="H137" s="1005"/>
      <c r="I137" s="1005"/>
      <c r="J137" s="1236"/>
      <c r="K137" s="999"/>
      <c r="L137" s="1000"/>
      <c r="M137" s="1000"/>
      <c r="N137" s="1000"/>
      <c r="O137" s="1348"/>
      <c r="P137" s="1073"/>
      <c r="Q137" s="1071"/>
      <c r="R137" s="1071"/>
      <c r="S137" s="1533"/>
      <c r="T137" s="1072"/>
      <c r="U137" s="1096"/>
      <c r="V137" s="1001"/>
      <c r="W137" s="1752"/>
      <c r="X137" s="1001"/>
      <c r="Y137" s="1011"/>
      <c r="Z137" s="1764"/>
      <c r="AA137" s="1030"/>
      <c r="AB137" s="1764"/>
    </row>
    <row r="138" spans="1:28" ht="54.75" customHeight="1" x14ac:dyDescent="0.25">
      <c r="A138" s="1795"/>
      <c r="B138" s="1767"/>
      <c r="C138" s="1791"/>
      <c r="D138" s="1089">
        <v>9</v>
      </c>
      <c r="E138" s="1079" t="s">
        <v>978</v>
      </c>
      <c r="F138" s="1415"/>
      <c r="G138" s="1614"/>
      <c r="H138" s="1614"/>
      <c r="I138" s="1614"/>
      <c r="J138" s="1417"/>
      <c r="K138" s="999"/>
      <c r="L138" s="1000"/>
      <c r="M138" s="1000"/>
      <c r="N138" s="1000"/>
      <c r="O138" s="1348"/>
      <c r="P138" s="1073"/>
      <c r="Q138" s="1071"/>
      <c r="R138" s="1071"/>
      <c r="S138" s="1071"/>
      <c r="T138" s="1246"/>
      <c r="U138" s="1096"/>
      <c r="V138" s="1001"/>
      <c r="W138" s="1001"/>
      <c r="X138" s="1001"/>
      <c r="Y138" s="1011"/>
      <c r="Z138" s="1764"/>
      <c r="AA138" s="1030"/>
      <c r="AB138" s="1764"/>
    </row>
    <row r="139" spans="1:28" ht="47.25" customHeight="1" x14ac:dyDescent="0.25">
      <c r="A139" s="1795"/>
      <c r="B139" s="1767"/>
      <c r="C139" s="1791"/>
      <c r="D139" s="1089">
        <v>10</v>
      </c>
      <c r="E139" s="1079" t="s">
        <v>733</v>
      </c>
      <c r="F139" s="1429"/>
      <c r="G139" s="1613"/>
      <c r="H139" s="1613"/>
      <c r="I139" s="1613"/>
      <c r="J139" s="1245"/>
      <c r="K139" s="1357"/>
      <c r="L139" s="1000"/>
      <c r="M139" s="1000"/>
      <c r="N139" s="1000"/>
      <c r="O139" s="1348"/>
      <c r="P139" s="1073"/>
      <c r="Q139" s="1071"/>
      <c r="R139" s="1625"/>
      <c r="S139" s="1071"/>
      <c r="T139" s="1246"/>
      <c r="U139" s="1096"/>
      <c r="V139" s="1001"/>
      <c r="W139" s="1001"/>
      <c r="X139" s="1001"/>
      <c r="Y139" s="1011"/>
      <c r="Z139" s="1764"/>
      <c r="AA139" s="1030"/>
      <c r="AB139" s="1764"/>
    </row>
    <row r="140" spans="1:28" ht="39.75" customHeight="1" x14ac:dyDescent="0.25">
      <c r="A140" s="1795"/>
      <c r="B140" s="1767"/>
      <c r="C140" s="1791"/>
      <c r="D140" s="1089">
        <v>11</v>
      </c>
      <c r="E140" s="1079" t="s">
        <v>736</v>
      </c>
      <c r="F140" s="1418"/>
      <c r="G140" s="1416"/>
      <c r="H140" s="1416"/>
      <c r="I140" s="1416"/>
      <c r="J140" s="1419"/>
      <c r="K140" s="1357"/>
      <c r="L140" s="1000"/>
      <c r="M140" s="1000"/>
      <c r="N140" s="1000"/>
      <c r="O140" s="1348"/>
      <c r="P140" s="1073"/>
      <c r="Q140" s="1071"/>
      <c r="R140" s="1625"/>
      <c r="S140" s="1071"/>
      <c r="T140" s="1246"/>
      <c r="U140" s="1096"/>
      <c r="V140" s="1001"/>
      <c r="W140" s="1001"/>
      <c r="X140" s="1001"/>
      <c r="Y140" s="1011"/>
      <c r="Z140" s="1764"/>
      <c r="AA140" s="1030"/>
      <c r="AB140" s="1764"/>
    </row>
    <row r="141" spans="1:28" ht="51" customHeight="1" x14ac:dyDescent="0.25">
      <c r="A141" s="1795"/>
      <c r="B141" s="1767"/>
      <c r="C141" s="1791"/>
      <c r="D141" s="1089">
        <v>12</v>
      </c>
      <c r="E141" s="1079" t="s">
        <v>741</v>
      </c>
      <c r="F141" s="1415"/>
      <c r="G141" s="1416"/>
      <c r="H141" s="1416"/>
      <c r="I141" s="1416"/>
      <c r="J141" s="1417"/>
      <c r="K141" s="1422" t="s">
        <v>1135</v>
      </c>
      <c r="L141" s="1353" t="s">
        <v>1135</v>
      </c>
      <c r="M141" s="1354" t="s">
        <v>1135</v>
      </c>
      <c r="N141" s="1353" t="s">
        <v>1135</v>
      </c>
      <c r="O141" s="1355" t="s">
        <v>1135</v>
      </c>
      <c r="P141" s="1073"/>
      <c r="Q141" s="1071"/>
      <c r="R141" s="1625"/>
      <c r="S141" s="1071"/>
      <c r="T141" s="1246"/>
      <c r="U141" s="1096"/>
      <c r="V141" s="1001"/>
      <c r="W141" s="1001"/>
      <c r="X141" s="1001"/>
      <c r="Y141" s="1011"/>
      <c r="Z141" s="1764"/>
      <c r="AA141" s="1030"/>
      <c r="AB141" s="1764"/>
    </row>
    <row r="142" spans="1:28" ht="39.75" customHeight="1" x14ac:dyDescent="0.25">
      <c r="A142" s="1795"/>
      <c r="B142" s="1767"/>
      <c r="C142" s="1791"/>
      <c r="D142" s="1089">
        <v>13</v>
      </c>
      <c r="E142" s="1079" t="s">
        <v>744</v>
      </c>
      <c r="F142" s="1423" t="s">
        <v>1135</v>
      </c>
      <c r="G142" s="1403" t="s">
        <v>1135</v>
      </c>
      <c r="H142" s="1403" t="s">
        <v>1135</v>
      </c>
      <c r="I142" s="1403" t="s">
        <v>1135</v>
      </c>
      <c r="J142" s="1424" t="s">
        <v>1135</v>
      </c>
      <c r="K142" s="1422" t="s">
        <v>1135</v>
      </c>
      <c r="L142" s="1353" t="s">
        <v>1135</v>
      </c>
      <c r="M142" s="1354" t="s">
        <v>1135</v>
      </c>
      <c r="N142" s="1353" t="s">
        <v>1135</v>
      </c>
      <c r="O142" s="1355" t="s">
        <v>1135</v>
      </c>
      <c r="P142" s="1073"/>
      <c r="Q142" s="1071"/>
      <c r="R142" s="1625"/>
      <c r="S142" s="1071"/>
      <c r="T142" s="1246"/>
      <c r="U142" s="1096"/>
      <c r="V142" s="1001"/>
      <c r="W142" s="1001"/>
      <c r="X142" s="1001"/>
      <c r="Y142" s="1011"/>
      <c r="Z142" s="1764"/>
      <c r="AA142" s="1030"/>
      <c r="AB142" s="1764"/>
    </row>
    <row r="143" spans="1:28" ht="52.5" customHeight="1" x14ac:dyDescent="0.25">
      <c r="A143" s="1795"/>
      <c r="B143" s="1767"/>
      <c r="C143" s="1791"/>
      <c r="D143" s="1089">
        <v>14</v>
      </c>
      <c r="E143" s="1079" t="s">
        <v>747</v>
      </c>
      <c r="F143" s="1423" t="s">
        <v>1135</v>
      </c>
      <c r="G143" s="1403" t="s">
        <v>1135</v>
      </c>
      <c r="H143" s="1403" t="s">
        <v>1135</v>
      </c>
      <c r="I143" s="1403" t="s">
        <v>1135</v>
      </c>
      <c r="J143" s="1424" t="s">
        <v>1135</v>
      </c>
      <c r="K143" s="1357"/>
      <c r="L143" s="1000"/>
      <c r="M143" s="1000"/>
      <c r="N143" s="1000"/>
      <c r="O143" s="1348"/>
      <c r="P143" s="1073"/>
      <c r="Q143" s="1071"/>
      <c r="R143" s="1625"/>
      <c r="S143" s="1109"/>
      <c r="T143" s="1246"/>
      <c r="U143" s="1096"/>
      <c r="V143" s="1001"/>
      <c r="W143" s="1001"/>
      <c r="X143" s="1001"/>
      <c r="Y143" s="1011"/>
      <c r="Z143" s="1764"/>
      <c r="AA143" s="1030"/>
      <c r="AB143" s="1764"/>
    </row>
    <row r="144" spans="1:28" ht="62.25" customHeight="1" x14ac:dyDescent="0.25">
      <c r="A144" s="1795"/>
      <c r="B144" s="1767"/>
      <c r="C144" s="1791"/>
      <c r="D144" s="1089">
        <v>15</v>
      </c>
      <c r="E144" s="1079" t="s">
        <v>750</v>
      </c>
      <c r="F144" s="1415"/>
      <c r="G144" s="1416"/>
      <c r="H144" s="1416"/>
      <c r="I144" s="1416"/>
      <c r="J144" s="1417"/>
      <c r="K144" s="1357"/>
      <c r="L144" s="1000"/>
      <c r="M144" s="1000"/>
      <c r="N144" s="1000"/>
      <c r="O144" s="1348"/>
      <c r="P144" s="1073"/>
      <c r="Q144" s="1071"/>
      <c r="R144" s="1625"/>
      <c r="S144" s="1624"/>
      <c r="T144" s="1626"/>
      <c r="U144" s="1096"/>
      <c r="V144" s="1001"/>
      <c r="W144" s="1001"/>
      <c r="X144" s="1001"/>
      <c r="Y144" s="1011"/>
      <c r="Z144" s="1764"/>
      <c r="AA144" s="1030"/>
      <c r="AB144" s="1764"/>
    </row>
    <row r="145" spans="1:28" ht="52.5" customHeight="1" x14ac:dyDescent="0.25">
      <c r="A145" s="1795"/>
      <c r="B145" s="1767"/>
      <c r="C145" s="1791"/>
      <c r="D145" s="1089">
        <v>16</v>
      </c>
      <c r="E145" s="1079" t="s">
        <v>753</v>
      </c>
      <c r="F145" s="1418"/>
      <c r="G145" s="1416"/>
      <c r="H145" s="1416"/>
      <c r="I145" s="1416"/>
      <c r="J145" s="1419"/>
      <c r="K145" s="1357"/>
      <c r="L145" s="1000"/>
      <c r="M145" s="1000"/>
      <c r="N145" s="1000"/>
      <c r="O145" s="1348"/>
      <c r="P145" s="1073"/>
      <c r="Q145" s="1071"/>
      <c r="R145" s="1071"/>
      <c r="S145" s="1071"/>
      <c r="T145" s="1246"/>
      <c r="U145" s="1096"/>
      <c r="V145" s="1001"/>
      <c r="W145" s="1001"/>
      <c r="X145" s="1001"/>
      <c r="Y145" s="1011"/>
      <c r="Z145" s="1764"/>
      <c r="AA145" s="1030"/>
      <c r="AB145" s="1764"/>
    </row>
    <row r="146" spans="1:28" ht="39.75" customHeight="1" x14ac:dyDescent="0.25">
      <c r="A146" s="1795"/>
      <c r="B146" s="1767"/>
      <c r="C146" s="1791"/>
      <c r="D146" s="1089">
        <v>17</v>
      </c>
      <c r="E146" s="1079" t="s">
        <v>756</v>
      </c>
      <c r="F146" s="1415"/>
      <c r="G146" s="1416"/>
      <c r="H146" s="1416"/>
      <c r="I146" s="1416"/>
      <c r="J146" s="1417"/>
      <c r="K146" s="1357"/>
      <c r="L146" s="1000"/>
      <c r="M146" s="1000"/>
      <c r="N146" s="1000"/>
      <c r="O146" s="1348"/>
      <c r="P146" s="1073"/>
      <c r="Q146" s="1071"/>
      <c r="R146" s="1071"/>
      <c r="S146" s="1533"/>
      <c r="T146" s="1072"/>
      <c r="U146" s="1096"/>
      <c r="V146" s="1001"/>
      <c r="W146" s="1001"/>
      <c r="X146" s="1001"/>
      <c r="Y146" s="1011"/>
      <c r="Z146" s="1764"/>
      <c r="AA146" s="1030"/>
      <c r="AB146" s="1764"/>
    </row>
    <row r="147" spans="1:28" ht="56.25" customHeight="1" x14ac:dyDescent="0.25">
      <c r="A147" s="1795"/>
      <c r="B147" s="1767"/>
      <c r="C147" s="1791"/>
      <c r="D147" s="1089">
        <v>18</v>
      </c>
      <c r="E147" s="1079" t="s">
        <v>758</v>
      </c>
      <c r="F147" s="1418"/>
      <c r="G147" s="1416"/>
      <c r="H147" s="1416"/>
      <c r="I147" s="1416"/>
      <c r="J147" s="1419"/>
      <c r="K147" s="1410"/>
      <c r="L147" s="1000"/>
      <c r="M147" s="1000"/>
      <c r="N147" s="1000"/>
      <c r="O147" s="1092"/>
      <c r="P147" s="1073"/>
      <c r="Q147" s="1071"/>
      <c r="R147" s="1071"/>
      <c r="S147" s="1109" t="s">
        <v>1135</v>
      </c>
      <c r="T147" s="1072"/>
      <c r="U147" s="1096"/>
      <c r="V147" s="1001"/>
      <c r="W147" s="1001"/>
      <c r="X147" s="1001"/>
      <c r="Y147" s="1011"/>
      <c r="Z147" s="1764"/>
      <c r="AA147" s="1030"/>
      <c r="AB147" s="1764"/>
    </row>
    <row r="148" spans="1:28" ht="43.5" customHeight="1" x14ac:dyDescent="0.25">
      <c r="A148" s="1795"/>
      <c r="B148" s="1767"/>
      <c r="C148" s="1791"/>
      <c r="D148" s="1089">
        <v>19</v>
      </c>
      <c r="E148" s="1079" t="s">
        <v>761</v>
      </c>
      <c r="F148" s="1418"/>
      <c r="G148" s="1416"/>
      <c r="H148" s="1416"/>
      <c r="I148" s="1416"/>
      <c r="J148" s="1419"/>
      <c r="K148" s="1357"/>
      <c r="L148" s="1000"/>
      <c r="M148" s="1000"/>
      <c r="N148" s="1000"/>
      <c r="O148" s="1348"/>
      <c r="P148" s="1073"/>
      <c r="Q148" s="1071"/>
      <c r="R148" s="1071"/>
      <c r="S148" s="1109" t="s">
        <v>1135</v>
      </c>
      <c r="T148" s="1072"/>
      <c r="U148" s="1096"/>
      <c r="V148" s="1001"/>
      <c r="W148" s="1001"/>
      <c r="X148" s="1001"/>
      <c r="Y148" s="1011"/>
      <c r="Z148" s="1764"/>
      <c r="AA148" s="1030"/>
      <c r="AB148" s="1764"/>
    </row>
    <row r="149" spans="1:28" ht="55.5" customHeight="1" thickBot="1" x14ac:dyDescent="0.3">
      <c r="A149" s="1795"/>
      <c r="B149" s="1768"/>
      <c r="C149" s="1792"/>
      <c r="D149" s="1090">
        <v>20</v>
      </c>
      <c r="E149" s="1067" t="s">
        <v>36</v>
      </c>
      <c r="F149" s="1377"/>
      <c r="G149" s="1378"/>
      <c r="H149" s="1378"/>
      <c r="I149" s="1378"/>
      <c r="J149" s="1379"/>
      <c r="K149" s="1460"/>
      <c r="L149" s="1015"/>
      <c r="M149" s="1015"/>
      <c r="N149" s="1015"/>
      <c r="O149" s="1400"/>
      <c r="P149" s="1052"/>
      <c r="Q149" s="1047"/>
      <c r="R149" s="1047"/>
      <c r="S149" s="1047"/>
      <c r="T149" s="1531"/>
      <c r="U149" s="1100"/>
      <c r="V149" s="1015"/>
      <c r="W149" s="1015"/>
      <c r="X149" s="1015"/>
      <c r="Y149" s="1022"/>
      <c r="Z149" s="1764"/>
      <c r="AA149" s="1031"/>
      <c r="AB149" s="1764"/>
    </row>
    <row r="150" spans="1:28" ht="82.5" customHeight="1" x14ac:dyDescent="0.25">
      <c r="A150" s="1795"/>
      <c r="B150" s="1766">
        <v>17</v>
      </c>
      <c r="C150" s="1772" t="s">
        <v>1034</v>
      </c>
      <c r="D150" s="1088">
        <v>1</v>
      </c>
      <c r="E150" s="1074" t="s">
        <v>699</v>
      </c>
      <c r="F150" s="1399"/>
      <c r="G150" s="1461"/>
      <c r="H150" s="1036"/>
      <c r="I150" s="1036"/>
      <c r="J150" s="1050"/>
      <c r="K150" s="991"/>
      <c r="L150" s="992"/>
      <c r="M150" s="992"/>
      <c r="N150" s="992"/>
      <c r="O150" s="1237"/>
      <c r="P150" s="1480"/>
      <c r="Q150" s="1042"/>
      <c r="R150" s="1042"/>
      <c r="S150" s="1042"/>
      <c r="T150" s="1066"/>
      <c r="U150" s="1096"/>
      <c r="V150" s="1001"/>
      <c r="W150" s="1001"/>
      <c r="X150" s="1001"/>
      <c r="Y150" s="1236"/>
      <c r="Z150" s="1764"/>
      <c r="AA150" s="1690"/>
      <c r="AB150" s="1764"/>
    </row>
    <row r="151" spans="1:28" ht="70.5" customHeight="1" x14ac:dyDescent="0.25">
      <c r="A151" s="1795"/>
      <c r="B151" s="1767"/>
      <c r="C151" s="1773"/>
      <c r="D151" s="1089">
        <v>2</v>
      </c>
      <c r="E151" s="1079" t="s">
        <v>698</v>
      </c>
      <c r="F151" s="1415"/>
      <c r="G151" s="1416"/>
      <c r="H151" s="1450"/>
      <c r="I151" s="1416"/>
      <c r="J151" s="1462"/>
      <c r="K151" s="1418"/>
      <c r="L151" s="1456"/>
      <c r="M151" s="1456"/>
      <c r="N151" s="1456"/>
      <c r="O151" s="1457"/>
      <c r="P151" s="1362"/>
      <c r="Q151" s="1071"/>
      <c r="R151" s="1071"/>
      <c r="S151" s="1071"/>
      <c r="T151" s="1072"/>
      <c r="U151" s="1096"/>
      <c r="V151" s="1001"/>
      <c r="W151" s="1001"/>
      <c r="X151" s="1001"/>
      <c r="Y151" s="1236"/>
      <c r="Z151" s="1764"/>
      <c r="AA151" s="1685"/>
      <c r="AB151" s="1764"/>
    </row>
    <row r="152" spans="1:28" ht="73.5" customHeight="1" x14ac:dyDescent="0.25">
      <c r="A152" s="1795"/>
      <c r="B152" s="1767"/>
      <c r="C152" s="1773"/>
      <c r="D152" s="1089">
        <v>3</v>
      </c>
      <c r="E152" s="1079" t="s">
        <v>700</v>
      </c>
      <c r="F152" s="1415"/>
      <c r="G152" s="1416"/>
      <c r="H152" s="1416"/>
      <c r="I152" s="1420"/>
      <c r="J152" s="1419"/>
      <c r="K152" s="1458"/>
      <c r="L152" s="1456"/>
      <c r="M152" s="1456"/>
      <c r="N152" s="1420"/>
      <c r="O152" s="1457"/>
      <c r="P152" s="1073"/>
      <c r="Q152" s="1071"/>
      <c r="R152" s="1071"/>
      <c r="S152" s="1533"/>
      <c r="T152" s="1072"/>
      <c r="U152" s="1096"/>
      <c r="V152" s="1244"/>
      <c r="W152" s="1001"/>
      <c r="X152" s="1001"/>
      <c r="Y152" s="1011"/>
      <c r="Z152" s="1764"/>
      <c r="AA152" s="1682"/>
      <c r="AB152" s="1764"/>
    </row>
    <row r="153" spans="1:28" ht="55.5" customHeight="1" x14ac:dyDescent="0.25">
      <c r="A153" s="1795"/>
      <c r="B153" s="1767"/>
      <c r="C153" s="1773"/>
      <c r="D153" s="1089">
        <v>4</v>
      </c>
      <c r="E153" s="1079" t="s">
        <v>703</v>
      </c>
      <c r="F153" s="1418"/>
      <c r="G153" s="1416"/>
      <c r="H153" s="1416"/>
      <c r="I153" s="1416"/>
      <c r="J153" s="1419"/>
      <c r="K153" s="1418"/>
      <c r="L153" s="1456"/>
      <c r="M153" s="1456"/>
      <c r="N153" s="1456"/>
      <c r="O153" s="1457" t="s">
        <v>80</v>
      </c>
      <c r="P153" s="1073"/>
      <c r="Q153" s="1071"/>
      <c r="R153" s="1071"/>
      <c r="S153" s="1071"/>
      <c r="T153" s="1246"/>
      <c r="U153" s="1096"/>
      <c r="V153" s="1001"/>
      <c r="W153" s="1001"/>
      <c r="X153" s="1001"/>
      <c r="Y153" s="1236"/>
      <c r="Z153" s="1764"/>
      <c r="AA153" s="1684"/>
      <c r="AB153" s="1764"/>
    </row>
    <row r="154" spans="1:28" ht="66" customHeight="1" x14ac:dyDescent="0.25">
      <c r="A154" s="1795"/>
      <c r="B154" s="1767"/>
      <c r="C154" s="1773"/>
      <c r="D154" s="1089">
        <v>5</v>
      </c>
      <c r="E154" s="1079" t="s">
        <v>706</v>
      </c>
      <c r="F154" s="1423" t="s">
        <v>1135</v>
      </c>
      <c r="G154" s="1403" t="s">
        <v>1135</v>
      </c>
      <c r="H154" s="1403" t="s">
        <v>1135</v>
      </c>
      <c r="I154" s="1403" t="s">
        <v>1135</v>
      </c>
      <c r="J154" s="1424" t="s">
        <v>1135</v>
      </c>
      <c r="K154" s="1382" t="s">
        <v>1135</v>
      </c>
      <c r="L154" s="1459" t="s">
        <v>1135</v>
      </c>
      <c r="M154" s="1422" t="s">
        <v>1135</v>
      </c>
      <c r="N154" s="1459" t="s">
        <v>1135</v>
      </c>
      <c r="O154" s="1355" t="s">
        <v>1135</v>
      </c>
      <c r="P154" s="1362"/>
      <c r="Q154" s="1071"/>
      <c r="R154" s="1071"/>
      <c r="S154" s="1071"/>
      <c r="T154" s="1072"/>
      <c r="U154" s="1096"/>
      <c r="V154" s="1001"/>
      <c r="W154" s="1001"/>
      <c r="X154" s="1001"/>
      <c r="Y154" s="1236"/>
      <c r="Z154" s="1764"/>
      <c r="AA154" s="1684"/>
      <c r="AB154" s="1764"/>
    </row>
    <row r="155" spans="1:28" ht="49.5" customHeight="1" thickBot="1" x14ac:dyDescent="0.3">
      <c r="A155" s="1795"/>
      <c r="B155" s="1768"/>
      <c r="C155" s="1774"/>
      <c r="D155" s="1090">
        <v>6</v>
      </c>
      <c r="E155" s="1067" t="s">
        <v>36</v>
      </c>
      <c r="F155" s="1392" t="s">
        <v>1135</v>
      </c>
      <c r="G155" s="1393" t="s">
        <v>1135</v>
      </c>
      <c r="H155" s="1414" t="s">
        <v>1135</v>
      </c>
      <c r="I155" s="1393" t="s">
        <v>1135</v>
      </c>
      <c r="J155" s="1413" t="s">
        <v>1135</v>
      </c>
      <c r="K155" s="1392" t="s">
        <v>1135</v>
      </c>
      <c r="L155" s="1393" t="s">
        <v>1135</v>
      </c>
      <c r="M155" s="1414" t="s">
        <v>1135</v>
      </c>
      <c r="N155" s="1393" t="s">
        <v>1135</v>
      </c>
      <c r="O155" s="1413" t="s">
        <v>1135</v>
      </c>
      <c r="P155" s="1392" t="s">
        <v>1135</v>
      </c>
      <c r="Q155" s="1393" t="s">
        <v>1135</v>
      </c>
      <c r="R155" s="1414" t="s">
        <v>1135</v>
      </c>
      <c r="S155" s="1393" t="s">
        <v>1135</v>
      </c>
      <c r="T155" s="1413" t="s">
        <v>1135</v>
      </c>
      <c r="U155" s="1020" t="s">
        <v>1135</v>
      </c>
      <c r="V155" s="1708" t="s">
        <v>1135</v>
      </c>
      <c r="W155" s="1708" t="s">
        <v>1135</v>
      </c>
      <c r="X155" s="1708" t="s">
        <v>1135</v>
      </c>
      <c r="Y155" s="1548" t="s">
        <v>1135</v>
      </c>
      <c r="Z155" s="1764"/>
      <c r="AA155" s="1413"/>
      <c r="AB155" s="1764"/>
    </row>
    <row r="156" spans="1:28" ht="36.75" customHeight="1" x14ac:dyDescent="0.25">
      <c r="A156" s="1795"/>
      <c r="B156" s="1766">
        <v>18</v>
      </c>
      <c r="C156" s="1772" t="s">
        <v>1035</v>
      </c>
      <c r="D156" s="1088">
        <v>1</v>
      </c>
      <c r="E156" s="1074" t="s">
        <v>1101</v>
      </c>
      <c r="F156" s="1399"/>
      <c r="G156" s="1036"/>
      <c r="H156" s="1036"/>
      <c r="I156" s="1036"/>
      <c r="J156" s="1237"/>
      <c r="K156" s="999"/>
      <c r="L156" s="1000"/>
      <c r="M156" s="1000"/>
      <c r="N156" s="1000"/>
      <c r="O156" s="1348"/>
      <c r="P156" s="1058"/>
      <c r="Q156" s="1042"/>
      <c r="R156" s="1042"/>
      <c r="S156" s="1042"/>
      <c r="T156" s="1245"/>
      <c r="U156" s="1712"/>
      <c r="V156" s="1700"/>
      <c r="W156" s="1702"/>
      <c r="X156" s="1700"/>
      <c r="Y156" s="1016"/>
      <c r="Z156" s="1764"/>
      <c r="AA156" s="1688"/>
      <c r="AB156" s="1764"/>
    </row>
    <row r="157" spans="1:28" ht="40.5" customHeight="1" x14ac:dyDescent="0.25">
      <c r="A157" s="1795"/>
      <c r="B157" s="1767"/>
      <c r="C157" s="1773"/>
      <c r="D157" s="1089">
        <v>2</v>
      </c>
      <c r="E157" s="1079" t="s">
        <v>1102</v>
      </c>
      <c r="F157" s="1415"/>
      <c r="G157" s="1416"/>
      <c r="H157" s="1416"/>
      <c r="I157" s="1416"/>
      <c r="J157" s="1417"/>
      <c r="K157" s="999"/>
      <c r="L157" s="1000"/>
      <c r="M157" s="1000"/>
      <c r="N157" s="1000"/>
      <c r="O157" s="1348"/>
      <c r="P157" s="1073"/>
      <c r="Q157" s="1071"/>
      <c r="R157" s="1071"/>
      <c r="S157" s="1071"/>
      <c r="T157" s="1246"/>
      <c r="U157" s="1096"/>
      <c r="V157" s="1001"/>
      <c r="W157" s="1001"/>
      <c r="X157" s="1001"/>
      <c r="Y157" s="1236"/>
      <c r="Z157" s="1764"/>
      <c r="AA157" s="1683"/>
      <c r="AB157" s="1764"/>
    </row>
    <row r="158" spans="1:28" ht="35.25" customHeight="1" x14ac:dyDescent="0.25">
      <c r="A158" s="1795"/>
      <c r="B158" s="1767"/>
      <c r="C158" s="1773"/>
      <c r="D158" s="1089">
        <v>3</v>
      </c>
      <c r="E158" s="1079" t="s">
        <v>1103</v>
      </c>
      <c r="F158" s="1415"/>
      <c r="G158" s="1416"/>
      <c r="H158" s="1416"/>
      <c r="I158" s="1416"/>
      <c r="J158" s="1417"/>
      <c r="K158" s="999"/>
      <c r="L158" s="1000"/>
      <c r="M158" s="1000"/>
      <c r="N158" s="1000"/>
      <c r="O158" s="1348"/>
      <c r="P158" s="1073"/>
      <c r="Q158" s="1071"/>
      <c r="R158" s="1071"/>
      <c r="S158" s="1071"/>
      <c r="T158" s="1246"/>
      <c r="U158" s="1096"/>
      <c r="V158" s="1001"/>
      <c r="W158" s="1001"/>
      <c r="X158" s="1001"/>
      <c r="Y158" s="1236"/>
      <c r="Z158" s="1764"/>
      <c r="AA158" s="1683"/>
      <c r="AB158" s="1764"/>
    </row>
    <row r="159" spans="1:28" ht="67.5" customHeight="1" x14ac:dyDescent="0.25">
      <c r="A159" s="1795"/>
      <c r="B159" s="1767"/>
      <c r="C159" s="1773"/>
      <c r="D159" s="1089">
        <v>4</v>
      </c>
      <c r="E159" s="1079" t="s">
        <v>1104</v>
      </c>
      <c r="F159" s="1423" t="s">
        <v>1135</v>
      </c>
      <c r="G159" s="1403" t="s">
        <v>1135</v>
      </c>
      <c r="H159" s="1403" t="s">
        <v>1135</v>
      </c>
      <c r="I159" s="1403" t="s">
        <v>1135</v>
      </c>
      <c r="J159" s="1424" t="s">
        <v>1135</v>
      </c>
      <c r="K159" s="1382" t="s">
        <v>1135</v>
      </c>
      <c r="L159" s="1459" t="s">
        <v>1135</v>
      </c>
      <c r="M159" s="1422" t="s">
        <v>1135</v>
      </c>
      <c r="N159" s="1459" t="s">
        <v>1135</v>
      </c>
      <c r="O159" s="1355" t="s">
        <v>1135</v>
      </c>
      <c r="P159" s="1549" t="s">
        <v>1135</v>
      </c>
      <c r="Q159" s="1550" t="s">
        <v>1135</v>
      </c>
      <c r="R159" s="1550" t="s">
        <v>1135</v>
      </c>
      <c r="S159" s="1550" t="s">
        <v>1135</v>
      </c>
      <c r="T159" s="1551" t="s">
        <v>1135</v>
      </c>
      <c r="U159" s="1096"/>
      <c r="V159" s="1001"/>
      <c r="W159" s="1001"/>
      <c r="X159" s="1001"/>
      <c r="Y159" s="1236"/>
      <c r="Z159" s="1764"/>
      <c r="AA159" s="1683"/>
      <c r="AB159" s="1764"/>
    </row>
    <row r="160" spans="1:28" ht="74.25" customHeight="1" x14ac:dyDescent="0.25">
      <c r="A160" s="1795"/>
      <c r="B160" s="1767"/>
      <c r="C160" s="1773"/>
      <c r="D160" s="1089">
        <v>5</v>
      </c>
      <c r="E160" s="1079" t="s">
        <v>1105</v>
      </c>
      <c r="F160" s="1423"/>
      <c r="G160" s="1403"/>
      <c r="H160" s="1403"/>
      <c r="I160" s="1403"/>
      <c r="J160" s="1463"/>
      <c r="K160" s="999"/>
      <c r="L160" s="1000"/>
      <c r="M160" s="1000"/>
      <c r="N160" s="1000"/>
      <c r="O160" s="1348"/>
      <c r="P160" s="1362"/>
      <c r="Q160" s="1071"/>
      <c r="R160" s="1071"/>
      <c r="S160" s="1071" t="s">
        <v>80</v>
      </c>
      <c r="T160" s="1072"/>
      <c r="U160" s="1664"/>
      <c r="V160" s="1001"/>
      <c r="W160" s="1001"/>
      <c r="X160" s="1001"/>
      <c r="Y160" s="1011"/>
      <c r="Z160" s="1764"/>
      <c r="AA160" s="1684"/>
      <c r="AB160" s="1764"/>
    </row>
    <row r="161" spans="1:28" ht="53.25" customHeight="1" thickBot="1" x14ac:dyDescent="0.3">
      <c r="A161" s="1795"/>
      <c r="B161" s="1768"/>
      <c r="C161" s="1774"/>
      <c r="D161" s="1090">
        <v>6</v>
      </c>
      <c r="E161" s="1067" t="s">
        <v>36</v>
      </c>
      <c r="F161" s="1392" t="s">
        <v>1135</v>
      </c>
      <c r="G161" s="1393" t="s">
        <v>1135</v>
      </c>
      <c r="H161" s="1414" t="s">
        <v>1135</v>
      </c>
      <c r="I161" s="1393" t="s">
        <v>1135</v>
      </c>
      <c r="J161" s="1413" t="s">
        <v>1135</v>
      </c>
      <c r="K161" s="1392" t="s">
        <v>1135</v>
      </c>
      <c r="L161" s="1393" t="s">
        <v>1135</v>
      </c>
      <c r="M161" s="1414" t="s">
        <v>1135</v>
      </c>
      <c r="N161" s="1393" t="s">
        <v>1135</v>
      </c>
      <c r="O161" s="1413" t="s">
        <v>1135</v>
      </c>
      <c r="P161" s="1392" t="s">
        <v>1135</v>
      </c>
      <c r="Q161" s="1393" t="s">
        <v>1135</v>
      </c>
      <c r="R161" s="1414" t="s">
        <v>1135</v>
      </c>
      <c r="S161" s="1393" t="s">
        <v>1135</v>
      </c>
      <c r="T161" s="1413" t="s">
        <v>1135</v>
      </c>
      <c r="U161" s="1020" t="s">
        <v>1135</v>
      </c>
      <c r="V161" s="1708" t="s">
        <v>1135</v>
      </c>
      <c r="W161" s="1708" t="s">
        <v>1135</v>
      </c>
      <c r="X161" s="1708" t="s">
        <v>1135</v>
      </c>
      <c r="Y161" s="1548" t="s">
        <v>1135</v>
      </c>
      <c r="Z161" s="1764"/>
      <c r="AA161" s="1413" t="s">
        <v>1135</v>
      </c>
      <c r="AB161" s="1764"/>
    </row>
    <row r="162" spans="1:28" ht="79.5" customHeight="1" x14ac:dyDescent="0.25">
      <c r="A162" s="1795"/>
      <c r="B162" s="1766">
        <v>19</v>
      </c>
      <c r="C162" s="1787" t="s">
        <v>1036</v>
      </c>
      <c r="D162" s="1088">
        <v>1</v>
      </c>
      <c r="E162" s="1080" t="s">
        <v>313</v>
      </c>
      <c r="F162" s="1399"/>
      <c r="G162" s="1036"/>
      <c r="H162" s="1036"/>
      <c r="I162" s="1036"/>
      <c r="J162" s="1237"/>
      <c r="K162" s="999"/>
      <c r="L162" s="1000"/>
      <c r="M162" s="1000"/>
      <c r="N162" s="1000"/>
      <c r="O162" s="1348"/>
      <c r="P162" s="1058"/>
      <c r="Q162" s="1042"/>
      <c r="R162" s="1042"/>
      <c r="S162" s="1042"/>
      <c r="T162" s="1245"/>
      <c r="U162" s="1712"/>
      <c r="V162" s="1700"/>
      <c r="W162" s="1700"/>
      <c r="X162" s="1700"/>
      <c r="Y162" s="1016"/>
      <c r="Z162" s="1764"/>
      <c r="AA162" s="1032"/>
      <c r="AB162" s="1764"/>
    </row>
    <row r="163" spans="1:28" ht="60.75" customHeight="1" x14ac:dyDescent="0.25">
      <c r="A163" s="1795"/>
      <c r="B163" s="1767"/>
      <c r="C163" s="1788"/>
      <c r="D163" s="1089">
        <v>2</v>
      </c>
      <c r="E163" s="1080" t="s">
        <v>806</v>
      </c>
      <c r="F163" s="1415"/>
      <c r="G163" s="1416"/>
      <c r="H163" s="1450"/>
      <c r="I163" s="1416"/>
      <c r="J163" s="1417"/>
      <c r="K163" s="1395"/>
      <c r="L163" s="1000"/>
      <c r="M163" s="1000"/>
      <c r="N163" s="1000"/>
      <c r="O163" s="1348"/>
      <c r="P163" s="1362"/>
      <c r="Q163" s="1071"/>
      <c r="R163" s="1071"/>
      <c r="S163" s="1071"/>
      <c r="T163" s="1246"/>
      <c r="U163" s="1096"/>
      <c r="V163" s="1001"/>
      <c r="W163" s="1001"/>
      <c r="X163" s="1001"/>
      <c r="Y163" s="1011"/>
      <c r="Z163" s="1764"/>
      <c r="AA163" s="1033"/>
      <c r="AB163" s="1764"/>
    </row>
    <row r="164" spans="1:28" ht="55.5" customHeight="1" x14ac:dyDescent="0.25">
      <c r="A164" s="1795"/>
      <c r="B164" s="1767"/>
      <c r="C164" s="1788"/>
      <c r="D164" s="1089">
        <v>3</v>
      </c>
      <c r="E164" s="1080" t="s">
        <v>312</v>
      </c>
      <c r="F164" s="1415"/>
      <c r="G164" s="1416"/>
      <c r="H164" s="1416"/>
      <c r="I164" s="1416"/>
      <c r="J164" s="1417"/>
      <c r="K164" s="1395"/>
      <c r="L164" s="1000"/>
      <c r="M164" s="1000"/>
      <c r="N164" s="1000"/>
      <c r="O164" s="1348"/>
      <c r="P164" s="1073"/>
      <c r="Q164" s="1071"/>
      <c r="R164" s="1071"/>
      <c r="S164" s="1071"/>
      <c r="T164" s="1246"/>
      <c r="U164" s="1096"/>
      <c r="V164" s="1001"/>
      <c r="W164" s="1749" t="s">
        <v>1171</v>
      </c>
      <c r="X164" s="1001"/>
      <c r="Y164" s="1011"/>
      <c r="Z164" s="1764"/>
      <c r="AA164" s="1033"/>
      <c r="AB164" s="1764"/>
    </row>
    <row r="165" spans="1:28" ht="75" customHeight="1" x14ac:dyDescent="0.25">
      <c r="A165" s="1795"/>
      <c r="B165" s="1767"/>
      <c r="C165" s="1788"/>
      <c r="D165" s="1089">
        <v>4</v>
      </c>
      <c r="E165" s="1079" t="s">
        <v>310</v>
      </c>
      <c r="F165" s="1418"/>
      <c r="G165" s="1416"/>
      <c r="H165" s="1416"/>
      <c r="I165" s="1416"/>
      <c r="J165" s="1419"/>
      <c r="K165" s="1395"/>
      <c r="L165" s="1000"/>
      <c r="M165" s="1000"/>
      <c r="N165" s="1000"/>
      <c r="O165" s="1092"/>
      <c r="P165" s="1362"/>
      <c r="Q165" s="1071"/>
      <c r="R165" s="1071"/>
      <c r="S165" s="1071"/>
      <c r="T165" s="1072"/>
      <c r="U165" s="1096"/>
      <c r="V165" s="1001"/>
      <c r="W165" s="1750"/>
      <c r="X165" s="1001"/>
      <c r="Y165" s="1011"/>
      <c r="Z165" s="1764"/>
      <c r="AA165" s="1030"/>
      <c r="AB165" s="1764"/>
    </row>
    <row r="166" spans="1:28" ht="48" customHeight="1" x14ac:dyDescent="0.25">
      <c r="A166" s="1795"/>
      <c r="B166" s="1767"/>
      <c r="C166" s="1788"/>
      <c r="D166" s="1089">
        <v>5</v>
      </c>
      <c r="E166" s="1044" t="s">
        <v>309</v>
      </c>
      <c r="F166" s="1423" t="s">
        <v>1135</v>
      </c>
      <c r="G166" s="1403" t="s">
        <v>1135</v>
      </c>
      <c r="H166" s="1403" t="s">
        <v>1135</v>
      </c>
      <c r="I166" s="1403" t="s">
        <v>1135</v>
      </c>
      <c r="J166" s="1424" t="s">
        <v>1135</v>
      </c>
      <c r="K166" s="1395"/>
      <c r="L166" s="1000"/>
      <c r="M166" s="1000"/>
      <c r="N166" s="1000"/>
      <c r="O166" s="1092"/>
      <c r="P166" s="1362"/>
      <c r="Q166" s="1071"/>
      <c r="R166" s="1071"/>
      <c r="S166" s="1071"/>
      <c r="T166" s="1072"/>
      <c r="U166" s="1096"/>
      <c r="V166" s="1001"/>
      <c r="W166" s="1752"/>
      <c r="X166" s="1001"/>
      <c r="Y166" s="1011"/>
      <c r="Z166" s="1764"/>
      <c r="AA166" s="1030"/>
      <c r="AB166" s="1764"/>
    </row>
    <row r="167" spans="1:28" ht="37.5" customHeight="1" x14ac:dyDescent="0.25">
      <c r="A167" s="1795"/>
      <c r="B167" s="1767"/>
      <c r="C167" s="1788"/>
      <c r="D167" s="1089">
        <v>6</v>
      </c>
      <c r="E167" s="1091" t="s">
        <v>308</v>
      </c>
      <c r="F167" s="1423" t="s">
        <v>1135</v>
      </c>
      <c r="G167" s="1403" t="s">
        <v>1135</v>
      </c>
      <c r="H167" s="1403" t="s">
        <v>1135</v>
      </c>
      <c r="I167" s="1403" t="s">
        <v>1135</v>
      </c>
      <c r="J167" s="1424" t="s">
        <v>1135</v>
      </c>
      <c r="K167" s="1395"/>
      <c r="L167" s="1000"/>
      <c r="M167" s="1000"/>
      <c r="N167" s="1000"/>
      <c r="O167" s="1092"/>
      <c r="P167" s="1073"/>
      <c r="Q167" s="1071"/>
      <c r="R167" s="1071"/>
      <c r="S167" s="1071"/>
      <c r="T167" s="1246"/>
      <c r="U167" s="1096"/>
      <c r="V167" s="1001"/>
      <c r="W167" s="1001"/>
      <c r="X167" s="1001"/>
      <c r="Y167" s="1011"/>
      <c r="Z167" s="1764"/>
      <c r="AA167" s="1030"/>
      <c r="AB167" s="1764"/>
    </row>
    <row r="168" spans="1:28" ht="51.75" customHeight="1" x14ac:dyDescent="0.25">
      <c r="A168" s="1795"/>
      <c r="B168" s="1767"/>
      <c r="C168" s="1788"/>
      <c r="D168" s="1089">
        <v>7</v>
      </c>
      <c r="E168" s="1079" t="s">
        <v>307</v>
      </c>
      <c r="F168" s="1423" t="s">
        <v>1135</v>
      </c>
      <c r="G168" s="1403" t="s">
        <v>1135</v>
      </c>
      <c r="H168" s="1403" t="s">
        <v>1135</v>
      </c>
      <c r="I168" s="1403" t="s">
        <v>1135</v>
      </c>
      <c r="J168" s="1424" t="s">
        <v>1135</v>
      </c>
      <c r="K168" s="1395"/>
      <c r="L168" s="1000"/>
      <c r="M168" s="1000"/>
      <c r="N168" s="1000"/>
      <c r="O168" s="1092"/>
      <c r="P168" s="1362"/>
      <c r="Q168" s="1071"/>
      <c r="R168" s="1071"/>
      <c r="S168" s="1071"/>
      <c r="T168" s="1072"/>
      <c r="U168" s="1096"/>
      <c r="V168" s="1001"/>
      <c r="W168" s="1001"/>
      <c r="X168" s="1001"/>
      <c r="Y168" s="1011"/>
      <c r="Z168" s="1764"/>
      <c r="AA168" s="1030"/>
      <c r="AB168" s="1764"/>
    </row>
    <row r="169" spans="1:28" ht="51.75" customHeight="1" thickBot="1" x14ac:dyDescent="0.3">
      <c r="A169" s="1795"/>
      <c r="B169" s="1768"/>
      <c r="C169" s="1789"/>
      <c r="D169" s="1090">
        <v>8</v>
      </c>
      <c r="E169" s="1083" t="s">
        <v>764</v>
      </c>
      <c r="F169" s="1392" t="s">
        <v>1135</v>
      </c>
      <c r="G169" s="1393" t="s">
        <v>1135</v>
      </c>
      <c r="H169" s="1414" t="s">
        <v>1135</v>
      </c>
      <c r="I169" s="1393" t="s">
        <v>1135</v>
      </c>
      <c r="J169" s="1413" t="s">
        <v>1135</v>
      </c>
      <c r="K169" s="1392" t="s">
        <v>1135</v>
      </c>
      <c r="L169" s="1393" t="s">
        <v>1135</v>
      </c>
      <c r="M169" s="1414" t="s">
        <v>1135</v>
      </c>
      <c r="N169" s="1393" t="s">
        <v>1135</v>
      </c>
      <c r="O169" s="1413" t="s">
        <v>1135</v>
      </c>
      <c r="P169" s="1392" t="s">
        <v>1135</v>
      </c>
      <c r="Q169" s="1393" t="s">
        <v>1135</v>
      </c>
      <c r="R169" s="1414" t="s">
        <v>1135</v>
      </c>
      <c r="S169" s="1393" t="s">
        <v>1135</v>
      </c>
      <c r="T169" s="1413" t="s">
        <v>1135</v>
      </c>
      <c r="U169" s="1054"/>
      <c r="V169" s="1007"/>
      <c r="W169" s="1007"/>
      <c r="X169" s="1007"/>
      <c r="Y169" s="1008"/>
      <c r="Z169" s="1764"/>
      <c r="AA169" s="1031"/>
      <c r="AB169" s="1764"/>
    </row>
    <row r="170" spans="1:28" ht="82.5" customHeight="1" x14ac:dyDescent="0.25">
      <c r="A170" s="1795"/>
      <c r="B170" s="1766">
        <v>20</v>
      </c>
      <c r="C170" s="1790" t="s">
        <v>1037</v>
      </c>
      <c r="D170" s="1088">
        <v>1</v>
      </c>
      <c r="E170" s="1074" t="s">
        <v>333</v>
      </c>
      <c r="F170" s="1608" t="s">
        <v>1135</v>
      </c>
      <c r="G170" s="1464" t="s">
        <v>1135</v>
      </c>
      <c r="H170" s="1464" t="s">
        <v>1135</v>
      </c>
      <c r="I170" s="1464" t="s">
        <v>1135</v>
      </c>
      <c r="J170" s="1464" t="s">
        <v>1135</v>
      </c>
      <c r="K170" s="1609" t="s">
        <v>1135</v>
      </c>
      <c r="L170" s="1459" t="s">
        <v>1135</v>
      </c>
      <c r="M170" s="1422" t="s">
        <v>1135</v>
      </c>
      <c r="N170" s="1459" t="s">
        <v>1135</v>
      </c>
      <c r="O170" s="1355" t="s">
        <v>1135</v>
      </c>
      <c r="P170" s="1609" t="s">
        <v>1135</v>
      </c>
      <c r="Q170" s="1610" t="s">
        <v>1135</v>
      </c>
      <c r="R170" s="1611" t="s">
        <v>1135</v>
      </c>
      <c r="S170" s="1610" t="s">
        <v>1135</v>
      </c>
      <c r="T170" s="1612" t="s">
        <v>1135</v>
      </c>
      <c r="U170" s="1101" t="s">
        <v>1135</v>
      </c>
      <c r="V170" s="1101" t="s">
        <v>1135</v>
      </c>
      <c r="W170" s="1101" t="s">
        <v>1135</v>
      </c>
      <c r="X170" s="1101" t="s">
        <v>1135</v>
      </c>
      <c r="Y170" s="1101" t="s">
        <v>1135</v>
      </c>
      <c r="Z170" s="1764"/>
      <c r="AA170" s="1691"/>
      <c r="AB170" s="1764"/>
    </row>
    <row r="171" spans="1:28" ht="48.75" customHeight="1" x14ac:dyDescent="0.25">
      <c r="A171" s="1795"/>
      <c r="B171" s="1767"/>
      <c r="C171" s="1791"/>
      <c r="D171" s="1089">
        <v>2</v>
      </c>
      <c r="E171" s="1079" t="s">
        <v>326</v>
      </c>
      <c r="F171" s="1004"/>
      <c r="G171" s="1005"/>
      <c r="H171" s="1005"/>
      <c r="I171" s="1242"/>
      <c r="J171" s="1236"/>
      <c r="K171" s="999"/>
      <c r="L171" s="1000"/>
      <c r="M171" s="1000"/>
      <c r="N171" s="1242"/>
      <c r="O171" s="1348"/>
      <c r="P171" s="1362"/>
      <c r="Q171" s="1071"/>
      <c r="R171" s="1071"/>
      <c r="S171" s="1071"/>
      <c r="T171" s="1246"/>
      <c r="U171" s="1664"/>
      <c r="V171" s="1001"/>
      <c r="W171" s="1247"/>
      <c r="X171" s="1242"/>
      <c r="Y171" s="1011"/>
      <c r="Z171" s="1764"/>
      <c r="AA171" s="1680"/>
      <c r="AB171" s="1764"/>
    </row>
    <row r="172" spans="1:28" ht="71.25" customHeight="1" x14ac:dyDescent="0.25">
      <c r="A172" s="1795"/>
      <c r="B172" s="1767"/>
      <c r="C172" s="1791"/>
      <c r="D172" s="1089">
        <v>3</v>
      </c>
      <c r="E172" s="1079" t="s">
        <v>320</v>
      </c>
      <c r="F172" s="1004"/>
      <c r="G172" s="1005"/>
      <c r="H172" s="1005"/>
      <c r="I172" s="1005"/>
      <c r="J172" s="1236"/>
      <c r="K172" s="999"/>
      <c r="L172" s="1000"/>
      <c r="M172" s="1000"/>
      <c r="N172" s="1000"/>
      <c r="O172" s="1348"/>
      <c r="P172" s="1073"/>
      <c r="Q172" s="1071"/>
      <c r="R172" s="1071"/>
      <c r="S172" s="1071"/>
      <c r="T172" s="1246"/>
      <c r="U172" s="1096"/>
      <c r="V172" s="1001"/>
      <c r="W172" s="1001"/>
      <c r="X172" s="1001"/>
      <c r="Y172" s="1236"/>
      <c r="Z172" s="1764"/>
      <c r="AA172" s="1674"/>
      <c r="AB172" s="1764"/>
    </row>
    <row r="173" spans="1:28" ht="48.75" customHeight="1" x14ac:dyDescent="0.25">
      <c r="A173" s="1795"/>
      <c r="B173" s="1767"/>
      <c r="C173" s="1791"/>
      <c r="D173" s="1089">
        <v>4</v>
      </c>
      <c r="E173" s="1079" t="s">
        <v>964</v>
      </c>
      <c r="F173" s="1004"/>
      <c r="G173" s="1005"/>
      <c r="H173" s="1005"/>
      <c r="I173" s="1005"/>
      <c r="J173" s="1236"/>
      <c r="K173" s="1395"/>
      <c r="L173" s="1000"/>
      <c r="M173" s="1000"/>
      <c r="N173" s="1000"/>
      <c r="O173" s="1348"/>
      <c r="P173" s="1073"/>
      <c r="Q173" s="1071"/>
      <c r="R173" s="1071"/>
      <c r="S173" s="1071"/>
      <c r="T173" s="1246"/>
      <c r="U173" s="1664"/>
      <c r="V173" s="1001"/>
      <c r="W173" s="1001"/>
      <c r="X173" s="1001"/>
      <c r="Y173" s="1236"/>
      <c r="Z173" s="1764"/>
      <c r="AA173" s="1680"/>
      <c r="AB173" s="1764"/>
    </row>
    <row r="174" spans="1:28" ht="57.75" customHeight="1" thickBot="1" x14ac:dyDescent="0.3">
      <c r="A174" s="1795"/>
      <c r="B174" s="1768"/>
      <c r="C174" s="1792"/>
      <c r="D174" s="1090">
        <v>5</v>
      </c>
      <c r="E174" s="1067" t="s">
        <v>36</v>
      </c>
      <c r="F174" s="1018"/>
      <c r="G174" s="1015"/>
      <c r="H174" s="1015"/>
      <c r="I174" s="1015"/>
      <c r="J174" s="1241"/>
      <c r="K174" s="1014"/>
      <c r="L174" s="1015"/>
      <c r="M174" s="1015"/>
      <c r="N174" s="1015"/>
      <c r="O174" s="1400"/>
      <c r="P174" s="1052"/>
      <c r="Q174" s="1047"/>
      <c r="R174" s="1047"/>
      <c r="S174" s="1047"/>
      <c r="T174" s="1531"/>
      <c r="U174" s="1100"/>
      <c r="V174" s="1015"/>
      <c r="W174" s="1015"/>
      <c r="X174" s="1015"/>
      <c r="Y174" s="1241"/>
      <c r="Z174" s="1764"/>
      <c r="AA174" s="1675"/>
      <c r="AB174" s="1764"/>
    </row>
    <row r="175" spans="1:28" ht="52.5" customHeight="1" x14ac:dyDescent="0.25">
      <c r="A175" s="1795"/>
      <c r="B175" s="1766">
        <v>21</v>
      </c>
      <c r="C175" s="1790" t="s">
        <v>351</v>
      </c>
      <c r="D175" s="1088">
        <v>1</v>
      </c>
      <c r="E175" s="1076" t="s">
        <v>350</v>
      </c>
      <c r="F175" s="1004"/>
      <c r="G175" s="1005"/>
      <c r="H175" s="1005"/>
      <c r="I175" s="1005"/>
      <c r="J175" s="1236"/>
      <c r="K175" s="999"/>
      <c r="L175" s="1000"/>
      <c r="M175" s="1000"/>
      <c r="N175" s="1000"/>
      <c r="O175" s="1348"/>
      <c r="P175" s="1058"/>
      <c r="Q175" s="1042"/>
      <c r="R175" s="1042"/>
      <c r="S175" s="1430"/>
      <c r="T175" s="1066"/>
      <c r="U175" s="1096"/>
      <c r="V175" s="1001"/>
      <c r="W175" s="1001"/>
      <c r="X175" s="1001"/>
      <c r="Y175" s="1236"/>
      <c r="Z175" s="1764"/>
      <c r="AA175" s="1688"/>
      <c r="AB175" s="1764"/>
    </row>
    <row r="176" spans="1:28" ht="52.5" customHeight="1" x14ac:dyDescent="0.25">
      <c r="A176" s="1795"/>
      <c r="B176" s="1767"/>
      <c r="C176" s="1791"/>
      <c r="D176" s="1089">
        <v>2</v>
      </c>
      <c r="E176" s="1079" t="s">
        <v>347</v>
      </c>
      <c r="F176" s="1004"/>
      <c r="G176" s="1005"/>
      <c r="H176" s="1005"/>
      <c r="I176" s="1005"/>
      <c r="J176" s="1236"/>
      <c r="K176" s="999"/>
      <c r="L176" s="1000"/>
      <c r="M176" s="1000"/>
      <c r="N176" s="1000"/>
      <c r="O176" s="1348"/>
      <c r="P176" s="1073"/>
      <c r="Q176" s="1071"/>
      <c r="R176" s="1625"/>
      <c r="S176" s="1533"/>
      <c r="T176" s="1072"/>
      <c r="U176" s="1096"/>
      <c r="V176" s="1001"/>
      <c r="W176" s="1247"/>
      <c r="X176" s="1001"/>
      <c r="Y176" s="1011"/>
      <c r="Z176" s="1764"/>
      <c r="AA176" s="1682"/>
      <c r="AB176" s="1764"/>
    </row>
    <row r="177" spans="1:28" ht="65.25" customHeight="1" x14ac:dyDescent="0.25">
      <c r="A177" s="1795"/>
      <c r="B177" s="1767"/>
      <c r="C177" s="1791"/>
      <c r="D177" s="1089">
        <v>3</v>
      </c>
      <c r="E177" s="1079" t="s">
        <v>345</v>
      </c>
      <c r="F177" s="1197"/>
      <c r="G177" s="1005"/>
      <c r="H177" s="1005"/>
      <c r="I177" s="1005"/>
      <c r="J177" s="1013"/>
      <c r="K177" s="999"/>
      <c r="L177" s="1000"/>
      <c r="M177" s="1247"/>
      <c r="N177" s="1000"/>
      <c r="O177" s="1092"/>
      <c r="P177" s="1073"/>
      <c r="Q177" s="1071"/>
      <c r="R177" s="1625"/>
      <c r="S177" s="1071"/>
      <c r="T177" s="1246"/>
      <c r="U177" s="1096"/>
      <c r="V177" s="1001"/>
      <c r="W177" s="1001"/>
      <c r="X177" s="1001"/>
      <c r="Y177" s="1236"/>
      <c r="Z177" s="1764"/>
      <c r="AA177" s="1684"/>
      <c r="AB177" s="1764"/>
    </row>
    <row r="178" spans="1:28" ht="34.5" customHeight="1" x14ac:dyDescent="0.25">
      <c r="A178" s="1795"/>
      <c r="B178" s="1767"/>
      <c r="C178" s="1791"/>
      <c r="D178" s="1089">
        <v>4</v>
      </c>
      <c r="E178" s="1079" t="s">
        <v>342</v>
      </c>
      <c r="F178" s="1197"/>
      <c r="G178" s="1005"/>
      <c r="H178" s="1005"/>
      <c r="I178" s="1005"/>
      <c r="J178" s="1013"/>
      <c r="K178" s="1395"/>
      <c r="L178" s="1000"/>
      <c r="M178" s="1000"/>
      <c r="N178" s="1000"/>
      <c r="O178" s="1092"/>
      <c r="P178" s="1073"/>
      <c r="Q178" s="1532"/>
      <c r="R178" s="1625"/>
      <c r="S178" s="1071"/>
      <c r="T178" s="1072"/>
      <c r="U178" s="1101" t="s">
        <v>1135</v>
      </c>
      <c r="V178" s="1101" t="s">
        <v>1135</v>
      </c>
      <c r="W178" s="1101" t="s">
        <v>1135</v>
      </c>
      <c r="X178" s="1101" t="s">
        <v>1135</v>
      </c>
      <c r="Y178" s="1101" t="s">
        <v>1135</v>
      </c>
      <c r="Z178" s="1764"/>
      <c r="AA178" s="1685"/>
      <c r="AB178" s="1764"/>
    </row>
    <row r="179" spans="1:28" ht="65.25" customHeight="1" x14ac:dyDescent="0.25">
      <c r="A179" s="1795"/>
      <c r="B179" s="1767"/>
      <c r="C179" s="1791"/>
      <c r="D179" s="1089">
        <v>5</v>
      </c>
      <c r="E179" s="1079" t="s">
        <v>339</v>
      </c>
      <c r="F179" s="1004"/>
      <c r="G179" s="1005"/>
      <c r="H179" s="1005"/>
      <c r="I179" s="1005"/>
      <c r="J179" s="1236"/>
      <c r="K179" s="999"/>
      <c r="L179" s="1000"/>
      <c r="M179" s="1000"/>
      <c r="N179" s="1000"/>
      <c r="O179" s="1348"/>
      <c r="P179" s="1073"/>
      <c r="Q179" s="1071"/>
      <c r="R179" s="1071"/>
      <c r="S179" s="1071"/>
      <c r="T179" s="1246"/>
      <c r="U179" s="1096"/>
      <c r="V179" s="1001"/>
      <c r="W179" s="1001"/>
      <c r="X179" s="1001"/>
      <c r="Y179" s="1236"/>
      <c r="Z179" s="1764"/>
      <c r="AA179" s="1683"/>
      <c r="AB179" s="1764"/>
    </row>
    <row r="180" spans="1:28" ht="48" customHeight="1" thickBot="1" x14ac:dyDescent="0.3">
      <c r="A180" s="1795"/>
      <c r="B180" s="1768"/>
      <c r="C180" s="1792"/>
      <c r="D180" s="1090">
        <v>6</v>
      </c>
      <c r="E180" s="1083" t="s">
        <v>764</v>
      </c>
      <c r="F180" s="1006"/>
      <c r="G180" s="1007"/>
      <c r="H180" s="1007"/>
      <c r="I180" s="1007"/>
      <c r="J180" s="1249"/>
      <c r="K180" s="1392" t="s">
        <v>1135</v>
      </c>
      <c r="L180" s="1393" t="s">
        <v>1135</v>
      </c>
      <c r="M180" s="1414" t="s">
        <v>1135</v>
      </c>
      <c r="N180" s="1393" t="s">
        <v>1135</v>
      </c>
      <c r="O180" s="1413" t="s">
        <v>1135</v>
      </c>
      <c r="P180" s="1052"/>
      <c r="Q180" s="1047"/>
      <c r="R180" s="1047"/>
      <c r="S180" s="1047"/>
      <c r="T180" s="1531"/>
      <c r="U180" s="1054" t="s">
        <v>1135</v>
      </c>
      <c r="V180" s="1054" t="s">
        <v>1135</v>
      </c>
      <c r="W180" s="1054" t="s">
        <v>1135</v>
      </c>
      <c r="X180" s="1054" t="s">
        <v>1135</v>
      </c>
      <c r="Y180" s="1054" t="s">
        <v>1135</v>
      </c>
      <c r="Z180" s="1764"/>
      <c r="AA180" s="1692"/>
      <c r="AB180" s="1764"/>
    </row>
    <row r="181" spans="1:28" ht="46.5" customHeight="1" x14ac:dyDescent="0.25">
      <c r="A181" s="1795"/>
      <c r="B181" s="1766"/>
      <c r="C181" s="1790" t="s">
        <v>1038</v>
      </c>
      <c r="D181" s="1088">
        <v>1</v>
      </c>
      <c r="E181" s="1074" t="s">
        <v>362</v>
      </c>
      <c r="F181" s="1399"/>
      <c r="G181" s="1036"/>
      <c r="H181" s="1036"/>
      <c r="I181" s="1036"/>
      <c r="J181" s="1237"/>
      <c r="K181" s="999"/>
      <c r="L181" s="1000"/>
      <c r="M181" s="1000"/>
      <c r="N181" s="1000"/>
      <c r="O181" s="1237"/>
      <c r="P181" s="1058"/>
      <c r="Q181" s="1042"/>
      <c r="R181" s="1042"/>
      <c r="S181" s="1042"/>
      <c r="T181" s="1245"/>
      <c r="U181" s="1096"/>
      <c r="V181" s="1001"/>
      <c r="W181" s="1001"/>
      <c r="X181" s="1001"/>
      <c r="Y181" s="1236"/>
      <c r="Z181" s="1764"/>
      <c r="AA181" s="1687"/>
      <c r="AB181" s="1764"/>
    </row>
    <row r="182" spans="1:28" ht="37.5" customHeight="1" x14ac:dyDescent="0.25">
      <c r="A182" s="1795"/>
      <c r="B182" s="1767"/>
      <c r="C182" s="1791"/>
      <c r="D182" s="1089">
        <v>2</v>
      </c>
      <c r="E182" s="1079" t="s">
        <v>360</v>
      </c>
      <c r="F182" s="1415"/>
      <c r="G182" s="1416"/>
      <c r="H182" s="1416"/>
      <c r="I182" s="1416"/>
      <c r="J182" s="1417"/>
      <c r="K182" s="999"/>
      <c r="L182" s="1000"/>
      <c r="M182" s="1000"/>
      <c r="N182" s="1000"/>
      <c r="O182" s="1417"/>
      <c r="P182" s="1073"/>
      <c r="Q182" s="1071"/>
      <c r="R182" s="1071"/>
      <c r="S182" s="1071"/>
      <c r="T182" s="1246"/>
      <c r="U182" s="1096"/>
      <c r="V182" s="1001"/>
      <c r="W182" s="1001"/>
      <c r="X182" s="1001"/>
      <c r="Y182" s="1236"/>
      <c r="Z182" s="1764"/>
      <c r="AA182" s="1683"/>
      <c r="AB182" s="1764"/>
    </row>
    <row r="183" spans="1:28" ht="29.25" customHeight="1" x14ac:dyDescent="0.25">
      <c r="A183" s="1795"/>
      <c r="B183" s="1767"/>
      <c r="C183" s="1791"/>
      <c r="D183" s="1089">
        <v>3</v>
      </c>
      <c r="E183" s="1079" t="s">
        <v>358</v>
      </c>
      <c r="F183" s="1415"/>
      <c r="G183" s="1416"/>
      <c r="H183" s="1416"/>
      <c r="I183" s="1416"/>
      <c r="J183" s="1417"/>
      <c r="K183" s="999"/>
      <c r="L183" s="1000"/>
      <c r="M183" s="1000"/>
      <c r="N183" s="1000"/>
      <c r="O183" s="1417"/>
      <c r="P183" s="1073"/>
      <c r="Q183" s="1071"/>
      <c r="R183" s="1071"/>
      <c r="S183" s="1071"/>
      <c r="T183" s="1246"/>
      <c r="U183" s="1096"/>
      <c r="V183" s="1001"/>
      <c r="W183" s="1001"/>
      <c r="X183" s="1001"/>
      <c r="Y183" s="1236"/>
      <c r="Z183" s="1764"/>
      <c r="AA183" s="1683"/>
      <c r="AB183" s="1764"/>
    </row>
    <row r="184" spans="1:28" ht="36.75" customHeight="1" x14ac:dyDescent="0.25">
      <c r="A184" s="1795"/>
      <c r="B184" s="1767"/>
      <c r="C184" s="1791"/>
      <c r="D184" s="1089">
        <v>4</v>
      </c>
      <c r="E184" s="1079" t="s">
        <v>356</v>
      </c>
      <c r="F184" s="1415"/>
      <c r="G184" s="1416"/>
      <c r="H184" s="1416"/>
      <c r="I184" s="1416"/>
      <c r="J184" s="1417"/>
      <c r="K184" s="999"/>
      <c r="L184" s="1000"/>
      <c r="M184" s="1000"/>
      <c r="N184" s="1000"/>
      <c r="O184" s="1417"/>
      <c r="P184" s="1073"/>
      <c r="Q184" s="1071"/>
      <c r="R184" s="1071"/>
      <c r="S184" s="1071"/>
      <c r="T184" s="1246"/>
      <c r="U184" s="1096"/>
      <c r="V184" s="1001"/>
      <c r="W184" s="1001"/>
      <c r="X184" s="1001"/>
      <c r="Y184" s="1236"/>
      <c r="Z184" s="1764"/>
      <c r="AA184" s="1683"/>
      <c r="AB184" s="1764"/>
    </row>
    <row r="185" spans="1:28" ht="29.25" customHeight="1" x14ac:dyDescent="0.25">
      <c r="A185" s="1795"/>
      <c r="B185" s="1767"/>
      <c r="C185" s="1791"/>
      <c r="D185" s="1089">
        <v>5</v>
      </c>
      <c r="E185" s="1079" t="s">
        <v>354</v>
      </c>
      <c r="F185" s="1415"/>
      <c r="G185" s="1416"/>
      <c r="H185" s="1416"/>
      <c r="I185" s="1416"/>
      <c r="J185" s="1417"/>
      <c r="K185" s="999"/>
      <c r="L185" s="1000"/>
      <c r="M185" s="1000"/>
      <c r="N185" s="1000"/>
      <c r="O185" s="1417"/>
      <c r="P185" s="1073"/>
      <c r="Q185" s="1071"/>
      <c r="R185" s="1071"/>
      <c r="S185" s="1071"/>
      <c r="T185" s="1246"/>
      <c r="U185" s="1096"/>
      <c r="V185" s="1001"/>
      <c r="W185" s="1001"/>
      <c r="X185" s="1001"/>
      <c r="Y185" s="1236"/>
      <c r="Z185" s="1764"/>
      <c r="AA185" s="1683"/>
      <c r="AB185" s="1764"/>
    </row>
    <row r="186" spans="1:28" ht="29.25" customHeight="1" x14ac:dyDescent="0.25">
      <c r="A186" s="1795"/>
      <c r="B186" s="1767"/>
      <c r="C186" s="1791"/>
      <c r="D186" s="1089">
        <v>6</v>
      </c>
      <c r="E186" s="1079" t="s">
        <v>353</v>
      </c>
      <c r="F186" s="1415"/>
      <c r="G186" s="1416"/>
      <c r="H186" s="1416"/>
      <c r="I186" s="1416"/>
      <c r="J186" s="1417"/>
      <c r="K186" s="999"/>
      <c r="L186" s="1000"/>
      <c r="M186" s="1000"/>
      <c r="N186" s="1000"/>
      <c r="O186" s="1417"/>
      <c r="P186" s="1073"/>
      <c r="Q186" s="1071"/>
      <c r="R186" s="1071"/>
      <c r="S186" s="1071"/>
      <c r="T186" s="1246"/>
      <c r="U186" s="1096"/>
      <c r="V186" s="1001"/>
      <c r="W186" s="1001"/>
      <c r="X186" s="1001"/>
      <c r="Y186" s="1236"/>
      <c r="Z186" s="1764"/>
      <c r="AA186" s="1683"/>
      <c r="AB186" s="1764"/>
    </row>
    <row r="187" spans="1:28" ht="58.5" customHeight="1" thickBot="1" x14ac:dyDescent="0.3">
      <c r="A187" s="1795"/>
      <c r="B187" s="1768"/>
      <c r="C187" s="1792"/>
      <c r="D187" s="1090">
        <v>7</v>
      </c>
      <c r="E187" s="1067" t="s">
        <v>36</v>
      </c>
      <c r="F187" s="1392"/>
      <c r="G187" s="1393"/>
      <c r="H187" s="1414"/>
      <c r="I187" s="1393"/>
      <c r="J187" s="1495"/>
      <c r="K187" s="1392"/>
      <c r="L187" s="1393"/>
      <c r="M187" s="1414"/>
      <c r="N187" s="1393"/>
      <c r="O187" s="1495"/>
      <c r="P187" s="1052"/>
      <c r="Q187" s="1047"/>
      <c r="R187" s="1047"/>
      <c r="S187" s="1047"/>
      <c r="T187" s="1531"/>
      <c r="U187" s="1054"/>
      <c r="V187" s="1007"/>
      <c r="W187" s="1007"/>
      <c r="X187" s="1007"/>
      <c r="Y187" s="1249"/>
      <c r="Z187" s="1764"/>
      <c r="AA187" s="1692"/>
      <c r="AB187" s="1764"/>
    </row>
    <row r="188" spans="1:28" ht="54" customHeight="1" x14ac:dyDescent="0.25">
      <c r="A188" s="1795"/>
      <c r="B188" s="1766">
        <v>23</v>
      </c>
      <c r="C188" s="1790" t="s">
        <v>1039</v>
      </c>
      <c r="D188" s="1088">
        <v>1</v>
      </c>
      <c r="E188" s="1076" t="s">
        <v>381</v>
      </c>
      <c r="F188" s="1399"/>
      <c r="G188" s="1036"/>
      <c r="H188" s="1036"/>
      <c r="I188" s="1036"/>
      <c r="J188" s="1237"/>
      <c r="K188" s="1448"/>
      <c r="L188" s="1057"/>
      <c r="M188" s="1057"/>
      <c r="N188" s="1057"/>
      <c r="O188" s="1394"/>
      <c r="P188" s="1058"/>
      <c r="Q188" s="1042"/>
      <c r="R188" s="1042"/>
      <c r="S188" s="1042"/>
      <c r="T188" s="1245"/>
      <c r="U188" s="1664"/>
      <c r="V188" s="1001"/>
      <c r="W188" s="1001"/>
      <c r="X188" s="1001"/>
      <c r="Y188" s="1011"/>
      <c r="Z188" s="1764"/>
      <c r="AA188" s="1688"/>
      <c r="AB188" s="1764"/>
    </row>
    <row r="189" spans="1:28" ht="48" customHeight="1" x14ac:dyDescent="0.25">
      <c r="A189" s="1795"/>
      <c r="B189" s="1767"/>
      <c r="C189" s="1791"/>
      <c r="D189" s="1089">
        <v>2</v>
      </c>
      <c r="E189" s="1079" t="s">
        <v>377</v>
      </c>
      <c r="F189" s="1418"/>
      <c r="G189" s="1416"/>
      <c r="H189" s="1450"/>
      <c r="I189" s="1416"/>
      <c r="J189" s="1417"/>
      <c r="K189" s="1357"/>
      <c r="L189" s="1000"/>
      <c r="M189" s="1000"/>
      <c r="N189" s="1000"/>
      <c r="O189" s="1348"/>
      <c r="P189" s="1362"/>
      <c r="Q189" s="1071"/>
      <c r="R189" s="1528"/>
      <c r="S189" s="1071"/>
      <c r="T189" s="1072"/>
      <c r="U189" s="1664"/>
      <c r="V189" s="1001"/>
      <c r="W189" s="1001"/>
      <c r="X189" s="1001"/>
      <c r="Y189" s="1011"/>
      <c r="Z189" s="1764"/>
      <c r="AA189" s="1693"/>
      <c r="AB189" s="1764"/>
    </row>
    <row r="190" spans="1:28" ht="48" customHeight="1" x14ac:dyDescent="0.25">
      <c r="A190" s="1795"/>
      <c r="B190" s="1767"/>
      <c r="C190" s="1791"/>
      <c r="D190" s="1089">
        <v>3</v>
      </c>
      <c r="E190" s="1079" t="s">
        <v>372</v>
      </c>
      <c r="F190" s="1415"/>
      <c r="G190" s="1431"/>
      <c r="H190" s="1416"/>
      <c r="I190" s="1416"/>
      <c r="J190" s="1419"/>
      <c r="K190" s="1357"/>
      <c r="L190" s="1000"/>
      <c r="M190" s="1000"/>
      <c r="N190" s="1000"/>
      <c r="O190" s="1348"/>
      <c r="P190" s="1362"/>
      <c r="Q190" s="1071"/>
      <c r="R190" s="1071"/>
      <c r="S190" s="1071"/>
      <c r="T190" s="1072"/>
      <c r="U190" s="1096"/>
      <c r="V190" s="1001"/>
      <c r="W190" s="1001"/>
      <c r="X190" s="1001"/>
      <c r="Y190" s="1236"/>
      <c r="Z190" s="1764"/>
      <c r="AA190" s="1684"/>
      <c r="AB190" s="1764"/>
    </row>
    <row r="191" spans="1:28" ht="63.75" customHeight="1" x14ac:dyDescent="0.25">
      <c r="A191" s="1795"/>
      <c r="B191" s="1767"/>
      <c r="C191" s="1791"/>
      <c r="D191" s="1089">
        <v>4</v>
      </c>
      <c r="E191" s="1079" t="s">
        <v>370</v>
      </c>
      <c r="F191" s="1418"/>
      <c r="G191" s="1416"/>
      <c r="H191" s="1416"/>
      <c r="I191" s="1416"/>
      <c r="J191" s="1417"/>
      <c r="K191" s="1410"/>
      <c r="L191" s="1000"/>
      <c r="M191" s="1000"/>
      <c r="N191" s="1000"/>
      <c r="O191" s="1348"/>
      <c r="P191" s="1362"/>
      <c r="Q191" s="1071"/>
      <c r="R191" s="1071"/>
      <c r="S191" s="1071"/>
      <c r="T191" s="1246"/>
      <c r="U191" s="1664"/>
      <c r="V191" s="1001"/>
      <c r="W191" s="1001"/>
      <c r="X191" s="1001"/>
      <c r="Y191" s="1236"/>
      <c r="Z191" s="1764"/>
      <c r="AA191" s="1684"/>
      <c r="AB191" s="1764"/>
    </row>
    <row r="192" spans="1:28" ht="60" customHeight="1" thickBot="1" x14ac:dyDescent="0.3">
      <c r="A192" s="1795"/>
      <c r="B192" s="1768"/>
      <c r="C192" s="1792"/>
      <c r="D192" s="1090">
        <v>5</v>
      </c>
      <c r="E192" s="1084" t="s">
        <v>36</v>
      </c>
      <c r="F192" s="1392" t="s">
        <v>1135</v>
      </c>
      <c r="G192" s="1393" t="s">
        <v>1135</v>
      </c>
      <c r="H192" s="1414" t="s">
        <v>1135</v>
      </c>
      <c r="I192" s="1393" t="s">
        <v>1135</v>
      </c>
      <c r="J192" s="1413" t="s">
        <v>1135</v>
      </c>
      <c r="K192" s="1392" t="s">
        <v>1135</v>
      </c>
      <c r="L192" s="1393" t="s">
        <v>1135</v>
      </c>
      <c r="M192" s="1414" t="s">
        <v>1135</v>
      </c>
      <c r="N192" s="1393" t="s">
        <v>1135</v>
      </c>
      <c r="O192" s="1413" t="s">
        <v>1135</v>
      </c>
      <c r="P192" s="1392" t="s">
        <v>1135</v>
      </c>
      <c r="Q192" s="1393" t="s">
        <v>1135</v>
      </c>
      <c r="R192" s="1414" t="s">
        <v>1135</v>
      </c>
      <c r="S192" s="1393" t="s">
        <v>1135</v>
      </c>
      <c r="T192" s="1413" t="s">
        <v>1135</v>
      </c>
      <c r="U192" s="1020" t="s">
        <v>1135</v>
      </c>
      <c r="V192" s="1708" t="s">
        <v>1135</v>
      </c>
      <c r="W192" s="1708" t="s">
        <v>1135</v>
      </c>
      <c r="X192" s="1708" t="s">
        <v>1135</v>
      </c>
      <c r="Y192" s="1548" t="s">
        <v>1135</v>
      </c>
      <c r="Z192" s="1764"/>
      <c r="AA192" s="1413" t="s">
        <v>1135</v>
      </c>
      <c r="AB192" s="1764"/>
    </row>
    <row r="193" spans="1:28" ht="35.25" customHeight="1" x14ac:dyDescent="0.25">
      <c r="A193" s="1795"/>
      <c r="B193" s="1766">
        <v>24</v>
      </c>
      <c r="C193" s="1790" t="s">
        <v>1040</v>
      </c>
      <c r="D193" s="1088">
        <v>1</v>
      </c>
      <c r="E193" s="1074" t="s">
        <v>1106</v>
      </c>
      <c r="F193" s="1399"/>
      <c r="G193" s="1036"/>
      <c r="H193" s="1036"/>
      <c r="I193" s="1036"/>
      <c r="J193" s="1237"/>
      <c r="K193" s="999"/>
      <c r="L193" s="1000"/>
      <c r="M193" s="1000"/>
      <c r="N193" s="1000"/>
      <c r="O193" s="1394"/>
      <c r="P193" s="1058"/>
      <c r="Q193" s="1042"/>
      <c r="R193" s="1042"/>
      <c r="S193" s="1042"/>
      <c r="T193" s="1245"/>
      <c r="U193" s="1712"/>
      <c r="V193" s="1700"/>
      <c r="W193" s="1702"/>
      <c r="X193" s="1700"/>
      <c r="Y193" s="1016"/>
      <c r="Z193" s="1764"/>
      <c r="AA193" s="1688"/>
      <c r="AB193" s="1764"/>
    </row>
    <row r="194" spans="1:28" ht="39.75" customHeight="1" x14ac:dyDescent="0.25">
      <c r="A194" s="1795"/>
      <c r="B194" s="1767"/>
      <c r="C194" s="1791"/>
      <c r="D194" s="1089">
        <v>2</v>
      </c>
      <c r="E194" s="1079" t="s">
        <v>1107</v>
      </c>
      <c r="F194" s="1423" t="s">
        <v>1135</v>
      </c>
      <c r="G194" s="1403" t="s">
        <v>1135</v>
      </c>
      <c r="H194" s="1403" t="s">
        <v>1135</v>
      </c>
      <c r="I194" s="1403" t="s">
        <v>1135</v>
      </c>
      <c r="J194" s="1424" t="s">
        <v>1135</v>
      </c>
      <c r="K194" s="1395"/>
      <c r="L194" s="1000"/>
      <c r="M194" s="1000"/>
      <c r="N194" s="1000"/>
      <c r="O194" s="1092"/>
      <c r="P194" s="1108"/>
      <c r="Q194" s="1109"/>
      <c r="R194" s="1109"/>
      <c r="S194" s="1109"/>
      <c r="T194" s="1615"/>
      <c r="U194" s="1101" t="s">
        <v>1135</v>
      </c>
      <c r="V194" s="1101" t="s">
        <v>1135</v>
      </c>
      <c r="W194" s="1101" t="s">
        <v>1135</v>
      </c>
      <c r="X194" s="1101" t="s">
        <v>1135</v>
      </c>
      <c r="Y194" s="1101" t="s">
        <v>1135</v>
      </c>
      <c r="Z194" s="1764"/>
      <c r="AA194" s="1684"/>
      <c r="AB194" s="1764"/>
    </row>
    <row r="195" spans="1:28" ht="42" customHeight="1" x14ac:dyDescent="0.25">
      <c r="A195" s="1795"/>
      <c r="B195" s="1767"/>
      <c r="C195" s="1791"/>
      <c r="D195" s="1089">
        <v>3</v>
      </c>
      <c r="E195" s="1079" t="s">
        <v>1108</v>
      </c>
      <c r="F195" s="1415"/>
      <c r="G195" s="1416"/>
      <c r="H195" s="1416"/>
      <c r="I195" s="1416"/>
      <c r="J195" s="1417"/>
      <c r="K195" s="999"/>
      <c r="L195" s="1000"/>
      <c r="M195" s="1000"/>
      <c r="N195" s="1000"/>
      <c r="O195" s="1348"/>
      <c r="P195" s="1108"/>
      <c r="Q195" s="1617"/>
      <c r="R195" s="1109"/>
      <c r="S195" s="1109"/>
      <c r="T195" s="1110"/>
      <c r="U195" s="1101" t="s">
        <v>1135</v>
      </c>
      <c r="V195" s="1101" t="s">
        <v>1135</v>
      </c>
      <c r="W195" s="1101" t="s">
        <v>1135</v>
      </c>
      <c r="X195" s="1101" t="s">
        <v>1135</v>
      </c>
      <c r="Y195" s="1101" t="s">
        <v>1135</v>
      </c>
      <c r="Z195" s="1764"/>
      <c r="AA195" s="1682"/>
      <c r="AB195" s="1764"/>
    </row>
    <row r="196" spans="1:28" ht="49.5" customHeight="1" x14ac:dyDescent="0.25">
      <c r="A196" s="1795"/>
      <c r="B196" s="1767"/>
      <c r="C196" s="1791"/>
      <c r="D196" s="1089">
        <v>4</v>
      </c>
      <c r="E196" s="1079" t="s">
        <v>1109</v>
      </c>
      <c r="F196" s="1415"/>
      <c r="G196" s="1416"/>
      <c r="H196" s="1416"/>
      <c r="I196" s="1416"/>
      <c r="J196" s="1417"/>
      <c r="K196" s="999"/>
      <c r="L196" s="1000"/>
      <c r="M196" s="1000"/>
      <c r="N196" s="1000"/>
      <c r="O196" s="1348"/>
      <c r="P196" s="1073"/>
      <c r="Q196" s="1071"/>
      <c r="R196" s="1071"/>
      <c r="S196" s="1071"/>
      <c r="T196" s="1246"/>
      <c r="U196" s="1664"/>
      <c r="V196" s="1001"/>
      <c r="W196" s="1001"/>
      <c r="X196" s="1001"/>
      <c r="Y196" s="1011"/>
      <c r="Z196" s="1764"/>
      <c r="AA196" s="1682"/>
      <c r="AB196" s="1764"/>
    </row>
    <row r="197" spans="1:28" ht="45.75" customHeight="1" x14ac:dyDescent="0.25">
      <c r="A197" s="1795"/>
      <c r="B197" s="1767"/>
      <c r="C197" s="1791"/>
      <c r="D197" s="1089">
        <v>5</v>
      </c>
      <c r="E197" s="1079" t="s">
        <v>1110</v>
      </c>
      <c r="F197" s="1415"/>
      <c r="G197" s="1416"/>
      <c r="H197" s="1416"/>
      <c r="I197" s="1416"/>
      <c r="J197" s="1417"/>
      <c r="K197" s="999"/>
      <c r="L197" s="1000"/>
      <c r="M197" s="1000"/>
      <c r="N197" s="1000"/>
      <c r="O197" s="1348"/>
      <c r="P197" s="1108"/>
      <c r="Q197" s="1109"/>
      <c r="R197" s="1616"/>
      <c r="S197" s="1109"/>
      <c r="T197" s="1110"/>
      <c r="U197" s="1096"/>
      <c r="V197" s="1244"/>
      <c r="W197" s="1001"/>
      <c r="X197" s="1001"/>
      <c r="Y197" s="1011"/>
      <c r="Z197" s="1764"/>
      <c r="AA197" s="1682"/>
      <c r="AB197" s="1764"/>
    </row>
    <row r="198" spans="1:28" ht="54.75" customHeight="1" x14ac:dyDescent="0.25">
      <c r="A198" s="1795"/>
      <c r="B198" s="1767"/>
      <c r="C198" s="1791"/>
      <c r="D198" s="1089">
        <v>6</v>
      </c>
      <c r="E198" s="1079" t="s">
        <v>1111</v>
      </c>
      <c r="F198" s="1415"/>
      <c r="G198" s="1416"/>
      <c r="H198" s="1416"/>
      <c r="I198" s="1416"/>
      <c r="J198" s="1417"/>
      <c r="K198" s="999"/>
      <c r="L198" s="1000"/>
      <c r="M198" s="1000"/>
      <c r="N198" s="1000"/>
      <c r="O198" s="1348"/>
      <c r="P198" s="1549" t="s">
        <v>1135</v>
      </c>
      <c r="Q198" s="1550" t="s">
        <v>1135</v>
      </c>
      <c r="R198" s="1550" t="s">
        <v>1135</v>
      </c>
      <c r="S198" s="1550" t="s">
        <v>1135</v>
      </c>
      <c r="T198" s="1551" t="s">
        <v>1135</v>
      </c>
      <c r="U198" s="1101" t="s">
        <v>1135</v>
      </c>
      <c r="V198" s="1101" t="s">
        <v>1135</v>
      </c>
      <c r="W198" s="1101" t="s">
        <v>1135</v>
      </c>
      <c r="X198" s="1101" t="s">
        <v>1135</v>
      </c>
      <c r="Y198" s="1101" t="s">
        <v>1135</v>
      </c>
      <c r="Z198" s="1764"/>
      <c r="AA198" s="1683"/>
      <c r="AB198" s="1764"/>
    </row>
    <row r="199" spans="1:28" ht="54" customHeight="1" thickBot="1" x14ac:dyDescent="0.3">
      <c r="A199" s="1795"/>
      <c r="B199" s="1823"/>
      <c r="C199" s="1792"/>
      <c r="D199" s="1090">
        <v>7</v>
      </c>
      <c r="E199" s="1067" t="s">
        <v>36</v>
      </c>
      <c r="F199" s="1392" t="s">
        <v>1135</v>
      </c>
      <c r="G199" s="1393" t="s">
        <v>1135</v>
      </c>
      <c r="H199" s="1414" t="s">
        <v>1135</v>
      </c>
      <c r="I199" s="1393" t="s">
        <v>1135</v>
      </c>
      <c r="J199" s="1413" t="s">
        <v>1135</v>
      </c>
      <c r="K199" s="1392" t="s">
        <v>1135</v>
      </c>
      <c r="L199" s="1393" t="s">
        <v>1135</v>
      </c>
      <c r="M199" s="1414" t="s">
        <v>1135</v>
      </c>
      <c r="N199" s="1393" t="s">
        <v>1135</v>
      </c>
      <c r="O199" s="1413" t="s">
        <v>1135</v>
      </c>
      <c r="P199" s="1392" t="s">
        <v>1135</v>
      </c>
      <c r="Q199" s="1393" t="s">
        <v>1135</v>
      </c>
      <c r="R199" s="1414" t="s">
        <v>1135</v>
      </c>
      <c r="S199" s="1393" t="s">
        <v>1135</v>
      </c>
      <c r="T199" s="1413" t="s">
        <v>1135</v>
      </c>
      <c r="U199" s="1020" t="s">
        <v>1135</v>
      </c>
      <c r="V199" s="1708" t="s">
        <v>1135</v>
      </c>
      <c r="W199" s="1708" t="s">
        <v>1135</v>
      </c>
      <c r="X199" s="1708" t="s">
        <v>1135</v>
      </c>
      <c r="Y199" s="1548" t="s">
        <v>1135</v>
      </c>
      <c r="Z199" s="1764"/>
      <c r="AA199" s="1413" t="s">
        <v>1135</v>
      </c>
      <c r="AB199" s="1764"/>
    </row>
    <row r="200" spans="1:28" ht="47.25" customHeight="1" x14ac:dyDescent="0.25">
      <c r="A200" s="1795"/>
      <c r="B200" s="1824"/>
      <c r="C200" s="1790" t="s">
        <v>1144</v>
      </c>
      <c r="D200" s="1088">
        <v>1</v>
      </c>
      <c r="E200" s="1079" t="s">
        <v>408</v>
      </c>
      <c r="F200" s="1465"/>
      <c r="G200" s="1053"/>
      <c r="H200" s="1053"/>
      <c r="I200" s="1053"/>
      <c r="J200" s="1245"/>
      <c r="K200" s="1382" t="s">
        <v>1135</v>
      </c>
      <c r="L200" s="1459" t="s">
        <v>1135</v>
      </c>
      <c r="M200" s="1422" t="s">
        <v>1135</v>
      </c>
      <c r="N200" s="1459" t="s">
        <v>1135</v>
      </c>
      <c r="O200" s="1355" t="s">
        <v>1135</v>
      </c>
      <c r="P200" s="1362"/>
      <c r="Q200" s="1071"/>
      <c r="R200" s="1071"/>
      <c r="S200" s="1071"/>
      <c r="T200" s="1246"/>
      <c r="U200" s="1703"/>
      <c r="V200" s="1700"/>
      <c r="W200" s="1700"/>
      <c r="X200" s="1700"/>
      <c r="Y200" s="1016"/>
      <c r="Z200" s="1764"/>
      <c r="AA200" s="1684"/>
      <c r="AB200" s="1764"/>
    </row>
    <row r="201" spans="1:28" ht="69" customHeight="1" x14ac:dyDescent="0.25">
      <c r="A201" s="1795"/>
      <c r="B201" s="1767"/>
      <c r="C201" s="1791"/>
      <c r="D201" s="1089">
        <v>2</v>
      </c>
      <c r="E201" s="1079" t="s">
        <v>405</v>
      </c>
      <c r="F201" s="1004"/>
      <c r="G201" s="1005"/>
      <c r="H201" s="1005"/>
      <c r="I201" s="1005"/>
      <c r="J201" s="1236"/>
      <c r="K201" s="1382" t="s">
        <v>1135</v>
      </c>
      <c r="L201" s="1459" t="s">
        <v>1135</v>
      </c>
      <c r="M201" s="1422" t="s">
        <v>1135</v>
      </c>
      <c r="N201" s="1459" t="s">
        <v>1135</v>
      </c>
      <c r="O201" s="1355" t="s">
        <v>1135</v>
      </c>
      <c r="P201" s="1549" t="s">
        <v>1135</v>
      </c>
      <c r="Q201" s="1550" t="s">
        <v>1135</v>
      </c>
      <c r="R201" s="1550" t="s">
        <v>1135</v>
      </c>
      <c r="S201" s="1550" t="s">
        <v>1135</v>
      </c>
      <c r="T201" s="1551" t="s">
        <v>1135</v>
      </c>
      <c r="U201" s="1664"/>
      <c r="V201" s="1001"/>
      <c r="W201" s="1001"/>
      <c r="X201" s="1001"/>
      <c r="Y201" s="1011"/>
      <c r="Z201" s="1764"/>
      <c r="AA201" s="1684"/>
      <c r="AB201" s="1764"/>
    </row>
    <row r="202" spans="1:28" ht="66.75" customHeight="1" x14ac:dyDescent="0.25">
      <c r="A202" s="1795"/>
      <c r="B202" s="1767"/>
      <c r="C202" s="1791"/>
      <c r="D202" s="1089">
        <v>3</v>
      </c>
      <c r="E202" s="1079" t="s">
        <v>797</v>
      </c>
      <c r="F202" s="1004"/>
      <c r="G202" s="1005"/>
      <c r="H202" s="1005"/>
      <c r="I202" s="1005"/>
      <c r="J202" s="1236"/>
      <c r="K202" s="999"/>
      <c r="L202" s="1000"/>
      <c r="M202" s="1000"/>
      <c r="N202" s="1000"/>
      <c r="O202" s="1348"/>
      <c r="P202" s="1073"/>
      <c r="Q202" s="1071"/>
      <c r="R202" s="1071"/>
      <c r="S202" s="1533"/>
      <c r="T202" s="1246"/>
      <c r="U202" s="1096"/>
      <c r="V202" s="1001"/>
      <c r="W202" s="1001"/>
      <c r="X202" s="1001"/>
      <c r="Y202" s="1236"/>
      <c r="Z202" s="1764"/>
      <c r="AA202" s="1682"/>
      <c r="AB202" s="1764"/>
    </row>
    <row r="203" spans="1:28" ht="53.25" customHeight="1" x14ac:dyDescent="0.25">
      <c r="A203" s="1795"/>
      <c r="B203" s="1767"/>
      <c r="C203" s="1791"/>
      <c r="D203" s="1089">
        <v>4</v>
      </c>
      <c r="E203" s="1079" t="s">
        <v>403</v>
      </c>
      <c r="F203" s="1004"/>
      <c r="G203" s="1005"/>
      <c r="H203" s="1005"/>
      <c r="I203" s="1005"/>
      <c r="J203" s="1236"/>
      <c r="K203" s="999"/>
      <c r="L203" s="1000"/>
      <c r="M203" s="1000"/>
      <c r="N203" s="1000"/>
      <c r="O203" s="1348"/>
      <c r="P203" s="1073"/>
      <c r="Q203" s="1071"/>
      <c r="R203" s="1071"/>
      <c r="S203" s="1071"/>
      <c r="T203" s="1246"/>
      <c r="U203" s="1096"/>
      <c r="V203" s="1001"/>
      <c r="W203" s="1001"/>
      <c r="X203" s="1001"/>
      <c r="Y203" s="1236"/>
      <c r="Z203" s="1764"/>
      <c r="AA203" s="1683"/>
      <c r="AB203" s="1764"/>
    </row>
    <row r="204" spans="1:28" ht="99.75" customHeight="1" x14ac:dyDescent="0.25">
      <c r="A204" s="1795"/>
      <c r="B204" s="1767"/>
      <c r="C204" s="1791"/>
      <c r="D204" s="1089">
        <v>5</v>
      </c>
      <c r="E204" s="1079" t="s">
        <v>401</v>
      </c>
      <c r="F204" s="1004"/>
      <c r="G204" s="1005"/>
      <c r="H204" s="1005"/>
      <c r="I204" s="1005"/>
      <c r="J204" s="1236"/>
      <c r="K204" s="999"/>
      <c r="L204" s="1000"/>
      <c r="M204" s="1000"/>
      <c r="N204" s="1000"/>
      <c r="O204" s="1348"/>
      <c r="P204" s="1073"/>
      <c r="Q204" s="1071"/>
      <c r="R204" s="1071"/>
      <c r="S204" s="1071"/>
      <c r="T204" s="1246"/>
      <c r="U204" s="1096"/>
      <c r="V204" s="1001"/>
      <c r="W204" s="1001"/>
      <c r="X204" s="1001"/>
      <c r="Y204" s="1236"/>
      <c r="Z204" s="1764"/>
      <c r="AA204" s="1683"/>
      <c r="AB204" s="1764"/>
    </row>
    <row r="205" spans="1:28" ht="51.75" customHeight="1" thickBot="1" x14ac:dyDescent="0.3">
      <c r="A205" s="1795"/>
      <c r="B205" s="1768"/>
      <c r="C205" s="1792"/>
      <c r="D205" s="1090">
        <v>6</v>
      </c>
      <c r="E205" s="1067" t="s">
        <v>36</v>
      </c>
      <c r="F205" s="1467" t="s">
        <v>1135</v>
      </c>
      <c r="G205" s="1468" t="s">
        <v>1135</v>
      </c>
      <c r="H205" s="1469" t="s">
        <v>1135</v>
      </c>
      <c r="I205" s="1468" t="s">
        <v>1135</v>
      </c>
      <c r="J205" s="1470" t="s">
        <v>1135</v>
      </c>
      <c r="K205" s="1020"/>
      <c r="L205" s="1021"/>
      <c r="M205" s="1021"/>
      <c r="N205" s="1021"/>
      <c r="O205" s="1466"/>
      <c r="P205" s="1020"/>
      <c r="Q205" s="1046"/>
      <c r="R205" s="1046"/>
      <c r="S205" s="1046"/>
      <c r="T205" s="1428"/>
      <c r="U205" s="1100"/>
      <c r="V205" s="1047"/>
      <c r="W205" s="1047"/>
      <c r="X205" s="1047"/>
      <c r="Y205" s="1531"/>
      <c r="Z205" s="1764"/>
      <c r="AA205" s="1692"/>
      <c r="AB205" s="1764"/>
    </row>
    <row r="206" spans="1:28" ht="54.75" customHeight="1" x14ac:dyDescent="0.25">
      <c r="A206" s="1795"/>
      <c r="B206" s="1766"/>
      <c r="C206" s="1769" t="s">
        <v>1041</v>
      </c>
      <c r="D206" s="1088">
        <v>1</v>
      </c>
      <c r="E206" s="1085" t="s">
        <v>421</v>
      </c>
      <c r="F206" s="1399"/>
      <c r="G206" s="1036"/>
      <c r="H206" s="1036"/>
      <c r="I206" s="1036"/>
      <c r="J206" s="1237"/>
      <c r="K206" s="999"/>
      <c r="L206" s="1000"/>
      <c r="M206" s="1000"/>
      <c r="N206" s="1000"/>
      <c r="O206" s="1237"/>
      <c r="P206" s="1073"/>
      <c r="Q206" s="1071"/>
      <c r="R206" s="1071"/>
      <c r="S206" s="1071"/>
      <c r="T206" s="1246"/>
      <c r="U206" s="1099"/>
      <c r="V206" s="1012"/>
      <c r="W206" s="1749" t="s">
        <v>1171</v>
      </c>
      <c r="X206" s="1012"/>
      <c r="Y206" s="1016"/>
      <c r="Z206" s="1764"/>
      <c r="AA206" s="1030"/>
      <c r="AB206" s="1764"/>
    </row>
    <row r="207" spans="1:28" ht="68.25" customHeight="1" x14ac:dyDescent="0.25">
      <c r="A207" s="1795"/>
      <c r="B207" s="1767"/>
      <c r="C207" s="1770"/>
      <c r="D207" s="1089">
        <v>2</v>
      </c>
      <c r="E207" s="1085" t="s">
        <v>418</v>
      </c>
      <c r="F207" s="1415"/>
      <c r="G207" s="1416"/>
      <c r="H207" s="1416"/>
      <c r="I207" s="1416"/>
      <c r="J207" s="1417"/>
      <c r="K207" s="999"/>
      <c r="L207" s="1000"/>
      <c r="M207" s="1000"/>
      <c r="N207" s="1000"/>
      <c r="O207" s="1417"/>
      <c r="P207" s="1073"/>
      <c r="Q207" s="1071"/>
      <c r="R207" s="1071"/>
      <c r="S207" s="1071"/>
      <c r="T207" s="1246"/>
      <c r="U207" s="1096"/>
      <c r="V207" s="1001"/>
      <c r="W207" s="1750"/>
      <c r="X207" s="1001"/>
      <c r="Y207" s="1011"/>
      <c r="Z207" s="1764"/>
      <c r="AA207" s="1030"/>
      <c r="AB207" s="1764"/>
    </row>
    <row r="208" spans="1:28" ht="51" customHeight="1" x14ac:dyDescent="0.25">
      <c r="A208" s="1795"/>
      <c r="B208" s="1767"/>
      <c r="C208" s="1770"/>
      <c r="D208" s="1089">
        <v>3</v>
      </c>
      <c r="E208" s="1085" t="s">
        <v>416</v>
      </c>
      <c r="F208" s="1415"/>
      <c r="G208" s="1416"/>
      <c r="H208" s="1416"/>
      <c r="I208" s="1416"/>
      <c r="J208" s="1417"/>
      <c r="K208" s="999"/>
      <c r="L208" s="1000"/>
      <c r="M208" s="1000"/>
      <c r="N208" s="1000"/>
      <c r="O208" s="1417"/>
      <c r="P208" s="1073"/>
      <c r="Q208" s="1071"/>
      <c r="R208" s="1071"/>
      <c r="S208" s="1071"/>
      <c r="T208" s="1246"/>
      <c r="U208" s="1096"/>
      <c r="V208" s="1001"/>
      <c r="W208" s="1752"/>
      <c r="X208" s="1001"/>
      <c r="Y208" s="1011"/>
      <c r="Z208" s="1764"/>
      <c r="AA208" s="1030"/>
      <c r="AB208" s="1764"/>
    </row>
    <row r="209" spans="1:28" ht="51.75" customHeight="1" thickBot="1" x14ac:dyDescent="0.3">
      <c r="A209" s="1795"/>
      <c r="B209" s="1768"/>
      <c r="C209" s="1771"/>
      <c r="D209" s="1090">
        <v>4</v>
      </c>
      <c r="E209" s="1086" t="s">
        <v>36</v>
      </c>
      <c r="F209" s="1392" t="s">
        <v>1135</v>
      </c>
      <c r="G209" s="1393" t="s">
        <v>1135</v>
      </c>
      <c r="H209" s="1414" t="s">
        <v>1135</v>
      </c>
      <c r="I209" s="1393" t="s">
        <v>1135</v>
      </c>
      <c r="J209" s="1413" t="s">
        <v>1135</v>
      </c>
      <c r="K209" s="1392" t="s">
        <v>1135</v>
      </c>
      <c r="L209" s="1393" t="s">
        <v>1135</v>
      </c>
      <c r="M209" s="1414" t="s">
        <v>1135</v>
      </c>
      <c r="N209" s="1393" t="s">
        <v>1135</v>
      </c>
      <c r="O209" s="1413" t="s">
        <v>1135</v>
      </c>
      <c r="P209" s="1392" t="s">
        <v>1135</v>
      </c>
      <c r="Q209" s="1393" t="s">
        <v>1135</v>
      </c>
      <c r="R209" s="1414" t="s">
        <v>1135</v>
      </c>
      <c r="S209" s="1393" t="s">
        <v>1135</v>
      </c>
      <c r="T209" s="1413" t="s">
        <v>1135</v>
      </c>
      <c r="U209" s="1065"/>
      <c r="V209" s="1021"/>
      <c r="W209" s="1021"/>
      <c r="X209" s="1021"/>
      <c r="Y209" s="1008"/>
      <c r="Z209" s="1764"/>
      <c r="AA209" s="1031"/>
      <c r="AB209" s="1764"/>
    </row>
    <row r="210" spans="1:28" ht="41.25" customHeight="1" x14ac:dyDescent="0.25">
      <c r="A210" s="1795"/>
      <c r="B210" s="1766">
        <v>27</v>
      </c>
      <c r="C210" s="1769" t="s">
        <v>423</v>
      </c>
      <c r="D210" s="1088">
        <v>1</v>
      </c>
      <c r="E210" s="1074" t="s">
        <v>910</v>
      </c>
      <c r="F210" s="1465"/>
      <c r="G210" s="1053"/>
      <c r="H210" s="1053"/>
      <c r="I210" s="1053"/>
      <c r="J210" s="1245"/>
      <c r="K210" s="991"/>
      <c r="L210" s="992"/>
      <c r="M210" s="992"/>
      <c r="N210" s="992"/>
      <c r="O210" s="1237"/>
      <c r="P210" s="1073"/>
      <c r="Q210" s="1071"/>
      <c r="R210" s="1071"/>
      <c r="S210" s="1071"/>
      <c r="T210" s="1246"/>
      <c r="U210" s="1096"/>
      <c r="V210" s="1001"/>
      <c r="W210" s="1001"/>
      <c r="X210" s="1242"/>
      <c r="Y210" s="1236"/>
      <c r="Z210" s="1764"/>
      <c r="AA210" s="1688"/>
      <c r="AB210" s="1764"/>
    </row>
    <row r="211" spans="1:28" ht="50.25" customHeight="1" x14ac:dyDescent="0.25">
      <c r="A211" s="1795"/>
      <c r="B211" s="1767"/>
      <c r="C211" s="1770"/>
      <c r="D211" s="1089">
        <v>2</v>
      </c>
      <c r="E211" s="1079" t="s">
        <v>918</v>
      </c>
      <c r="F211" s="1243" t="s">
        <v>1135</v>
      </c>
      <c r="G211" s="1243" t="s">
        <v>1135</v>
      </c>
      <c r="H211" s="1243" t="s">
        <v>1135</v>
      </c>
      <c r="I211" s="1243" t="s">
        <v>1135</v>
      </c>
      <c r="J211" s="1243" t="s">
        <v>1135</v>
      </c>
      <c r="K211" s="1418"/>
      <c r="L211" s="1456"/>
      <c r="M211" s="1456"/>
      <c r="N211" s="1456"/>
      <c r="O211" s="1457"/>
      <c r="P211" s="1362"/>
      <c r="Q211" s="1071"/>
      <c r="R211" s="1071"/>
      <c r="S211" s="1071"/>
      <c r="T211" s="1072"/>
      <c r="U211" s="1096"/>
      <c r="V211" s="1001"/>
      <c r="W211" s="1001"/>
      <c r="X211" s="1001"/>
      <c r="Y211" s="1236"/>
      <c r="Z211" s="1764"/>
      <c r="AA211" s="1685"/>
      <c r="AB211" s="1764"/>
    </row>
    <row r="212" spans="1:28" ht="54" customHeight="1" x14ac:dyDescent="0.25">
      <c r="A212" s="1795"/>
      <c r="B212" s="1767"/>
      <c r="C212" s="1770"/>
      <c r="D212" s="1089">
        <v>3</v>
      </c>
      <c r="E212" s="1079" t="s">
        <v>922</v>
      </c>
      <c r="F212" s="1004"/>
      <c r="G212" s="1005"/>
      <c r="H212" s="1005"/>
      <c r="I212" s="1005"/>
      <c r="J212" s="1236"/>
      <c r="K212" s="1458"/>
      <c r="L212" s="1456"/>
      <c r="M212" s="1456"/>
      <c r="N212" s="1456"/>
      <c r="O212" s="1417"/>
      <c r="P212" s="1073"/>
      <c r="Q212" s="1071"/>
      <c r="R212" s="1071"/>
      <c r="S212" s="1071"/>
      <c r="T212" s="1246"/>
      <c r="U212" s="1096"/>
      <c r="V212" s="1001"/>
      <c r="W212" s="1001"/>
      <c r="X212" s="1242"/>
      <c r="Y212" s="1236"/>
      <c r="Z212" s="1764"/>
      <c r="AA212" s="1682"/>
      <c r="AB212" s="1764"/>
    </row>
    <row r="213" spans="1:28" ht="65.25" customHeight="1" x14ac:dyDescent="0.25">
      <c r="A213" s="1795"/>
      <c r="B213" s="1767"/>
      <c r="C213" s="1770"/>
      <c r="D213" s="1089">
        <v>4</v>
      </c>
      <c r="E213" s="1079" t="s">
        <v>926</v>
      </c>
      <c r="F213" s="1004"/>
      <c r="G213" s="1005"/>
      <c r="H213" s="1005"/>
      <c r="I213" s="1005"/>
      <c r="J213" s="1236"/>
      <c r="K213" s="1458"/>
      <c r="L213" s="1456"/>
      <c r="M213" s="1456"/>
      <c r="N213" s="1456"/>
      <c r="O213" s="1417"/>
      <c r="P213" s="1073"/>
      <c r="Q213" s="1071"/>
      <c r="R213" s="1071"/>
      <c r="S213" s="1071"/>
      <c r="T213" s="1246"/>
      <c r="U213" s="1096"/>
      <c r="V213" s="1001"/>
      <c r="W213" s="1001"/>
      <c r="X213" s="1001"/>
      <c r="Y213" s="1236"/>
      <c r="Z213" s="1764"/>
      <c r="AA213" s="1683"/>
      <c r="AB213" s="1764"/>
    </row>
    <row r="214" spans="1:28" ht="50.25" customHeight="1" x14ac:dyDescent="0.25">
      <c r="A214" s="1795"/>
      <c r="B214" s="1767"/>
      <c r="C214" s="1770"/>
      <c r="D214" s="1089">
        <v>5</v>
      </c>
      <c r="E214" s="1079" t="s">
        <v>928</v>
      </c>
      <c r="F214" s="1004"/>
      <c r="G214" s="1005"/>
      <c r="H214" s="1005"/>
      <c r="I214" s="1005"/>
      <c r="J214" s="1236"/>
      <c r="K214" s="1458"/>
      <c r="L214" s="1456"/>
      <c r="M214" s="1456"/>
      <c r="N214" s="1456"/>
      <c r="O214" s="1417"/>
      <c r="P214" s="1073"/>
      <c r="Q214" s="1071"/>
      <c r="R214" s="1071"/>
      <c r="S214" s="1071"/>
      <c r="T214" s="1246"/>
      <c r="U214" s="1096"/>
      <c r="V214" s="1001"/>
      <c r="W214" s="1001"/>
      <c r="X214" s="1242"/>
      <c r="Y214" s="1011"/>
      <c r="Z214" s="1764"/>
      <c r="AA214" s="1682"/>
      <c r="AB214" s="1764"/>
    </row>
    <row r="215" spans="1:28" ht="53.25" customHeight="1" thickBot="1" x14ac:dyDescent="0.3">
      <c r="A215" s="1795"/>
      <c r="B215" s="1768"/>
      <c r="C215" s="1771"/>
      <c r="D215" s="1090">
        <v>6</v>
      </c>
      <c r="E215" s="1087" t="s">
        <v>36</v>
      </c>
      <c r="F215" s="1467" t="s">
        <v>1135</v>
      </c>
      <c r="G215" s="1468" t="s">
        <v>1135</v>
      </c>
      <c r="H215" s="1469" t="s">
        <v>1135</v>
      </c>
      <c r="I215" s="1468" t="s">
        <v>1135</v>
      </c>
      <c r="J215" s="1470" t="s">
        <v>1135</v>
      </c>
      <c r="K215" s="1392" t="s">
        <v>1135</v>
      </c>
      <c r="L215" s="1393" t="s">
        <v>1135</v>
      </c>
      <c r="M215" s="1414" t="s">
        <v>1135</v>
      </c>
      <c r="N215" s="1393" t="s">
        <v>1135</v>
      </c>
      <c r="O215" s="1413" t="s">
        <v>1135</v>
      </c>
      <c r="P215" s="1392" t="s">
        <v>1135</v>
      </c>
      <c r="Q215" s="1393" t="s">
        <v>1135</v>
      </c>
      <c r="R215" s="1414" t="s">
        <v>1135</v>
      </c>
      <c r="S215" s="1393" t="s">
        <v>1135</v>
      </c>
      <c r="T215" s="1413" t="s">
        <v>1135</v>
      </c>
      <c r="U215" s="1020" t="s">
        <v>1135</v>
      </c>
      <c r="V215" s="1708" t="s">
        <v>1135</v>
      </c>
      <c r="W215" s="1708" t="s">
        <v>1135</v>
      </c>
      <c r="X215" s="1708" t="s">
        <v>1135</v>
      </c>
      <c r="Y215" s="1548" t="s">
        <v>1135</v>
      </c>
      <c r="Z215" s="1764"/>
      <c r="AA215" s="1413" t="s">
        <v>1135</v>
      </c>
      <c r="AB215" s="1764"/>
    </row>
    <row r="216" spans="1:28" ht="64.5" customHeight="1" x14ac:dyDescent="0.25">
      <c r="A216" s="1795"/>
      <c r="B216" s="1766">
        <v>28</v>
      </c>
      <c r="C216" s="1769" t="s">
        <v>442</v>
      </c>
      <c r="D216" s="1088">
        <v>1</v>
      </c>
      <c r="E216" s="1074" t="s">
        <v>1112</v>
      </c>
      <c r="F216" s="1399"/>
      <c r="G216" s="1036"/>
      <c r="H216" s="1036"/>
      <c r="I216" s="1036"/>
      <c r="J216" s="1237"/>
      <c r="K216" s="1056"/>
      <c r="L216" s="1057"/>
      <c r="M216" s="1057"/>
      <c r="N216" s="1057"/>
      <c r="O216" s="1394"/>
      <c r="P216" s="1073"/>
      <c r="Q216" s="1071"/>
      <c r="R216" s="1071"/>
      <c r="S216" s="1071"/>
      <c r="T216" s="1246"/>
      <c r="U216" s="1712"/>
      <c r="V216" s="1700"/>
      <c r="W216" s="1700"/>
      <c r="X216" s="1700"/>
      <c r="Y216" s="1016"/>
      <c r="Z216" s="1764"/>
      <c r="AA216" s="1032"/>
      <c r="AB216" s="1764"/>
    </row>
    <row r="217" spans="1:28" ht="35.25" customHeight="1" x14ac:dyDescent="0.25">
      <c r="A217" s="1795"/>
      <c r="B217" s="1767"/>
      <c r="C217" s="1770"/>
      <c r="D217" s="1089">
        <v>2</v>
      </c>
      <c r="E217" s="1079" t="s">
        <v>1113</v>
      </c>
      <c r="F217" s="1415"/>
      <c r="G217" s="1416"/>
      <c r="H217" s="1416"/>
      <c r="I217" s="1416"/>
      <c r="J217" s="1417"/>
      <c r="K217" s="999"/>
      <c r="L217" s="1000"/>
      <c r="M217" s="1000"/>
      <c r="N217" s="1242"/>
      <c r="O217" s="1092"/>
      <c r="P217" s="1073"/>
      <c r="Q217" s="1071"/>
      <c r="R217" s="1071"/>
      <c r="S217" s="1071"/>
      <c r="T217" s="1246"/>
      <c r="U217" s="1096"/>
      <c r="V217" s="1001"/>
      <c r="W217" s="1749" t="s">
        <v>1171</v>
      </c>
      <c r="X217" s="1001"/>
      <c r="Y217" s="1011"/>
      <c r="Z217" s="1764"/>
      <c r="AA217" s="1030"/>
      <c r="AB217" s="1764"/>
    </row>
    <row r="218" spans="1:28" ht="51.75" customHeight="1" x14ac:dyDescent="0.25">
      <c r="A218" s="1795"/>
      <c r="B218" s="1767"/>
      <c r="C218" s="1770"/>
      <c r="D218" s="1089">
        <v>3</v>
      </c>
      <c r="E218" s="1079" t="s">
        <v>1114</v>
      </c>
      <c r="F218" s="1415"/>
      <c r="G218" s="1416"/>
      <c r="H218" s="1416"/>
      <c r="I218" s="1416"/>
      <c r="J218" s="1417"/>
      <c r="K218" s="999"/>
      <c r="L218" s="1000"/>
      <c r="M218" s="1000"/>
      <c r="N218" s="1242"/>
      <c r="O218" s="1092"/>
      <c r="P218" s="1073"/>
      <c r="Q218" s="1071"/>
      <c r="R218" s="1071"/>
      <c r="S218" s="1533"/>
      <c r="T218" s="1072"/>
      <c r="U218" s="1096"/>
      <c r="V218" s="1001"/>
      <c r="W218" s="1750"/>
      <c r="X218" s="1001"/>
      <c r="Y218" s="1011"/>
      <c r="Z218" s="1764"/>
      <c r="AA218" s="1030"/>
      <c r="AB218" s="1764"/>
    </row>
    <row r="219" spans="1:28" ht="38.25" customHeight="1" x14ac:dyDescent="0.25">
      <c r="A219" s="1795"/>
      <c r="B219" s="1767"/>
      <c r="C219" s="1770"/>
      <c r="D219" s="1089">
        <v>4</v>
      </c>
      <c r="E219" s="1079" t="s">
        <v>1115</v>
      </c>
      <c r="F219" s="1415"/>
      <c r="G219" s="1416"/>
      <c r="H219" s="1416"/>
      <c r="I219" s="1420"/>
      <c r="J219" s="1419"/>
      <c r="K219" s="999"/>
      <c r="L219" s="1000"/>
      <c r="M219" s="1000"/>
      <c r="N219" s="1000"/>
      <c r="O219" s="1348"/>
      <c r="P219" s="1073"/>
      <c r="Q219" s="1071"/>
      <c r="R219" s="1071"/>
      <c r="S219" s="1533"/>
      <c r="T219" s="1072"/>
      <c r="U219" s="1096"/>
      <c r="V219" s="1001"/>
      <c r="W219" s="1750"/>
      <c r="X219" s="1001"/>
      <c r="Y219" s="1011"/>
      <c r="Z219" s="1764"/>
      <c r="AA219" s="1030"/>
      <c r="AB219" s="1764"/>
    </row>
    <row r="220" spans="1:28" ht="38.25" customHeight="1" x14ac:dyDescent="0.25">
      <c r="A220" s="1795"/>
      <c r="B220" s="1767"/>
      <c r="C220" s="1770"/>
      <c r="D220" s="1089">
        <v>5</v>
      </c>
      <c r="E220" s="1079" t="s">
        <v>1116</v>
      </c>
      <c r="F220" s="1415"/>
      <c r="G220" s="1416"/>
      <c r="H220" s="1416"/>
      <c r="I220" s="1420"/>
      <c r="J220" s="1419"/>
      <c r="K220" s="999"/>
      <c r="L220" s="1000"/>
      <c r="M220" s="1000"/>
      <c r="N220" s="1000"/>
      <c r="O220" s="1348"/>
      <c r="P220" s="1073"/>
      <c r="Q220" s="1071"/>
      <c r="R220" s="1071"/>
      <c r="S220" s="1533"/>
      <c r="T220" s="1072"/>
      <c r="U220" s="1096"/>
      <c r="V220" s="1001"/>
      <c r="W220" s="1751"/>
      <c r="X220" s="1001"/>
      <c r="Y220" s="1011"/>
      <c r="Z220" s="1764"/>
      <c r="AA220" s="1030"/>
      <c r="AB220" s="1764"/>
    </row>
    <row r="221" spans="1:28" ht="38.25" customHeight="1" x14ac:dyDescent="0.25">
      <c r="A221" s="1795"/>
      <c r="B221" s="1767"/>
      <c r="C221" s="1770"/>
      <c r="D221" s="1089">
        <v>6</v>
      </c>
      <c r="E221" s="1079" t="s">
        <v>1117</v>
      </c>
      <c r="F221" s="1415"/>
      <c r="G221" s="1416"/>
      <c r="H221" s="1416"/>
      <c r="I221" s="1420"/>
      <c r="J221" s="1419"/>
      <c r="K221" s="999"/>
      <c r="L221" s="1000"/>
      <c r="M221" s="1000"/>
      <c r="N221" s="1000"/>
      <c r="O221" s="1348"/>
      <c r="P221" s="1073"/>
      <c r="Q221" s="1071"/>
      <c r="R221" s="1071"/>
      <c r="S221" s="1533"/>
      <c r="T221" s="1072"/>
      <c r="U221" s="1096"/>
      <c r="V221" s="1001"/>
      <c r="W221" s="1001"/>
      <c r="X221" s="1001"/>
      <c r="Y221" s="1011"/>
      <c r="Z221" s="1764"/>
      <c r="AA221" s="1030"/>
      <c r="AB221" s="1764"/>
    </row>
    <row r="222" spans="1:28" ht="38.25" customHeight="1" x14ac:dyDescent="0.25">
      <c r="A222" s="1795"/>
      <c r="B222" s="1767"/>
      <c r="C222" s="1770"/>
      <c r="D222" s="1089">
        <v>7</v>
      </c>
      <c r="E222" s="1079" t="s">
        <v>1118</v>
      </c>
      <c r="F222" s="1415"/>
      <c r="G222" s="1416"/>
      <c r="H222" s="1416"/>
      <c r="I222" s="1416"/>
      <c r="J222" s="1417"/>
      <c r="K222" s="999"/>
      <c r="L222" s="1000"/>
      <c r="M222" s="1000"/>
      <c r="N222" s="1242"/>
      <c r="O222" s="1092"/>
      <c r="P222" s="1073"/>
      <c r="Q222" s="1071"/>
      <c r="R222" s="1071"/>
      <c r="S222" s="1533"/>
      <c r="T222" s="1072"/>
      <c r="U222" s="1096"/>
      <c r="V222" s="1001"/>
      <c r="W222" s="1001"/>
      <c r="X222" s="1001"/>
      <c r="Y222" s="1011"/>
      <c r="Z222" s="1764"/>
      <c r="AA222" s="1030"/>
      <c r="AB222" s="1764"/>
    </row>
    <row r="223" spans="1:28" ht="33" customHeight="1" x14ac:dyDescent="0.25">
      <c r="A223" s="1795"/>
      <c r="B223" s="1767"/>
      <c r="C223" s="1770"/>
      <c r="D223" s="1089">
        <v>8</v>
      </c>
      <c r="E223" s="1079" t="s">
        <v>1119</v>
      </c>
      <c r="F223" s="1415"/>
      <c r="G223" s="1416"/>
      <c r="H223" s="1416"/>
      <c r="I223" s="1416"/>
      <c r="J223" s="1417"/>
      <c r="K223" s="999"/>
      <c r="L223" s="1000"/>
      <c r="M223" s="1000"/>
      <c r="N223" s="1000"/>
      <c r="O223" s="1348"/>
      <c r="P223" s="1073"/>
      <c r="Q223" s="1071"/>
      <c r="R223" s="1528"/>
      <c r="S223" s="1071"/>
      <c r="T223" s="1246"/>
      <c r="U223" s="1096"/>
      <c r="V223" s="1001"/>
      <c r="W223" s="1001"/>
      <c r="X223" s="1001"/>
      <c r="Y223" s="1011"/>
      <c r="Z223" s="1764"/>
      <c r="AA223" s="1030"/>
      <c r="AB223" s="1764"/>
    </row>
    <row r="224" spans="1:28" ht="48" customHeight="1" thickBot="1" x14ac:dyDescent="0.3">
      <c r="A224" s="1795"/>
      <c r="B224" s="1768"/>
      <c r="C224" s="1771"/>
      <c r="D224" s="1090">
        <v>9</v>
      </c>
      <c r="E224" s="1067" t="s">
        <v>36</v>
      </c>
      <c r="F224" s="1392" t="s">
        <v>1135</v>
      </c>
      <c r="G224" s="1393" t="s">
        <v>1135</v>
      </c>
      <c r="H224" s="1414" t="s">
        <v>1135</v>
      </c>
      <c r="I224" s="1393" t="s">
        <v>1135</v>
      </c>
      <c r="J224" s="1413" t="s">
        <v>1135</v>
      </c>
      <c r="K224" s="1392" t="s">
        <v>1135</v>
      </c>
      <c r="L224" s="1393" t="s">
        <v>1135</v>
      </c>
      <c r="M224" s="1414" t="s">
        <v>1135</v>
      </c>
      <c r="N224" s="1393" t="s">
        <v>1135</v>
      </c>
      <c r="O224" s="1413" t="s">
        <v>1135</v>
      </c>
      <c r="P224" s="1392" t="s">
        <v>1135</v>
      </c>
      <c r="Q224" s="1393" t="s">
        <v>1135</v>
      </c>
      <c r="R224" s="1414" t="s">
        <v>1135</v>
      </c>
      <c r="S224" s="1393" t="s">
        <v>1135</v>
      </c>
      <c r="T224" s="1413" t="s">
        <v>1135</v>
      </c>
      <c r="U224" s="1100"/>
      <c r="V224" s="1047"/>
      <c r="W224" s="1047"/>
      <c r="X224" s="1047"/>
      <c r="Y224" s="1051"/>
      <c r="Z224" s="1764"/>
      <c r="AA224" s="1031"/>
      <c r="AB224" s="1764"/>
    </row>
    <row r="225" spans="1:28" ht="56.25" customHeight="1" x14ac:dyDescent="0.25">
      <c r="A225" s="1795"/>
      <c r="B225" s="1766">
        <v>29</v>
      </c>
      <c r="C225" s="1790" t="s">
        <v>1042</v>
      </c>
      <c r="D225" s="1088">
        <v>1</v>
      </c>
      <c r="E225" s="1074" t="s">
        <v>870</v>
      </c>
      <c r="F225" s="1248"/>
      <c r="G225" s="1053"/>
      <c r="H225" s="1053"/>
      <c r="I225" s="1053"/>
      <c r="J225" s="1245"/>
      <c r="K225" s="1238"/>
      <c r="L225" s="992"/>
      <c r="M225" s="1239"/>
      <c r="N225" s="992"/>
      <c r="O225" s="1237"/>
      <c r="P225" s="1058"/>
      <c r="Q225" s="1042"/>
      <c r="R225" s="1250"/>
      <c r="S225" s="1430"/>
      <c r="T225" s="1245"/>
      <c r="U225" s="1099"/>
      <c r="V225" s="1012"/>
      <c r="W225" s="1749" t="s">
        <v>1171</v>
      </c>
      <c r="X225" s="1012"/>
      <c r="Y225" s="1016"/>
      <c r="Z225" s="1764"/>
      <c r="AA225" s="1032"/>
      <c r="AB225" s="1764"/>
    </row>
    <row r="226" spans="1:28" ht="50.25" customHeight="1" x14ac:dyDescent="0.25">
      <c r="A226" s="1795"/>
      <c r="B226" s="1767"/>
      <c r="C226" s="1791"/>
      <c r="D226" s="1089">
        <v>2</v>
      </c>
      <c r="E226" s="1079" t="s">
        <v>1043</v>
      </c>
      <c r="F226" s="1197"/>
      <c r="G226" s="1005"/>
      <c r="H226" s="1005"/>
      <c r="I226" s="1005"/>
      <c r="J226" s="1236"/>
      <c r="K226" s="1418"/>
      <c r="L226" s="1456"/>
      <c r="M226" s="1456"/>
      <c r="N226" s="1456"/>
      <c r="O226" s="1417"/>
      <c r="P226" s="1362"/>
      <c r="Q226" s="1111"/>
      <c r="R226" s="1071"/>
      <c r="S226" s="1071"/>
      <c r="T226" s="1246"/>
      <c r="U226" s="1096"/>
      <c r="V226" s="1001"/>
      <c r="W226" s="1750"/>
      <c r="X226" s="1001"/>
      <c r="Y226" s="1011"/>
      <c r="Z226" s="1764"/>
      <c r="AA226" s="1030"/>
      <c r="AB226" s="1764"/>
    </row>
    <row r="227" spans="1:28" ht="50.25" customHeight="1" x14ac:dyDescent="0.25">
      <c r="A227" s="1795"/>
      <c r="B227" s="1767"/>
      <c r="C227" s="1791"/>
      <c r="D227" s="1089">
        <v>3</v>
      </c>
      <c r="E227" s="1079" t="s">
        <v>1044</v>
      </c>
      <c r="F227" s="1197"/>
      <c r="G227" s="1005"/>
      <c r="H227" s="1005"/>
      <c r="I227" s="1005"/>
      <c r="J227" s="1236"/>
      <c r="K227" s="1418"/>
      <c r="L227" s="1456"/>
      <c r="M227" s="1456"/>
      <c r="N227" s="1456"/>
      <c r="O227" s="1417"/>
      <c r="P227" s="1480"/>
      <c r="Q227" s="1111"/>
      <c r="R227" s="1071"/>
      <c r="S227" s="1533"/>
      <c r="T227" s="1072"/>
      <c r="U227" s="1096"/>
      <c r="V227" s="1001"/>
      <c r="W227" s="1750"/>
      <c r="X227" s="1001"/>
      <c r="Y227" s="1011"/>
      <c r="Z227" s="1764"/>
      <c r="AA227" s="1030"/>
      <c r="AB227" s="1764"/>
    </row>
    <row r="228" spans="1:28" ht="98.25" customHeight="1" x14ac:dyDescent="0.25">
      <c r="A228" s="1795"/>
      <c r="B228" s="1767"/>
      <c r="C228" s="1791"/>
      <c r="D228" s="1089">
        <v>4</v>
      </c>
      <c r="E228" s="1079" t="s">
        <v>938</v>
      </c>
      <c r="F228" s="1243" t="s">
        <v>1135</v>
      </c>
      <c r="G228" s="1243" t="s">
        <v>1135</v>
      </c>
      <c r="H228" s="1243" t="s">
        <v>1135</v>
      </c>
      <c r="I228" s="1243" t="s">
        <v>1135</v>
      </c>
      <c r="J228" s="1243" t="s">
        <v>1135</v>
      </c>
      <c r="K228" s="1418"/>
      <c r="L228" s="1456"/>
      <c r="M228" s="1456"/>
      <c r="N228" s="1456"/>
      <c r="O228" s="1457"/>
      <c r="P228" s="1362"/>
      <c r="Q228" s="1111"/>
      <c r="R228" s="1071"/>
      <c r="S228" s="1071"/>
      <c r="T228" s="1246"/>
      <c r="U228" s="1096"/>
      <c r="V228" s="1001"/>
      <c r="W228" s="1751"/>
      <c r="X228" s="1001"/>
      <c r="Y228" s="1011"/>
      <c r="Z228" s="1764"/>
      <c r="AA228" s="1030"/>
      <c r="AB228" s="1764"/>
    </row>
    <row r="229" spans="1:28" ht="60" customHeight="1" thickBot="1" x14ac:dyDescent="0.3">
      <c r="A229" s="1795"/>
      <c r="B229" s="1768"/>
      <c r="C229" s="1792"/>
      <c r="D229" s="1090">
        <v>5</v>
      </c>
      <c r="E229" s="1067" t="s">
        <v>36</v>
      </c>
      <c r="F229" s="1467" t="s">
        <v>1135</v>
      </c>
      <c r="G229" s="1468" t="s">
        <v>1135</v>
      </c>
      <c r="H229" s="1469" t="s">
        <v>1135</v>
      </c>
      <c r="I229" s="1468" t="s">
        <v>1135</v>
      </c>
      <c r="J229" s="1470" t="s">
        <v>1135</v>
      </c>
      <c r="K229" s="1392" t="s">
        <v>1135</v>
      </c>
      <c r="L229" s="1393" t="s">
        <v>1135</v>
      </c>
      <c r="M229" s="1414" t="s">
        <v>1135</v>
      </c>
      <c r="N229" s="1393" t="s">
        <v>1135</v>
      </c>
      <c r="O229" s="1413" t="s">
        <v>1135</v>
      </c>
      <c r="P229" s="1392" t="s">
        <v>1135</v>
      </c>
      <c r="Q229" s="1393" t="s">
        <v>1135</v>
      </c>
      <c r="R229" s="1414" t="s">
        <v>1135</v>
      </c>
      <c r="S229" s="1393" t="s">
        <v>1135</v>
      </c>
      <c r="T229" s="1413" t="s">
        <v>1135</v>
      </c>
      <c r="U229" s="1100"/>
      <c r="V229" s="1015"/>
      <c r="W229" s="1015"/>
      <c r="X229" s="1015"/>
      <c r="Y229" s="1022"/>
      <c r="Z229" s="1764"/>
      <c r="AA229" s="1031"/>
      <c r="AB229" s="1764"/>
    </row>
    <row r="230" spans="1:28" ht="85.5" customHeight="1" x14ac:dyDescent="0.25">
      <c r="A230" s="1795"/>
      <c r="B230" s="1766">
        <v>30</v>
      </c>
      <c r="C230" s="1790" t="s">
        <v>462</v>
      </c>
      <c r="D230" s="1088">
        <v>1</v>
      </c>
      <c r="E230" s="1076" t="s">
        <v>839</v>
      </c>
      <c r="F230" s="1399"/>
      <c r="G230" s="1036"/>
      <c r="H230" s="1036"/>
      <c r="I230" s="1036"/>
      <c r="J230" s="1237"/>
      <c r="K230" s="991"/>
      <c r="L230" s="992"/>
      <c r="M230" s="992"/>
      <c r="N230" s="992"/>
      <c r="O230" s="1237"/>
      <c r="P230" s="1722"/>
      <c r="Q230" s="1042"/>
      <c r="R230" s="1042"/>
      <c r="S230" s="1042"/>
      <c r="T230" s="1725"/>
      <c r="U230" s="1704"/>
      <c r="V230" s="996"/>
      <c r="W230" s="996"/>
      <c r="X230" s="996"/>
      <c r="Y230" s="1237"/>
      <c r="Z230" s="1775"/>
      <c r="AA230" s="1687"/>
      <c r="AB230" s="1764"/>
    </row>
    <row r="231" spans="1:28" ht="120.75" customHeight="1" x14ac:dyDescent="0.25">
      <c r="A231" s="1795"/>
      <c r="B231" s="1767"/>
      <c r="C231" s="1791"/>
      <c r="D231" s="1089">
        <v>2</v>
      </c>
      <c r="E231" s="1079" t="s">
        <v>459</v>
      </c>
      <c r="F231" s="1415"/>
      <c r="G231" s="1416"/>
      <c r="H231" s="1416"/>
      <c r="I231" s="1420"/>
      <c r="J231" s="1419"/>
      <c r="K231" s="1562"/>
      <c r="L231" s="1563"/>
      <c r="M231" s="1563"/>
      <c r="N231" s="1563"/>
      <c r="O231" s="1554"/>
      <c r="P231" s="1723"/>
      <c r="Q231" s="1071"/>
      <c r="R231" s="1756" t="s">
        <v>1171</v>
      </c>
      <c r="S231" s="1071"/>
      <c r="T231" s="1726"/>
      <c r="U231" s="1705"/>
      <c r="V231" s="1706"/>
      <c r="W231" s="1706"/>
      <c r="X231" s="1706"/>
      <c r="Y231" s="1554"/>
      <c r="Z231" s="1775"/>
      <c r="AA231" s="1682"/>
      <c r="AB231" s="1764"/>
    </row>
    <row r="232" spans="1:28" ht="66.75" customHeight="1" x14ac:dyDescent="0.25">
      <c r="A232" s="1795"/>
      <c r="B232" s="1767"/>
      <c r="C232" s="1791"/>
      <c r="D232" s="1089">
        <v>3</v>
      </c>
      <c r="E232" s="1079" t="s">
        <v>458</v>
      </c>
      <c r="F232" s="1415"/>
      <c r="G232" s="1416"/>
      <c r="H232" s="1416"/>
      <c r="I232" s="1420"/>
      <c r="J232" s="1419"/>
      <c r="K232" s="1562"/>
      <c r="L232" s="1563"/>
      <c r="M232" s="1563"/>
      <c r="N232" s="1563"/>
      <c r="O232" s="1554"/>
      <c r="P232" s="1723"/>
      <c r="Q232" s="1071"/>
      <c r="R232" s="1757"/>
      <c r="S232" s="1071"/>
      <c r="T232" s="1726"/>
      <c r="U232" s="1705"/>
      <c r="V232" s="1706"/>
      <c r="W232" s="1706"/>
      <c r="X232" s="1706"/>
      <c r="Y232" s="1554"/>
      <c r="Z232" s="1775"/>
      <c r="AA232" s="1682"/>
      <c r="AB232" s="1764"/>
    </row>
    <row r="233" spans="1:28" ht="81.75" customHeight="1" x14ac:dyDescent="0.25">
      <c r="A233" s="1795"/>
      <c r="B233" s="1767"/>
      <c r="C233" s="1791"/>
      <c r="D233" s="1089">
        <v>4</v>
      </c>
      <c r="E233" s="1079" t="s">
        <v>455</v>
      </c>
      <c r="F233" s="1415"/>
      <c r="G233" s="1416"/>
      <c r="H233" s="1416"/>
      <c r="I233" s="1416"/>
      <c r="J233" s="1417"/>
      <c r="K233" s="1562"/>
      <c r="L233" s="1563"/>
      <c r="M233" s="1563"/>
      <c r="N233" s="1563"/>
      <c r="O233" s="1554"/>
      <c r="P233" s="1723"/>
      <c r="Q233" s="1071"/>
      <c r="R233" s="1758"/>
      <c r="S233" s="1071"/>
      <c r="T233" s="1726"/>
      <c r="U233" s="1705"/>
      <c r="V233" s="1706"/>
      <c r="W233" s="1706"/>
      <c r="X233" s="1706"/>
      <c r="Y233" s="1554"/>
      <c r="Z233" s="1775"/>
      <c r="AA233" s="1683"/>
      <c r="AB233" s="1764"/>
    </row>
    <row r="234" spans="1:28" ht="40.5" customHeight="1" x14ac:dyDescent="0.25">
      <c r="A234" s="1795"/>
      <c r="B234" s="1767"/>
      <c r="C234" s="1791"/>
      <c r="D234" s="1089">
        <v>5</v>
      </c>
      <c r="E234" s="1079" t="s">
        <v>452</v>
      </c>
      <c r="F234" s="1415"/>
      <c r="G234" s="1416"/>
      <c r="H234" s="1416"/>
      <c r="I234" s="1416"/>
      <c r="J234" s="1417"/>
      <c r="K234" s="1560"/>
      <c r="L234" s="1563"/>
      <c r="M234" s="1563"/>
      <c r="N234" s="1563"/>
      <c r="O234" s="1554"/>
      <c r="P234" s="1723"/>
      <c r="Q234" s="1071"/>
      <c r="R234" s="1071"/>
      <c r="S234" s="1071"/>
      <c r="T234" s="1726"/>
      <c r="U234" s="1560"/>
      <c r="V234" s="1706"/>
      <c r="W234" s="1572"/>
      <c r="X234" s="1706"/>
      <c r="Y234" s="1554"/>
      <c r="Z234" s="1775"/>
      <c r="AA234" s="1684"/>
      <c r="AB234" s="1764"/>
    </row>
    <row r="235" spans="1:28" ht="36.75" customHeight="1" x14ac:dyDescent="0.25">
      <c r="A235" s="1795"/>
      <c r="B235" s="1767"/>
      <c r="C235" s="1791"/>
      <c r="D235" s="1089">
        <v>6</v>
      </c>
      <c r="E235" s="1079" t="s">
        <v>448</v>
      </c>
      <c r="F235" s="1418"/>
      <c r="G235" s="1416"/>
      <c r="H235" s="1416"/>
      <c r="I235" s="1416"/>
      <c r="J235" s="1417"/>
      <c r="K235" s="1562"/>
      <c r="L235" s="1563"/>
      <c r="M235" s="1572"/>
      <c r="N235" s="1574"/>
      <c r="O235" s="1724"/>
      <c r="P235" s="1723"/>
      <c r="Q235" s="1071"/>
      <c r="R235" s="1071"/>
      <c r="S235" s="1071"/>
      <c r="T235" s="1726"/>
      <c r="U235" s="1705"/>
      <c r="V235" s="1706"/>
      <c r="W235" s="1706"/>
      <c r="X235" s="1574"/>
      <c r="Y235" s="1554"/>
      <c r="Z235" s="1775"/>
      <c r="AA235" s="1684"/>
      <c r="AB235" s="1764"/>
    </row>
    <row r="236" spans="1:28" ht="47.25" customHeight="1" thickBot="1" x14ac:dyDescent="0.3">
      <c r="A236" s="1795"/>
      <c r="B236" s="1768"/>
      <c r="C236" s="1792"/>
      <c r="D236" s="1090">
        <v>7</v>
      </c>
      <c r="E236" s="1083" t="s">
        <v>764</v>
      </c>
      <c r="F236" s="1392" t="s">
        <v>1135</v>
      </c>
      <c r="G236" s="1393" t="s">
        <v>1135</v>
      </c>
      <c r="H236" s="1414" t="s">
        <v>1135</v>
      </c>
      <c r="I236" s="1393" t="s">
        <v>1135</v>
      </c>
      <c r="J236" s="1413" t="s">
        <v>1135</v>
      </c>
      <c r="K236" s="1020" t="s">
        <v>1135</v>
      </c>
      <c r="L236" s="1708" t="s">
        <v>1135</v>
      </c>
      <c r="M236" s="1414" t="s">
        <v>1135</v>
      </c>
      <c r="N236" s="1708" t="s">
        <v>1135</v>
      </c>
      <c r="O236" s="1548" t="s">
        <v>1135</v>
      </c>
      <c r="P236" s="1547" t="s">
        <v>1135</v>
      </c>
      <c r="Q236" s="1708" t="s">
        <v>1135</v>
      </c>
      <c r="R236" s="1708" t="s">
        <v>1135</v>
      </c>
      <c r="S236" s="1708" t="s">
        <v>1135</v>
      </c>
      <c r="T236" s="1727" t="s">
        <v>1135</v>
      </c>
      <c r="U236" s="1546" t="s">
        <v>1135</v>
      </c>
      <c r="V236" s="1708" t="s">
        <v>1135</v>
      </c>
      <c r="W236" s="1708" t="s">
        <v>1135</v>
      </c>
      <c r="X236" s="1708" t="s">
        <v>1135</v>
      </c>
      <c r="Y236" s="1728" t="s">
        <v>1135</v>
      </c>
      <c r="Z236" s="1775"/>
      <c r="AA236" s="1413" t="s">
        <v>1135</v>
      </c>
      <c r="AB236" s="1764"/>
    </row>
    <row r="237" spans="1:28" ht="72" customHeight="1" x14ac:dyDescent="0.25">
      <c r="A237" s="1795"/>
      <c r="B237" s="1766">
        <v>31</v>
      </c>
      <c r="C237" s="1769" t="s">
        <v>1059</v>
      </c>
      <c r="D237" s="1088">
        <v>1</v>
      </c>
      <c r="E237" s="1074" t="s">
        <v>791</v>
      </c>
      <c r="F237" s="1465"/>
      <c r="G237" s="1053"/>
      <c r="H237" s="1053"/>
      <c r="I237" s="1053"/>
      <c r="J237" s="1245"/>
      <c r="K237" s="1056"/>
      <c r="L237" s="1057"/>
      <c r="M237" s="1057"/>
      <c r="N237" s="1057"/>
      <c r="O237" s="1394"/>
      <c r="P237" s="1058"/>
      <c r="Q237" s="1721"/>
      <c r="R237" s="1721"/>
      <c r="S237" s="1721"/>
      <c r="T237" s="1245"/>
      <c r="U237" s="1712"/>
      <c r="V237" s="1700"/>
      <c r="W237" s="1700"/>
      <c r="X237" s="1700"/>
      <c r="Y237" s="1245"/>
      <c r="Z237" s="1764"/>
      <c r="AA237" s="1687"/>
      <c r="AB237" s="1764"/>
    </row>
    <row r="238" spans="1:28" ht="95.25" customHeight="1" x14ac:dyDescent="0.25">
      <c r="A238" s="1795"/>
      <c r="B238" s="1767"/>
      <c r="C238" s="1770"/>
      <c r="D238" s="1089">
        <v>2</v>
      </c>
      <c r="E238" s="1079" t="s">
        <v>787</v>
      </c>
      <c r="F238" s="1243" t="s">
        <v>1135</v>
      </c>
      <c r="G238" s="1243" t="s">
        <v>1135</v>
      </c>
      <c r="H238" s="1243" t="s">
        <v>1135</v>
      </c>
      <c r="I238" s="1243" t="s">
        <v>1135</v>
      </c>
      <c r="J238" s="1243" t="s">
        <v>1135</v>
      </c>
      <c r="K238" s="1395"/>
      <c r="L238" s="1000"/>
      <c r="M238" s="1000"/>
      <c r="N238" s="1000"/>
      <c r="O238" s="1092"/>
      <c r="P238" s="1362"/>
      <c r="Q238" s="1071"/>
      <c r="R238" s="1071"/>
      <c r="S238" s="1071"/>
      <c r="T238" s="1246"/>
      <c r="U238" s="1096"/>
      <c r="V238" s="1001"/>
      <c r="W238" s="1001"/>
      <c r="X238" s="1001"/>
      <c r="Y238" s="1236"/>
      <c r="Z238" s="1764"/>
      <c r="AA238" s="1684"/>
      <c r="AB238" s="1764"/>
    </row>
    <row r="239" spans="1:28" ht="64.5" customHeight="1" x14ac:dyDescent="0.25">
      <c r="A239" s="1795"/>
      <c r="B239" s="1767"/>
      <c r="C239" s="1770"/>
      <c r="D239" s="1089">
        <v>3</v>
      </c>
      <c r="E239" s="1079" t="s">
        <v>1060</v>
      </c>
      <c r="F239" s="1004"/>
      <c r="G239" s="1005"/>
      <c r="H239" s="1005"/>
      <c r="I239" s="1242"/>
      <c r="J239" s="1236"/>
      <c r="K239" s="999"/>
      <c r="L239" s="1000"/>
      <c r="M239" s="1000"/>
      <c r="N239" s="1000"/>
      <c r="O239" s="1348"/>
      <c r="P239" s="1073"/>
      <c r="Q239" s="1071"/>
      <c r="R239" s="1071"/>
      <c r="S239" s="1071"/>
      <c r="T239" s="1246"/>
      <c r="U239" s="1096"/>
      <c r="V239" s="1001"/>
      <c r="W239" s="1001"/>
      <c r="X239" s="1001"/>
      <c r="Y239" s="1236"/>
      <c r="Z239" s="1764"/>
      <c r="AA239" s="1682"/>
      <c r="AB239" s="1764"/>
    </row>
    <row r="240" spans="1:28" ht="64.5" customHeight="1" x14ac:dyDescent="0.25">
      <c r="A240" s="1795"/>
      <c r="B240" s="1767"/>
      <c r="C240" s="1770"/>
      <c r="D240" s="1089">
        <v>4</v>
      </c>
      <c r="E240" s="1079" t="s">
        <v>969</v>
      </c>
      <c r="F240" s="1004"/>
      <c r="G240" s="1005"/>
      <c r="H240" s="1005"/>
      <c r="I240" s="1005"/>
      <c r="J240" s="1236"/>
      <c r="K240" s="999"/>
      <c r="L240" s="1244"/>
      <c r="M240" s="1000"/>
      <c r="N240" s="1000"/>
      <c r="O240" s="1092"/>
      <c r="P240" s="1362"/>
      <c r="Q240" s="1071"/>
      <c r="R240" s="1071"/>
      <c r="S240" s="1071"/>
      <c r="T240" s="1072"/>
      <c r="U240" s="1096"/>
      <c r="V240" s="1001"/>
      <c r="W240" s="1001"/>
      <c r="X240" s="1001"/>
      <c r="Y240" s="1236"/>
      <c r="Z240" s="1764"/>
      <c r="AA240" s="1684"/>
      <c r="AB240" s="1764"/>
    </row>
    <row r="241" spans="1:28" ht="49.5" customHeight="1" x14ac:dyDescent="0.25">
      <c r="A241" s="1795"/>
      <c r="B241" s="1767"/>
      <c r="C241" s="1770"/>
      <c r="D241" s="1089">
        <v>5</v>
      </c>
      <c r="E241" s="1079" t="s">
        <v>792</v>
      </c>
      <c r="F241" s="1004"/>
      <c r="G241" s="1005"/>
      <c r="H241" s="1005"/>
      <c r="I241" s="1005"/>
      <c r="J241" s="1236"/>
      <c r="K241" s="999"/>
      <c r="L241" s="1000"/>
      <c r="M241" s="1000"/>
      <c r="N241" s="1000"/>
      <c r="O241" s="1348"/>
      <c r="P241" s="1073"/>
      <c r="Q241" s="1071"/>
      <c r="R241" s="1071"/>
      <c r="S241" s="1071"/>
      <c r="T241" s="1246"/>
      <c r="U241" s="1096"/>
      <c r="V241" s="1001"/>
      <c r="W241" s="1001"/>
      <c r="X241" s="1001"/>
      <c r="Y241" s="1236"/>
      <c r="Z241" s="1764"/>
      <c r="AA241" s="1683"/>
      <c r="AB241" s="1764"/>
    </row>
    <row r="242" spans="1:28" ht="49.5" customHeight="1" x14ac:dyDescent="0.25">
      <c r="A242" s="1795"/>
      <c r="B242" s="1767"/>
      <c r="C242" s="1770"/>
      <c r="D242" s="1089">
        <v>6</v>
      </c>
      <c r="E242" s="1079" t="s">
        <v>776</v>
      </c>
      <c r="F242" s="1004"/>
      <c r="G242" s="1005"/>
      <c r="H242" s="1005"/>
      <c r="I242" s="1005"/>
      <c r="J242" s="1236"/>
      <c r="K242" s="999"/>
      <c r="L242" s="1000"/>
      <c r="M242" s="1000"/>
      <c r="N242" s="1000"/>
      <c r="O242" s="1348"/>
      <c r="P242" s="1073"/>
      <c r="Q242" s="1071"/>
      <c r="R242" s="1071"/>
      <c r="S242" s="1071"/>
      <c r="T242" s="1246"/>
      <c r="U242" s="1096"/>
      <c r="V242" s="1001"/>
      <c r="W242" s="1001"/>
      <c r="X242" s="1001"/>
      <c r="Y242" s="1236"/>
      <c r="Z242" s="1764"/>
      <c r="AA242" s="1683"/>
      <c r="AB242" s="1764"/>
    </row>
    <row r="243" spans="1:28" ht="80.25" customHeight="1" x14ac:dyDescent="0.25">
      <c r="A243" s="1795"/>
      <c r="B243" s="1767"/>
      <c r="C243" s="1770"/>
      <c r="D243" s="1089">
        <v>7</v>
      </c>
      <c r="E243" s="1079" t="s">
        <v>775</v>
      </c>
      <c r="F243" s="1004"/>
      <c r="G243" s="1005"/>
      <c r="H243" s="1005"/>
      <c r="I243" s="1005"/>
      <c r="J243" s="1236"/>
      <c r="K243" s="999"/>
      <c r="L243" s="1000"/>
      <c r="M243" s="1000"/>
      <c r="N243" s="1000"/>
      <c r="O243" s="1348"/>
      <c r="P243" s="1073"/>
      <c r="Q243" s="1071"/>
      <c r="R243" s="1071"/>
      <c r="S243" s="1071"/>
      <c r="T243" s="1246"/>
      <c r="U243" s="1096"/>
      <c r="V243" s="1001"/>
      <c r="W243" s="1001"/>
      <c r="X243" s="1001"/>
      <c r="Y243" s="1236"/>
      <c r="Z243" s="1764"/>
      <c r="AA243" s="1683"/>
      <c r="AB243" s="1764"/>
    </row>
    <row r="244" spans="1:28" ht="66.75" customHeight="1" x14ac:dyDescent="0.25">
      <c r="A244" s="1795"/>
      <c r="B244" s="1767"/>
      <c r="C244" s="1770"/>
      <c r="D244" s="1089">
        <v>8</v>
      </c>
      <c r="E244" s="1079" t="s">
        <v>774</v>
      </c>
      <c r="F244" s="1004"/>
      <c r="G244" s="1005"/>
      <c r="H244" s="1005"/>
      <c r="I244" s="1005"/>
      <c r="J244" s="1236"/>
      <c r="K244" s="999"/>
      <c r="L244" s="1000"/>
      <c r="M244" s="1000"/>
      <c r="N244" s="1000"/>
      <c r="O244" s="1348"/>
      <c r="P244" s="1073"/>
      <c r="Q244" s="1071"/>
      <c r="R244" s="1071"/>
      <c r="S244" s="1071"/>
      <c r="T244" s="1246"/>
      <c r="U244" s="1096"/>
      <c r="V244" s="1001"/>
      <c r="W244" s="1001"/>
      <c r="X244" s="1242"/>
      <c r="Y244" s="1011"/>
      <c r="Z244" s="1764"/>
      <c r="AA244" s="1682"/>
      <c r="AB244" s="1764"/>
    </row>
    <row r="245" spans="1:28" ht="66" customHeight="1" x14ac:dyDescent="0.25">
      <c r="A245" s="1795"/>
      <c r="B245" s="1767"/>
      <c r="C245" s="1770"/>
      <c r="D245" s="1089">
        <v>9</v>
      </c>
      <c r="E245" s="1079" t="s">
        <v>773</v>
      </c>
      <c r="F245" s="1004"/>
      <c r="G245" s="1005"/>
      <c r="H245" s="1005"/>
      <c r="I245" s="1242"/>
      <c r="J245" s="1013"/>
      <c r="K245" s="999"/>
      <c r="L245" s="1000"/>
      <c r="M245" s="1000"/>
      <c r="N245" s="1242"/>
      <c r="O245" s="1092"/>
      <c r="P245" s="1073"/>
      <c r="Q245" s="1071"/>
      <c r="R245" s="1528"/>
      <c r="S245" s="1071"/>
      <c r="T245" s="1072"/>
      <c r="U245" s="1096"/>
      <c r="V245" s="1244"/>
      <c r="W245" s="1001"/>
      <c r="X245" s="1001"/>
      <c r="Y245" s="1011"/>
      <c r="Z245" s="1764"/>
      <c r="AA245" s="1684"/>
      <c r="AB245" s="1764"/>
    </row>
    <row r="246" spans="1:28" ht="81.75" customHeight="1" x14ac:dyDescent="0.25">
      <c r="A246" s="1795"/>
      <c r="B246" s="1767"/>
      <c r="C246" s="1770"/>
      <c r="D246" s="1089">
        <v>10</v>
      </c>
      <c r="E246" s="1079" t="s">
        <v>970</v>
      </c>
      <c r="F246" s="1004"/>
      <c r="G246" s="1244"/>
      <c r="H246" s="1005"/>
      <c r="I246" s="1005"/>
      <c r="J246" s="1013"/>
      <c r="K246" s="999"/>
      <c r="L246" s="1000"/>
      <c r="M246" s="1000"/>
      <c r="N246" s="1000"/>
      <c r="O246" s="1348"/>
      <c r="P246" s="1073"/>
      <c r="Q246" s="1071"/>
      <c r="R246" s="1071"/>
      <c r="S246" s="1071"/>
      <c r="T246" s="1246"/>
      <c r="U246" s="1096"/>
      <c r="V246" s="1001"/>
      <c r="W246" s="1001"/>
      <c r="X246" s="1001"/>
      <c r="Y246" s="1236"/>
      <c r="Z246" s="1764"/>
      <c r="AA246" s="1682"/>
      <c r="AB246" s="1764"/>
    </row>
    <row r="247" spans="1:28" ht="63.75" customHeight="1" x14ac:dyDescent="0.25">
      <c r="A247" s="1795"/>
      <c r="B247" s="1767"/>
      <c r="C247" s="1770"/>
      <c r="D247" s="1089">
        <v>11</v>
      </c>
      <c r="E247" s="1081" t="s">
        <v>772</v>
      </c>
      <c r="F247" s="1004"/>
      <c r="G247" s="1005"/>
      <c r="H247" s="1005"/>
      <c r="I247" s="1005"/>
      <c r="J247" s="1236"/>
      <c r="K247" s="999"/>
      <c r="L247" s="1000"/>
      <c r="M247" s="1000"/>
      <c r="N247" s="1000"/>
      <c r="O247" s="1348"/>
      <c r="P247" s="1073"/>
      <c r="Q247" s="1071"/>
      <c r="R247" s="1071"/>
      <c r="S247" s="1071"/>
      <c r="T247" s="1246"/>
      <c r="U247" s="1096"/>
      <c r="V247" s="1001"/>
      <c r="W247" s="1001"/>
      <c r="X247" s="1001"/>
      <c r="Y247" s="1236"/>
      <c r="Z247" s="1764"/>
      <c r="AA247" s="1683"/>
      <c r="AB247" s="1764"/>
    </row>
    <row r="248" spans="1:28" ht="54.75" customHeight="1" thickBot="1" x14ac:dyDescent="0.3">
      <c r="A248" s="1795"/>
      <c r="B248" s="1768"/>
      <c r="C248" s="1771"/>
      <c r="D248" s="1090">
        <v>12</v>
      </c>
      <c r="E248" s="1067" t="s">
        <v>36</v>
      </c>
      <c r="F248" s="1014"/>
      <c r="G248" s="1015"/>
      <c r="H248" s="1015"/>
      <c r="I248" s="1015"/>
      <c r="J248" s="1241"/>
      <c r="K248" s="1020"/>
      <c r="L248" s="1021"/>
      <c r="M248" s="1021"/>
      <c r="N248" s="1021"/>
      <c r="O248" s="1466"/>
      <c r="P248" s="1020"/>
      <c r="Q248" s="1046"/>
      <c r="R248" s="1046"/>
      <c r="S248" s="1046"/>
      <c r="T248" s="1428"/>
      <c r="U248" s="1100"/>
      <c r="V248" s="1015"/>
      <c r="W248" s="1015"/>
      <c r="X248" s="1015"/>
      <c r="Y248" s="1241"/>
      <c r="Z248" s="1764"/>
      <c r="AA248" s="1692"/>
      <c r="AB248" s="1764"/>
    </row>
    <row r="249" spans="1:28" ht="70.5" customHeight="1" x14ac:dyDescent="0.25">
      <c r="A249" s="1795"/>
      <c r="B249" s="1766">
        <v>32</v>
      </c>
      <c r="C249" s="1769" t="s">
        <v>1045</v>
      </c>
      <c r="D249" s="1088">
        <v>1</v>
      </c>
      <c r="E249" s="1076" t="s">
        <v>1120</v>
      </c>
      <c r="F249" s="1399"/>
      <c r="G249" s="1036"/>
      <c r="H249" s="1239"/>
      <c r="I249" s="1036"/>
      <c r="J249" s="1237"/>
      <c r="K249" s="1618"/>
      <c r="L249" s="1000"/>
      <c r="M249" s="1247"/>
      <c r="N249" s="1000"/>
      <c r="O249" s="1348"/>
      <c r="P249" s="1362"/>
      <c r="Q249" s="1071"/>
      <c r="R249" s="1528"/>
      <c r="S249" s="1533"/>
      <c r="T249" s="1246"/>
      <c r="U249" s="1096"/>
      <c r="V249" s="1244"/>
      <c r="W249" s="1247"/>
      <c r="X249" s="1242"/>
      <c r="Y249" s="1236"/>
      <c r="Z249" s="1764"/>
      <c r="AA249" s="1694"/>
      <c r="AB249" s="1764"/>
    </row>
    <row r="250" spans="1:28" ht="54.75" customHeight="1" x14ac:dyDescent="0.25">
      <c r="A250" s="1795"/>
      <c r="B250" s="1767"/>
      <c r="C250" s="1770"/>
      <c r="D250" s="1089">
        <v>2</v>
      </c>
      <c r="E250" s="1079" t="s">
        <v>1121</v>
      </c>
      <c r="F250" s="1418"/>
      <c r="G250" s="1614"/>
      <c r="H250" s="1614"/>
      <c r="I250" s="1614"/>
      <c r="J250" s="1417"/>
      <c r="K250" s="1619"/>
      <c r="L250" s="1000"/>
      <c r="M250" s="1000"/>
      <c r="N250" s="1000"/>
      <c r="O250" s="1348"/>
      <c r="P250" s="1073"/>
      <c r="Q250" s="1532"/>
      <c r="R250" s="1071"/>
      <c r="S250" s="1071"/>
      <c r="T250" s="1246"/>
      <c r="U250" s="1664"/>
      <c r="V250" s="1001"/>
      <c r="W250" s="1001"/>
      <c r="X250" s="1001"/>
      <c r="Y250" s="1236"/>
      <c r="Z250" s="1764"/>
      <c r="AA250" s="1680"/>
      <c r="AB250" s="1764"/>
    </row>
    <row r="251" spans="1:28" ht="78" customHeight="1" x14ac:dyDescent="0.25">
      <c r="A251" s="1795"/>
      <c r="B251" s="1767"/>
      <c r="C251" s="1770"/>
      <c r="D251" s="1089">
        <v>3</v>
      </c>
      <c r="E251" s="1079" t="s">
        <v>1122</v>
      </c>
      <c r="F251" s="1418"/>
      <c r="G251" s="1614"/>
      <c r="H251" s="1614"/>
      <c r="I251" s="1614"/>
      <c r="J251" s="1417"/>
      <c r="K251" s="1619"/>
      <c r="L251" s="1000"/>
      <c r="M251" s="1000"/>
      <c r="N251" s="1000"/>
      <c r="O251" s="1092"/>
      <c r="P251" s="1362"/>
      <c r="Q251" s="1071"/>
      <c r="R251" s="1071"/>
      <c r="S251" s="1071"/>
      <c r="T251" s="1246"/>
      <c r="U251" s="1101" t="s">
        <v>1135</v>
      </c>
      <c r="V251" s="1001"/>
      <c r="W251" s="1001"/>
      <c r="X251" s="1001"/>
      <c r="Y251" s="1011"/>
      <c r="Z251" s="1764"/>
      <c r="AA251" s="1680"/>
      <c r="AB251" s="1764"/>
    </row>
    <row r="252" spans="1:28" ht="68.25" customHeight="1" x14ac:dyDescent="0.25">
      <c r="A252" s="1795"/>
      <c r="B252" s="1767"/>
      <c r="C252" s="1770"/>
      <c r="D252" s="1089">
        <v>4</v>
      </c>
      <c r="E252" s="1079" t="s">
        <v>1123</v>
      </c>
      <c r="F252" s="1415"/>
      <c r="G252" s="1614"/>
      <c r="H252" s="1614"/>
      <c r="I252" s="1614"/>
      <c r="J252" s="1417"/>
      <c r="K252" s="1618"/>
      <c r="L252" s="1000"/>
      <c r="M252" s="1000"/>
      <c r="N252" s="1000"/>
      <c r="O252" s="1348"/>
      <c r="P252" s="1073"/>
      <c r="Q252" s="1071"/>
      <c r="R252" s="1071"/>
      <c r="S252" s="1071"/>
      <c r="T252" s="1246"/>
      <c r="U252" s="1102"/>
      <c r="V252" s="1019"/>
      <c r="W252" s="1019"/>
      <c r="X252" s="1019"/>
      <c r="Y252" s="1666"/>
      <c r="Z252" s="1764"/>
      <c r="AA252" s="1674"/>
      <c r="AB252" s="1764"/>
    </row>
    <row r="253" spans="1:28" ht="55.5" customHeight="1" thickBot="1" x14ac:dyDescent="0.3">
      <c r="A253" s="1795"/>
      <c r="B253" s="1768"/>
      <c r="C253" s="1771"/>
      <c r="D253" s="1090">
        <v>5</v>
      </c>
      <c r="E253" s="1078" t="s">
        <v>36</v>
      </c>
      <c r="F253" s="1364" t="s">
        <v>1135</v>
      </c>
      <c r="G253" s="1365" t="s">
        <v>1135</v>
      </c>
      <c r="H253" s="1365" t="s">
        <v>1135</v>
      </c>
      <c r="I253" s="1365" t="s">
        <v>1135</v>
      </c>
      <c r="J253" s="1413" t="s">
        <v>1135</v>
      </c>
      <c r="K253" s="1365" t="s">
        <v>1135</v>
      </c>
      <c r="L253" s="1007" t="s">
        <v>1135</v>
      </c>
      <c r="M253" s="1007" t="s">
        <v>1135</v>
      </c>
      <c r="N253" s="1007" t="s">
        <v>1135</v>
      </c>
      <c r="O253" s="1007" t="s">
        <v>1135</v>
      </c>
      <c r="P253" s="1365" t="s">
        <v>1135</v>
      </c>
      <c r="Q253" s="1007" t="s">
        <v>1135</v>
      </c>
      <c r="R253" s="1007" t="s">
        <v>1135</v>
      </c>
      <c r="S253" s="1007" t="s">
        <v>1135</v>
      </c>
      <c r="T253" s="1007" t="s">
        <v>1135</v>
      </c>
      <c r="U253" s="1007" t="s">
        <v>1135</v>
      </c>
      <c r="V253" s="1007" t="s">
        <v>1135</v>
      </c>
      <c r="W253" s="1007" t="s">
        <v>1135</v>
      </c>
      <c r="X253" s="1007" t="s">
        <v>1135</v>
      </c>
      <c r="Y253" s="1007" t="s">
        <v>1135</v>
      </c>
      <c r="Z253" s="1764"/>
      <c r="AA253" s="1007" t="s">
        <v>1135</v>
      </c>
      <c r="AB253" s="1764"/>
    </row>
    <row r="254" spans="1:28" ht="41.25" customHeight="1" x14ac:dyDescent="0.25">
      <c r="A254" s="1795"/>
      <c r="B254" s="1766">
        <v>33</v>
      </c>
      <c r="C254" s="1790" t="s">
        <v>1046</v>
      </c>
      <c r="D254" s="1088">
        <v>1</v>
      </c>
      <c r="E254" s="1074" t="s">
        <v>533</v>
      </c>
      <c r="F254" s="1004"/>
      <c r="G254" s="1005"/>
      <c r="H254" s="1247"/>
      <c r="I254" s="1005"/>
      <c r="J254" s="1236"/>
      <c r="K254" s="1238"/>
      <c r="L254" s="992"/>
      <c r="M254" s="1239"/>
      <c r="N254" s="1401"/>
      <c r="O254" s="1479"/>
      <c r="P254" s="1362"/>
      <c r="Q254" s="1071"/>
      <c r="R254" s="1528"/>
      <c r="S254" s="1071"/>
      <c r="T254" s="1246"/>
      <c r="U254" s="1096"/>
      <c r="V254" s="1001"/>
      <c r="W254" s="1247"/>
      <c r="X254" s="1242"/>
      <c r="Y254" s="1236"/>
      <c r="Z254" s="1764"/>
      <c r="AA254" s="1690"/>
      <c r="AB254" s="1764"/>
    </row>
    <row r="255" spans="1:28" ht="48" customHeight="1" x14ac:dyDescent="0.25">
      <c r="A255" s="1795"/>
      <c r="B255" s="1767"/>
      <c r="C255" s="1791"/>
      <c r="D255" s="1089">
        <v>2</v>
      </c>
      <c r="E255" s="1079" t="s">
        <v>802</v>
      </c>
      <c r="F255" s="1004"/>
      <c r="G255" s="1005"/>
      <c r="H255" s="1005"/>
      <c r="I255" s="1005"/>
      <c r="J255" s="1236"/>
      <c r="K255" s="1458"/>
      <c r="L255" s="1456"/>
      <c r="M255" s="1456"/>
      <c r="N255" s="1456"/>
      <c r="O255" s="1417"/>
      <c r="P255" s="1073"/>
      <c r="Q255" s="1071"/>
      <c r="R255" s="1071"/>
      <c r="S255" s="1071"/>
      <c r="T255" s="1246"/>
      <c r="U255" s="1096"/>
      <c r="V255" s="1001"/>
      <c r="W255" s="1001"/>
      <c r="X255" s="1001"/>
      <c r="Y255" s="1236"/>
      <c r="Z255" s="1764"/>
      <c r="AA255" s="1683"/>
      <c r="AB255" s="1764"/>
    </row>
    <row r="256" spans="1:28" ht="60" customHeight="1" x14ac:dyDescent="0.25">
      <c r="A256" s="1795"/>
      <c r="B256" s="1767"/>
      <c r="C256" s="1791"/>
      <c r="D256" s="1089">
        <v>3</v>
      </c>
      <c r="E256" s="1079" t="s">
        <v>520</v>
      </c>
      <c r="F256" s="1477"/>
      <c r="G256" s="1005"/>
      <c r="H256" s="1005"/>
      <c r="I256" s="1005"/>
      <c r="J256" s="1236"/>
      <c r="K256" s="1458"/>
      <c r="L256" s="1456"/>
      <c r="M256" s="1456"/>
      <c r="N256" s="1456"/>
      <c r="O256" s="1417"/>
      <c r="P256" s="1073"/>
      <c r="Q256" s="1071"/>
      <c r="R256" s="1071"/>
      <c r="S256" s="1071"/>
      <c r="T256" s="1246"/>
      <c r="U256" s="1096"/>
      <c r="V256" s="1001"/>
      <c r="W256" s="1001"/>
      <c r="X256" s="1001"/>
      <c r="Y256" s="1236"/>
      <c r="Z256" s="1764"/>
      <c r="AA256" s="1683"/>
      <c r="AB256" s="1764"/>
    </row>
    <row r="257" spans="1:28" ht="60" customHeight="1" x14ac:dyDescent="0.25">
      <c r="A257" s="1795"/>
      <c r="B257" s="1767"/>
      <c r="C257" s="1791"/>
      <c r="D257" s="1089">
        <v>4</v>
      </c>
      <c r="E257" s="1079" t="s">
        <v>939</v>
      </c>
      <c r="F257" s="1004"/>
      <c r="G257" s="1005"/>
      <c r="H257" s="1005"/>
      <c r="I257" s="1005"/>
      <c r="J257" s="1236"/>
      <c r="K257" s="1458"/>
      <c r="L257" s="1456"/>
      <c r="M257" s="1456"/>
      <c r="N257" s="1456"/>
      <c r="O257" s="1417"/>
      <c r="P257" s="1073"/>
      <c r="Q257" s="1071"/>
      <c r="R257" s="1071"/>
      <c r="S257" s="1071"/>
      <c r="T257" s="1246"/>
      <c r="U257" s="1096"/>
      <c r="V257" s="1001"/>
      <c r="W257" s="1001"/>
      <c r="X257" s="1001"/>
      <c r="Y257" s="1236"/>
      <c r="Z257" s="1764"/>
      <c r="AA257" s="1683"/>
      <c r="AB257" s="1764"/>
    </row>
    <row r="258" spans="1:28" ht="69.75" customHeight="1" x14ac:dyDescent="0.25">
      <c r="A258" s="1795"/>
      <c r="B258" s="1767"/>
      <c r="C258" s="1791"/>
      <c r="D258" s="1089">
        <v>5</v>
      </c>
      <c r="E258" s="1079" t="s">
        <v>514</v>
      </c>
      <c r="F258" s="1004"/>
      <c r="G258" s="1005"/>
      <c r="H258" s="1005"/>
      <c r="I258" s="1005"/>
      <c r="J258" s="1236"/>
      <c r="K258" s="1458"/>
      <c r="L258" s="1456"/>
      <c r="M258" s="1456"/>
      <c r="N258" s="1456"/>
      <c r="O258" s="1417"/>
      <c r="P258" s="1073"/>
      <c r="Q258" s="1071"/>
      <c r="R258" s="1071"/>
      <c r="S258" s="1071"/>
      <c r="T258" s="1246"/>
      <c r="U258" s="1096"/>
      <c r="V258" s="1001"/>
      <c r="W258" s="1247"/>
      <c r="X258" s="1001"/>
      <c r="Y258" s="1236"/>
      <c r="Z258" s="1764"/>
      <c r="AA258" s="1682"/>
      <c r="AB258" s="1764"/>
    </row>
    <row r="259" spans="1:28" ht="96" customHeight="1" x14ac:dyDescent="0.25">
      <c r="A259" s="1795"/>
      <c r="B259" s="1767"/>
      <c r="C259" s="1791"/>
      <c r="D259" s="1089">
        <v>6</v>
      </c>
      <c r="E259" s="1079" t="s">
        <v>511</v>
      </c>
      <c r="F259" s="1004"/>
      <c r="G259" s="1005"/>
      <c r="H259" s="1005"/>
      <c r="I259" s="1005"/>
      <c r="J259" s="1236"/>
      <c r="K259" s="1458"/>
      <c r="L259" s="1456"/>
      <c r="M259" s="1456"/>
      <c r="N259" s="1456"/>
      <c r="O259" s="1417"/>
      <c r="P259" s="1073"/>
      <c r="Q259" s="1071"/>
      <c r="R259" s="1071"/>
      <c r="S259" s="1071"/>
      <c r="T259" s="1246"/>
      <c r="U259" s="1096"/>
      <c r="V259" s="1001"/>
      <c r="W259" s="1001"/>
      <c r="X259" s="1001"/>
      <c r="Y259" s="1236"/>
      <c r="Z259" s="1764"/>
      <c r="AA259" s="1683"/>
      <c r="AB259" s="1764"/>
    </row>
    <row r="260" spans="1:28" ht="54.75" customHeight="1" x14ac:dyDescent="0.25">
      <c r="A260" s="1795"/>
      <c r="B260" s="1767"/>
      <c r="C260" s="1791"/>
      <c r="D260" s="1089">
        <v>7</v>
      </c>
      <c r="E260" s="1079" t="s">
        <v>803</v>
      </c>
      <c r="F260" s="1004"/>
      <c r="G260" s="1005"/>
      <c r="H260" s="1005"/>
      <c r="I260" s="1005"/>
      <c r="J260" s="1236"/>
      <c r="K260" s="1458"/>
      <c r="L260" s="1456"/>
      <c r="M260" s="1456"/>
      <c r="N260" s="1456"/>
      <c r="O260" s="1417"/>
      <c r="P260" s="1073"/>
      <c r="Q260" s="1071"/>
      <c r="R260" s="1071"/>
      <c r="S260" s="1071"/>
      <c r="T260" s="1246"/>
      <c r="U260" s="1096"/>
      <c r="V260" s="1001"/>
      <c r="W260" s="1001"/>
      <c r="X260" s="1001"/>
      <c r="Y260" s="1236"/>
      <c r="Z260" s="1764"/>
      <c r="AA260" s="1683"/>
      <c r="AB260" s="1764"/>
    </row>
    <row r="261" spans="1:28" ht="51" customHeight="1" thickBot="1" x14ac:dyDescent="0.3">
      <c r="A261" s="1795"/>
      <c r="B261" s="1768"/>
      <c r="C261" s="1792"/>
      <c r="D261" s="1090">
        <v>8</v>
      </c>
      <c r="E261" s="1083" t="s">
        <v>764</v>
      </c>
      <c r="F261" s="1020" t="s">
        <v>1135</v>
      </c>
      <c r="G261" s="1708" t="s">
        <v>1135</v>
      </c>
      <c r="H261" s="1414" t="s">
        <v>1135</v>
      </c>
      <c r="I261" s="1708" t="s">
        <v>1135</v>
      </c>
      <c r="J261" s="1547" t="s">
        <v>1135</v>
      </c>
      <c r="K261" s="1020" t="s">
        <v>1135</v>
      </c>
      <c r="L261" s="1708" t="s">
        <v>1135</v>
      </c>
      <c r="M261" s="1414" t="s">
        <v>1135</v>
      </c>
      <c r="N261" s="1708" t="s">
        <v>1135</v>
      </c>
      <c r="O261" s="1548" t="s">
        <v>1135</v>
      </c>
      <c r="P261" s="1020" t="s">
        <v>1135</v>
      </c>
      <c r="Q261" s="1708" t="s">
        <v>1135</v>
      </c>
      <c r="R261" s="1414" t="s">
        <v>1135</v>
      </c>
      <c r="S261" s="1708" t="s">
        <v>1135</v>
      </c>
      <c r="T261" s="1548" t="s">
        <v>1135</v>
      </c>
      <c r="U261" s="1414" t="s">
        <v>1135</v>
      </c>
      <c r="V261" s="1708" t="s">
        <v>1135</v>
      </c>
      <c r="W261" s="1708" t="s">
        <v>1135</v>
      </c>
      <c r="X261" s="1708" t="s">
        <v>1135</v>
      </c>
      <c r="Y261" s="1548" t="s">
        <v>1135</v>
      </c>
      <c r="Z261" s="1764"/>
      <c r="AA261" s="1413" t="s">
        <v>1135</v>
      </c>
      <c r="AB261" s="1764"/>
    </row>
    <row r="262" spans="1:28" ht="32.25" customHeight="1" x14ac:dyDescent="0.25">
      <c r="A262" s="1795"/>
      <c r="B262" s="1766">
        <v>34</v>
      </c>
      <c r="C262" s="1790" t="s">
        <v>1047</v>
      </c>
      <c r="D262" s="1088">
        <v>1</v>
      </c>
      <c r="E262" s="1074" t="s">
        <v>1124</v>
      </c>
      <c r="F262" s="1480"/>
      <c r="G262" s="1729"/>
      <c r="H262" s="1729"/>
      <c r="I262" s="1729"/>
      <c r="J262" s="1037"/>
      <c r="K262" s="1238"/>
      <c r="L262" s="992"/>
      <c r="M262" s="992"/>
      <c r="N262" s="992"/>
      <c r="O262" s="1237"/>
      <c r="P262" s="993"/>
      <c r="Q262" s="994"/>
      <c r="R262" s="1737"/>
      <c r="S262" s="994"/>
      <c r="T262" s="1237"/>
      <c r="U262" s="1712"/>
      <c r="V262" s="1700"/>
      <c r="W262" s="1753" t="s">
        <v>1171</v>
      </c>
      <c r="X262" s="1700"/>
      <c r="Y262" s="1016"/>
      <c r="Z262" s="1764"/>
      <c r="AA262" s="1690"/>
      <c r="AB262" s="1764"/>
    </row>
    <row r="263" spans="1:28" ht="24.75" customHeight="1" x14ac:dyDescent="0.25">
      <c r="A263" s="1795"/>
      <c r="B263" s="1767"/>
      <c r="C263" s="1791"/>
      <c r="D263" s="1089">
        <v>2</v>
      </c>
      <c r="E263" s="1079" t="s">
        <v>1125</v>
      </c>
      <c r="F263" s="1418"/>
      <c r="G263" s="1416"/>
      <c r="H263" s="1416"/>
      <c r="I263" s="1416"/>
      <c r="J263" s="1417"/>
      <c r="K263" s="1560"/>
      <c r="L263" s="1563"/>
      <c r="M263" s="1563"/>
      <c r="N263" s="1563"/>
      <c r="O263" s="1554"/>
      <c r="P263" s="1552"/>
      <c r="Q263" s="1553"/>
      <c r="R263" s="1625"/>
      <c r="S263" s="1553"/>
      <c r="T263" s="1554"/>
      <c r="U263" s="1096"/>
      <c r="V263" s="1001"/>
      <c r="W263" s="1754"/>
      <c r="X263" s="1001"/>
      <c r="Y263" s="1011"/>
      <c r="Z263" s="1764"/>
      <c r="AA263" s="1682"/>
      <c r="AB263" s="1764"/>
    </row>
    <row r="264" spans="1:28" ht="36.75" customHeight="1" x14ac:dyDescent="0.25">
      <c r="A264" s="1795"/>
      <c r="B264" s="1767"/>
      <c r="C264" s="1791"/>
      <c r="D264" s="1089">
        <v>3</v>
      </c>
      <c r="E264" s="1079" t="s">
        <v>1126</v>
      </c>
      <c r="F264" s="1423" t="s">
        <v>1135</v>
      </c>
      <c r="G264" s="1403" t="s">
        <v>1135</v>
      </c>
      <c r="H264" s="1403" t="s">
        <v>1135</v>
      </c>
      <c r="I264" s="1403" t="s">
        <v>1135</v>
      </c>
      <c r="J264" s="1424" t="s">
        <v>1135</v>
      </c>
      <c r="K264" s="1564" t="s">
        <v>1135</v>
      </c>
      <c r="L264" s="1565" t="s">
        <v>1135</v>
      </c>
      <c r="M264" s="1566" t="s">
        <v>1135</v>
      </c>
      <c r="N264" s="1565" t="s">
        <v>1135</v>
      </c>
      <c r="O264" s="1567" t="s">
        <v>1135</v>
      </c>
      <c r="P264" s="1549" t="s">
        <v>1135</v>
      </c>
      <c r="Q264" s="1550" t="s">
        <v>1135</v>
      </c>
      <c r="R264" s="1550" t="s">
        <v>1135</v>
      </c>
      <c r="S264" s="1550" t="s">
        <v>1135</v>
      </c>
      <c r="T264" s="1738" t="s">
        <v>1135</v>
      </c>
      <c r="U264" s="1096"/>
      <c r="V264" s="1001"/>
      <c r="W264" s="1754"/>
      <c r="X264" s="1001"/>
      <c r="Y264" s="1011"/>
      <c r="Z264" s="1764"/>
      <c r="AA264" s="1030"/>
      <c r="AB264" s="1764"/>
    </row>
    <row r="265" spans="1:28" ht="36.75" customHeight="1" x14ac:dyDescent="0.25">
      <c r="A265" s="1795"/>
      <c r="B265" s="1767"/>
      <c r="C265" s="1791"/>
      <c r="D265" s="1089">
        <v>4</v>
      </c>
      <c r="E265" s="1079" t="s">
        <v>1127</v>
      </c>
      <c r="F265" s="1418"/>
      <c r="G265" s="1416"/>
      <c r="H265" s="1416"/>
      <c r="I265" s="1420"/>
      <c r="J265" s="1417"/>
      <c r="K265" s="1562"/>
      <c r="L265" s="1563"/>
      <c r="M265" s="1563"/>
      <c r="N265" s="1563"/>
      <c r="O265" s="1554"/>
      <c r="P265" s="1552"/>
      <c r="Q265" s="1573"/>
      <c r="R265" s="1625"/>
      <c r="S265" s="1553"/>
      <c r="T265" s="1554"/>
      <c r="U265" s="1096"/>
      <c r="V265" s="1001"/>
      <c r="W265" s="1755"/>
      <c r="X265" s="1001"/>
      <c r="Y265" s="1011"/>
      <c r="Z265" s="1764"/>
      <c r="AA265" s="1684"/>
      <c r="AB265" s="1764"/>
    </row>
    <row r="266" spans="1:28" ht="50.25" customHeight="1" thickBot="1" x14ac:dyDescent="0.3">
      <c r="A266" s="1795"/>
      <c r="B266" s="1768"/>
      <c r="C266" s="1792"/>
      <c r="D266" s="1090">
        <v>5</v>
      </c>
      <c r="E266" s="1075" t="s">
        <v>764</v>
      </c>
      <c r="F266" s="1020" t="s">
        <v>1135</v>
      </c>
      <c r="G266" s="1708" t="s">
        <v>1135</v>
      </c>
      <c r="H266" s="1414" t="s">
        <v>1135</v>
      </c>
      <c r="I266" s="1708" t="s">
        <v>1135</v>
      </c>
      <c r="J266" s="1548" t="s">
        <v>1135</v>
      </c>
      <c r="K266" s="1020" t="s">
        <v>1135</v>
      </c>
      <c r="L266" s="1708" t="s">
        <v>1135</v>
      </c>
      <c r="M266" s="1414" t="s">
        <v>1135</v>
      </c>
      <c r="N266" s="1708" t="s">
        <v>1135</v>
      </c>
      <c r="O266" s="1548" t="s">
        <v>1135</v>
      </c>
      <c r="P266" s="1546"/>
      <c r="Q266" s="1547"/>
      <c r="R266" s="1733"/>
      <c r="S266" s="1547"/>
      <c r="T266" s="1734"/>
      <c r="U266" s="1735"/>
      <c r="V266" s="1736"/>
      <c r="W266" s="1736"/>
      <c r="X266" s="1736"/>
      <c r="Y266" s="1051"/>
      <c r="Z266" s="1764"/>
      <c r="AA266" s="1740"/>
      <c r="AB266" s="1764"/>
    </row>
    <row r="267" spans="1:28" ht="66.75" customHeight="1" x14ac:dyDescent="0.25">
      <c r="A267" s="1795"/>
      <c r="B267" s="1766">
        <v>34</v>
      </c>
      <c r="C267" s="1790" t="s">
        <v>1061</v>
      </c>
      <c r="D267" s="1088">
        <v>1</v>
      </c>
      <c r="E267" s="1074" t="s">
        <v>1062</v>
      </c>
      <c r="F267" s="1429"/>
      <c r="G267" s="1729"/>
      <c r="H267" s="1702"/>
      <c r="I267" s="1729"/>
      <c r="J267" s="1245"/>
      <c r="K267" s="1056"/>
      <c r="L267" s="1730"/>
      <c r="M267" s="1702"/>
      <c r="N267" s="1730"/>
      <c r="O267" s="1731"/>
      <c r="P267" s="1058"/>
      <c r="Q267" s="1732"/>
      <c r="R267" s="1721"/>
      <c r="S267" s="1721"/>
      <c r="T267" s="1245"/>
      <c r="U267" s="1712"/>
      <c r="V267" s="1700"/>
      <c r="W267" s="1700"/>
      <c r="X267" s="1700"/>
      <c r="Y267" s="1245"/>
      <c r="Z267" s="1764"/>
      <c r="AA267" s="1688"/>
      <c r="AB267" s="1764"/>
    </row>
    <row r="268" spans="1:28" ht="50.25" customHeight="1" x14ac:dyDescent="0.25">
      <c r="A268" s="1795"/>
      <c r="B268" s="1767"/>
      <c r="C268" s="1791"/>
      <c r="D268" s="1089">
        <v>2</v>
      </c>
      <c r="E268" s="1079" t="s">
        <v>576</v>
      </c>
      <c r="F268" s="1415"/>
      <c r="G268" s="1416"/>
      <c r="H268" s="1416"/>
      <c r="I268" s="1416"/>
      <c r="J268" s="1417"/>
      <c r="K268" s="1395"/>
      <c r="L268" s="1000"/>
      <c r="M268" s="1000"/>
      <c r="N268" s="1000"/>
      <c r="O268" s="1092"/>
      <c r="P268" s="1362"/>
      <c r="Q268" s="1071"/>
      <c r="R268" s="1071"/>
      <c r="S268" s="1071"/>
      <c r="T268" s="1072"/>
      <c r="U268" s="1664"/>
      <c r="V268" s="1001"/>
      <c r="W268" s="1001"/>
      <c r="X268" s="1001"/>
      <c r="Y268" s="1011"/>
      <c r="Z268" s="1764"/>
      <c r="AA268" s="1695"/>
      <c r="AB268" s="1764"/>
    </row>
    <row r="269" spans="1:28" ht="50.25" customHeight="1" x14ac:dyDescent="0.25">
      <c r="A269" s="1795"/>
      <c r="B269" s="1767"/>
      <c r="C269" s="1791"/>
      <c r="D269" s="1089">
        <v>3</v>
      </c>
      <c r="E269" s="1079" t="s">
        <v>569</v>
      </c>
      <c r="F269" s="1415"/>
      <c r="G269" s="1416"/>
      <c r="H269" s="1450"/>
      <c r="I269" s="1416"/>
      <c r="J269" s="1419"/>
      <c r="K269" s="999"/>
      <c r="L269" s="1000"/>
      <c r="M269" s="1000"/>
      <c r="N269" s="1000"/>
      <c r="O269" s="1348"/>
      <c r="P269" s="1073"/>
      <c r="Q269" s="1071"/>
      <c r="R269" s="1625"/>
      <c r="S269" s="1071"/>
      <c r="T269" s="1246"/>
      <c r="U269" s="1096"/>
      <c r="V269" s="1001"/>
      <c r="W269" s="1001"/>
      <c r="X269" s="1001"/>
      <c r="Y269" s="1236"/>
      <c r="Z269" s="1764"/>
      <c r="AA269" s="1696"/>
      <c r="AB269" s="1764"/>
    </row>
    <row r="270" spans="1:28" ht="30" customHeight="1" x14ac:dyDescent="0.25">
      <c r="A270" s="1795"/>
      <c r="B270" s="1767"/>
      <c r="C270" s="1791"/>
      <c r="D270" s="1089">
        <v>4</v>
      </c>
      <c r="E270" s="1079" t="s">
        <v>568</v>
      </c>
      <c r="F270" s="1418"/>
      <c r="G270" s="1416"/>
      <c r="H270" s="1416"/>
      <c r="I270" s="1416"/>
      <c r="J270" s="1417"/>
      <c r="K270" s="1395"/>
      <c r="L270" s="1000"/>
      <c r="M270" s="1000"/>
      <c r="N270" s="1000"/>
      <c r="O270" s="1348"/>
      <c r="P270" s="1362"/>
      <c r="Q270" s="1071"/>
      <c r="R270" s="1625"/>
      <c r="S270" s="1071"/>
      <c r="T270" s="1246"/>
      <c r="U270" s="1664"/>
      <c r="V270" s="1001"/>
      <c r="W270" s="1001"/>
      <c r="X270" s="1001"/>
      <c r="Y270" s="1236"/>
      <c r="Z270" s="1764"/>
      <c r="AA270" s="1697"/>
      <c r="AB270" s="1764"/>
    </row>
    <row r="271" spans="1:28" ht="50.25" customHeight="1" x14ac:dyDescent="0.25">
      <c r="A271" s="1795"/>
      <c r="B271" s="1767"/>
      <c r="C271" s="1791"/>
      <c r="D271" s="1089">
        <v>5</v>
      </c>
      <c r="E271" s="1079" t="s">
        <v>1063</v>
      </c>
      <c r="F271" s="1415"/>
      <c r="G271" s="1416"/>
      <c r="H271" s="1416"/>
      <c r="I271" s="1416"/>
      <c r="J271" s="1417"/>
      <c r="K271" s="999"/>
      <c r="L271" s="1000"/>
      <c r="M271" s="1000"/>
      <c r="N271" s="1000"/>
      <c r="O271" s="1348"/>
      <c r="P271" s="1073"/>
      <c r="Q271" s="1071"/>
      <c r="R271" s="1625"/>
      <c r="S271" s="1071"/>
      <c r="T271" s="1246"/>
      <c r="U271" s="1096"/>
      <c r="V271" s="1001"/>
      <c r="W271" s="1001"/>
      <c r="X271" s="1001"/>
      <c r="Y271" s="1236"/>
      <c r="Z271" s="1764"/>
      <c r="AA271" s="1698"/>
      <c r="AB271" s="1764"/>
    </row>
    <row r="272" spans="1:28" ht="64.5" customHeight="1" x14ac:dyDescent="0.25">
      <c r="A272" s="1795"/>
      <c r="B272" s="1767"/>
      <c r="C272" s="1791"/>
      <c r="D272" s="1089">
        <v>6</v>
      </c>
      <c r="E272" s="1079" t="s">
        <v>562</v>
      </c>
      <c r="F272" s="1415"/>
      <c r="G272" s="1416"/>
      <c r="H272" s="1416"/>
      <c r="I272" s="1420"/>
      <c r="J272" s="1419"/>
      <c r="K272" s="999"/>
      <c r="L272" s="1000"/>
      <c r="M272" s="1000"/>
      <c r="N272" s="1000"/>
      <c r="O272" s="1348"/>
      <c r="P272" s="1073"/>
      <c r="Q272" s="1071"/>
      <c r="R272" s="1625"/>
      <c r="S272" s="1071"/>
      <c r="T272" s="1246"/>
      <c r="U272" s="1096"/>
      <c r="V272" s="1001"/>
      <c r="W272" s="1001"/>
      <c r="X272" s="1001"/>
      <c r="Y272" s="1236"/>
      <c r="Z272" s="1764"/>
      <c r="AA272" s="1696"/>
      <c r="AB272" s="1764"/>
    </row>
    <row r="273" spans="1:28" ht="33.75" customHeight="1" x14ac:dyDescent="0.25">
      <c r="A273" s="1795"/>
      <c r="B273" s="1767"/>
      <c r="C273" s="1791"/>
      <c r="D273" s="1089">
        <v>7</v>
      </c>
      <c r="E273" s="1079" t="s">
        <v>559</v>
      </c>
      <c r="F273" s="1418"/>
      <c r="G273" s="1416"/>
      <c r="H273" s="1416"/>
      <c r="I273" s="1416"/>
      <c r="J273" s="1419"/>
      <c r="K273" s="999"/>
      <c r="L273" s="1244"/>
      <c r="M273" s="1000"/>
      <c r="N273" s="1000"/>
      <c r="O273" s="1092"/>
      <c r="P273" s="1362"/>
      <c r="Q273" s="1071"/>
      <c r="R273" s="1071"/>
      <c r="S273" s="1071"/>
      <c r="T273" s="1072"/>
      <c r="U273" s="1096"/>
      <c r="V273" s="1001"/>
      <c r="W273" s="1001"/>
      <c r="X273" s="1001"/>
      <c r="Y273" s="1245"/>
      <c r="Z273" s="1764"/>
      <c r="AA273" s="1695"/>
      <c r="AB273" s="1764"/>
    </row>
    <row r="274" spans="1:28" ht="27.75" customHeight="1" x14ac:dyDescent="0.25">
      <c r="A274" s="1795"/>
      <c r="B274" s="1767"/>
      <c r="C274" s="1791"/>
      <c r="D274" s="1089">
        <v>8</v>
      </c>
      <c r="E274" s="1079" t="s">
        <v>556</v>
      </c>
      <c r="F274" s="1418"/>
      <c r="G274" s="1416"/>
      <c r="H274" s="1416"/>
      <c r="I274" s="1416"/>
      <c r="J274" s="1419"/>
      <c r="K274" s="1395"/>
      <c r="L274" s="1000"/>
      <c r="M274" s="1000"/>
      <c r="N274" s="1000"/>
      <c r="O274" s="1092"/>
      <c r="P274" s="1362"/>
      <c r="Q274" s="1071"/>
      <c r="R274" s="1071"/>
      <c r="S274" s="1071"/>
      <c r="T274" s="1072"/>
      <c r="U274" s="1096"/>
      <c r="V274" s="1001"/>
      <c r="W274" s="1001"/>
      <c r="X274" s="1001"/>
      <c r="Y274" s="1245"/>
      <c r="Z274" s="1764"/>
      <c r="AA274" s="1695"/>
      <c r="AB274" s="1764"/>
    </row>
    <row r="275" spans="1:28" ht="50.25" customHeight="1" x14ac:dyDescent="0.25">
      <c r="A275" s="1795"/>
      <c r="B275" s="1767"/>
      <c r="C275" s="1791"/>
      <c r="D275" s="1089">
        <v>9</v>
      </c>
      <c r="E275" s="1079" t="s">
        <v>1064</v>
      </c>
      <c r="F275" s="1415"/>
      <c r="G275" s="1416"/>
      <c r="H275" s="1416"/>
      <c r="I275" s="1416"/>
      <c r="J275" s="1417"/>
      <c r="K275" s="999"/>
      <c r="L275" s="1000"/>
      <c r="M275" s="1000"/>
      <c r="N275" s="1000"/>
      <c r="O275" s="1348"/>
      <c r="P275" s="1362"/>
      <c r="Q275" s="1071"/>
      <c r="R275" s="1071"/>
      <c r="S275" s="1071"/>
      <c r="T275" s="1072"/>
      <c r="U275" s="1096"/>
      <c r="V275" s="1001"/>
      <c r="W275" s="1001"/>
      <c r="X275" s="1001"/>
      <c r="Y275" s="1245"/>
      <c r="Z275" s="1764"/>
      <c r="AA275" s="1696"/>
      <c r="AB275" s="1764"/>
    </row>
    <row r="276" spans="1:28" ht="50.25" customHeight="1" thickBot="1" x14ac:dyDescent="0.3">
      <c r="A276" s="1795"/>
      <c r="B276" s="1768"/>
      <c r="C276" s="1792"/>
      <c r="D276" s="1090">
        <v>10</v>
      </c>
      <c r="E276" s="1075" t="s">
        <v>764</v>
      </c>
      <c r="F276" s="1392" t="s">
        <v>1135</v>
      </c>
      <c r="G276" s="1393" t="s">
        <v>1135</v>
      </c>
      <c r="H276" s="1414" t="s">
        <v>1135</v>
      </c>
      <c r="I276" s="1393" t="s">
        <v>1135</v>
      </c>
      <c r="J276" s="1413" t="s">
        <v>1135</v>
      </c>
      <c r="K276" s="1006"/>
      <c r="L276" s="1007"/>
      <c r="M276" s="1007"/>
      <c r="N276" s="1007"/>
      <c r="O276" s="1466"/>
      <c r="P276" s="1105"/>
      <c r="Q276" s="1097"/>
      <c r="R276" s="1097"/>
      <c r="S276" s="1097"/>
      <c r="T276" s="1627"/>
      <c r="U276" s="1054" t="s">
        <v>1135</v>
      </c>
      <c r="V276" s="1054" t="s">
        <v>1135</v>
      </c>
      <c r="W276" s="1054" t="s">
        <v>1135</v>
      </c>
      <c r="X276" s="1054" t="s">
        <v>1135</v>
      </c>
      <c r="Y276" s="1054" t="s">
        <v>1135</v>
      </c>
      <c r="Z276" s="1764"/>
      <c r="AA276" s="1698"/>
      <c r="AB276" s="1764"/>
    </row>
    <row r="277" spans="1:28" ht="69" customHeight="1" x14ac:dyDescent="0.25">
      <c r="A277" s="1795"/>
      <c r="B277" s="1766">
        <v>36</v>
      </c>
      <c r="C277" s="1769" t="s">
        <v>625</v>
      </c>
      <c r="D277" s="1088">
        <v>1</v>
      </c>
      <c r="E277" s="1076" t="s">
        <v>1128</v>
      </c>
      <c r="F277" s="1399"/>
      <c r="G277" s="1036"/>
      <c r="H277" s="1036"/>
      <c r="I277" s="1036"/>
      <c r="J277" s="1237"/>
      <c r="K277" s="1357"/>
      <c r="L277" s="1000"/>
      <c r="M277" s="1000"/>
      <c r="N277" s="1000"/>
      <c r="O277" s="1571"/>
      <c r="P277" s="993"/>
      <c r="Q277" s="1070"/>
      <c r="R277" s="1070"/>
      <c r="S277" s="1070"/>
      <c r="T277" s="1620"/>
      <c r="U277" s="1099"/>
      <c r="V277" s="1012"/>
      <c r="W277" s="1012"/>
      <c r="X277" s="1012"/>
      <c r="Y277" s="1245"/>
      <c r="Z277" s="1764"/>
      <c r="AA277" s="1687"/>
      <c r="AB277" s="1764"/>
    </row>
    <row r="278" spans="1:28" ht="53.25" customHeight="1" x14ac:dyDescent="0.25">
      <c r="A278" s="1795"/>
      <c r="B278" s="1767"/>
      <c r="C278" s="1770"/>
      <c r="D278" s="1089">
        <v>2</v>
      </c>
      <c r="E278" s="1079" t="s">
        <v>1129</v>
      </c>
      <c r="F278" s="1415"/>
      <c r="G278" s="1416"/>
      <c r="H278" s="1416"/>
      <c r="I278" s="1416"/>
      <c r="J278" s="1417"/>
      <c r="K278" s="1357"/>
      <c r="L278" s="1000"/>
      <c r="M278" s="1000"/>
      <c r="N278" s="1000"/>
      <c r="O278" s="1571"/>
      <c r="P278" s="1058"/>
      <c r="Q278" s="1553"/>
      <c r="R278" s="1553"/>
      <c r="S278" s="1553"/>
      <c r="T278" s="1417"/>
      <c r="U278" s="1096"/>
      <c r="V278" s="1001"/>
      <c r="W278" s="1001"/>
      <c r="X278" s="1001"/>
      <c r="Y278" s="1236"/>
      <c r="Z278" s="1764"/>
      <c r="AA278" s="1683"/>
      <c r="AB278" s="1764"/>
    </row>
    <row r="279" spans="1:28" ht="128.25" customHeight="1" x14ac:dyDescent="0.25">
      <c r="A279" s="1795"/>
      <c r="B279" s="1767"/>
      <c r="C279" s="1770"/>
      <c r="D279" s="1089">
        <v>3</v>
      </c>
      <c r="E279" s="1079" t="s">
        <v>1130</v>
      </c>
      <c r="F279" s="1415"/>
      <c r="G279" s="1416"/>
      <c r="H279" s="1450"/>
      <c r="I279" s="1420"/>
      <c r="J279" s="1417"/>
      <c r="K279" s="1410"/>
      <c r="L279" s="1244"/>
      <c r="M279" s="1247"/>
      <c r="N279" s="1242"/>
      <c r="O279" s="1571"/>
      <c r="P279" s="1418"/>
      <c r="Q279" s="1573"/>
      <c r="R279" s="1572"/>
      <c r="S279" s="1553"/>
      <c r="T279" s="1417"/>
      <c r="U279" s="1096"/>
      <c r="V279" s="1001"/>
      <c r="W279" s="1247"/>
      <c r="X279" s="1242"/>
      <c r="Y279" s="1236"/>
      <c r="Z279" s="1764"/>
      <c r="AA279" s="1684"/>
      <c r="AB279" s="1764"/>
    </row>
    <row r="280" spans="1:28" ht="54" customHeight="1" thickBot="1" x14ac:dyDescent="0.3">
      <c r="A280" s="1795"/>
      <c r="B280" s="1768"/>
      <c r="C280" s="1771"/>
      <c r="D280" s="1090">
        <v>4</v>
      </c>
      <c r="E280" s="1075" t="s">
        <v>764</v>
      </c>
      <c r="F280" s="1364" t="s">
        <v>1135</v>
      </c>
      <c r="G280" s="1365" t="s">
        <v>1135</v>
      </c>
      <c r="H280" s="1365" t="s">
        <v>1135</v>
      </c>
      <c r="I280" s="1365" t="s">
        <v>1135</v>
      </c>
      <c r="J280" s="1413" t="s">
        <v>1135</v>
      </c>
      <c r="K280" s="1365" t="s">
        <v>1135</v>
      </c>
      <c r="L280" s="1054" t="s">
        <v>1135</v>
      </c>
      <c r="M280" s="1054" t="s">
        <v>1135</v>
      </c>
      <c r="N280" s="1054" t="s">
        <v>1135</v>
      </c>
      <c r="O280" s="1414" t="s">
        <v>1135</v>
      </c>
      <c r="P280" s="1364" t="s">
        <v>1135</v>
      </c>
      <c r="Q280" s="1365" t="s">
        <v>1135</v>
      </c>
      <c r="R280" s="1365" t="s">
        <v>1135</v>
      </c>
      <c r="S280" s="1365" t="s">
        <v>1135</v>
      </c>
      <c r="T280" s="1413" t="s">
        <v>1135</v>
      </c>
      <c r="U280" s="1020" t="s">
        <v>1135</v>
      </c>
      <c r="V280" s="1708" t="s">
        <v>1135</v>
      </c>
      <c r="W280" s="1708" t="s">
        <v>1135</v>
      </c>
      <c r="X280" s="1708" t="s">
        <v>1135</v>
      </c>
      <c r="Y280" s="1548" t="s">
        <v>1135</v>
      </c>
      <c r="Z280" s="1764"/>
      <c r="AA280" s="1413" t="s">
        <v>1135</v>
      </c>
      <c r="AB280" s="1764"/>
    </row>
    <row r="281" spans="1:28" ht="80.25" customHeight="1" x14ac:dyDescent="0.25">
      <c r="A281" s="1795"/>
      <c r="B281" s="1767">
        <v>37</v>
      </c>
      <c r="C281" s="1769" t="s">
        <v>1048</v>
      </c>
      <c r="D281" s="1088">
        <v>1</v>
      </c>
      <c r="E281" s="1485" t="s">
        <v>770</v>
      </c>
      <c r="F281" s="1048"/>
      <c r="G281" s="1053"/>
      <c r="H281" s="1053"/>
      <c r="I281" s="1053"/>
      <c r="J281" s="1245"/>
      <c r="K281" s="1056"/>
      <c r="L281" s="1057"/>
      <c r="M281" s="1057"/>
      <c r="N281" s="1057"/>
      <c r="O281" s="1394"/>
      <c r="P281" s="1058"/>
      <c r="Q281" s="1042"/>
      <c r="R281" s="1042"/>
      <c r="S281" s="1042"/>
      <c r="T281" s="1245"/>
      <c r="U281" s="1099"/>
      <c r="V281" s="1012"/>
      <c r="W281" s="1012"/>
      <c r="X281" s="1012"/>
      <c r="Y281" s="1245"/>
      <c r="Z281" s="1764"/>
      <c r="AA281" s="1687"/>
      <c r="AB281" s="1764"/>
    </row>
    <row r="282" spans="1:28" ht="54" customHeight="1" x14ac:dyDescent="0.25">
      <c r="A282" s="1795"/>
      <c r="B282" s="1767"/>
      <c r="C282" s="1770"/>
      <c r="D282" s="1089">
        <v>2</v>
      </c>
      <c r="E282" s="1484" t="s">
        <v>771</v>
      </c>
      <c r="F282" s="1068"/>
      <c r="G282" s="1005"/>
      <c r="H282" s="1005"/>
      <c r="I282" s="1005"/>
      <c r="J282" s="1251"/>
      <c r="K282" s="999"/>
      <c r="L282" s="1000"/>
      <c r="M282" s="1000"/>
      <c r="N282" s="1000"/>
      <c r="O282" s="1348"/>
      <c r="P282" s="1073"/>
      <c r="Q282" s="1071"/>
      <c r="R282" s="1071"/>
      <c r="S282" s="1071"/>
      <c r="T282" s="1246"/>
      <c r="U282" s="1096"/>
      <c r="V282" s="1001"/>
      <c r="W282" s="1001"/>
      <c r="X282" s="1001"/>
      <c r="Y282" s="1236"/>
      <c r="Z282" s="1764"/>
      <c r="AA282" s="1683"/>
      <c r="AB282" s="1764"/>
    </row>
    <row r="283" spans="1:28" ht="57" customHeight="1" x14ac:dyDescent="0.25">
      <c r="A283" s="1795"/>
      <c r="B283" s="1767"/>
      <c r="C283" s="1770"/>
      <c r="D283" s="1089">
        <v>3</v>
      </c>
      <c r="E283" s="1079" t="s">
        <v>837</v>
      </c>
      <c r="F283" s="1068"/>
      <c r="G283" s="1005"/>
      <c r="H283" s="1005"/>
      <c r="I283" s="1005"/>
      <c r="J283" s="1236"/>
      <c r="K283" s="999"/>
      <c r="L283" s="1000"/>
      <c r="M283" s="1000"/>
      <c r="N283" s="1000"/>
      <c r="O283" s="1348"/>
      <c r="P283" s="1073"/>
      <c r="Q283" s="1071"/>
      <c r="R283" s="1071"/>
      <c r="S283" s="1071"/>
      <c r="T283" s="1246"/>
      <c r="U283" s="1096"/>
      <c r="V283" s="1001"/>
      <c r="W283" s="1001"/>
      <c r="X283" s="1001"/>
      <c r="Y283" s="1236"/>
      <c r="Z283" s="1764"/>
      <c r="AA283" s="1683"/>
      <c r="AB283" s="1764"/>
    </row>
    <row r="284" spans="1:28" ht="60" customHeight="1" thickBot="1" x14ac:dyDescent="0.3">
      <c r="A284" s="1795"/>
      <c r="B284" s="1768"/>
      <c r="C284" s="1771"/>
      <c r="D284" s="1090">
        <v>4</v>
      </c>
      <c r="E284" s="1079" t="s">
        <v>838</v>
      </c>
      <c r="F284" s="1069"/>
      <c r="G284" s="1035"/>
      <c r="H284" s="1035"/>
      <c r="I284" s="1035"/>
      <c r="J284" s="1241"/>
      <c r="K284" s="1038"/>
      <c r="L284" s="1039"/>
      <c r="M284" s="1039"/>
      <c r="N284" s="1039"/>
      <c r="O284" s="1486"/>
      <c r="P284" s="1112"/>
      <c r="Q284" s="1113"/>
      <c r="R284" s="1113"/>
      <c r="S284" s="1113"/>
      <c r="T284" s="1530"/>
      <c r="U284" s="1103"/>
      <c r="V284" s="1041"/>
      <c r="W284" s="1041"/>
      <c r="X284" s="1041"/>
      <c r="Y284" s="1663"/>
      <c r="Z284" s="1764"/>
      <c r="AA284" s="1699"/>
      <c r="AB284" s="1764"/>
    </row>
    <row r="285" spans="1:28" ht="59.25" customHeight="1" x14ac:dyDescent="0.25">
      <c r="A285" s="1795"/>
      <c r="B285" s="1766">
        <v>38</v>
      </c>
      <c r="C285" s="1790" t="s">
        <v>1049</v>
      </c>
      <c r="D285" s="1088">
        <v>1</v>
      </c>
      <c r="E285" s="1074" t="s">
        <v>653</v>
      </c>
      <c r="F285" s="1487"/>
      <c r="G285" s="1461"/>
      <c r="H285" s="1036"/>
      <c r="I285" s="1036"/>
      <c r="J285" s="1473"/>
      <c r="K285" s="1489" t="s">
        <v>1135</v>
      </c>
      <c r="L285" s="1490" t="s">
        <v>1135</v>
      </c>
      <c r="M285" s="1491" t="s">
        <v>1135</v>
      </c>
      <c r="N285" s="1490" t="s">
        <v>1135</v>
      </c>
      <c r="O285" s="1492" t="s">
        <v>1135</v>
      </c>
      <c r="P285" s="1238"/>
      <c r="Q285" s="994"/>
      <c r="R285" s="994"/>
      <c r="S285" s="994"/>
      <c r="T285" s="1237"/>
      <c r="U285" s="995"/>
      <c r="V285" s="996"/>
      <c r="W285" s="996"/>
      <c r="X285" s="996"/>
      <c r="Y285" s="1010"/>
      <c r="Z285" s="1764"/>
      <c r="AA285" s="1690"/>
      <c r="AB285" s="1764"/>
    </row>
    <row r="286" spans="1:28" ht="42" customHeight="1" x14ac:dyDescent="0.25">
      <c r="A286" s="1795"/>
      <c r="B286" s="1767"/>
      <c r="C286" s="1791"/>
      <c r="D286" s="1089">
        <v>2</v>
      </c>
      <c r="E286" s="1079" t="s">
        <v>637</v>
      </c>
      <c r="F286" s="1252"/>
      <c r="G286" s="1005"/>
      <c r="H286" s="1005"/>
      <c r="I286" s="1005"/>
      <c r="J286" s="1488"/>
      <c r="K286" s="1382" t="s">
        <v>1135</v>
      </c>
      <c r="L286" s="1459" t="s">
        <v>1135</v>
      </c>
      <c r="M286" s="1493" t="s">
        <v>1135</v>
      </c>
      <c r="N286" s="1459" t="s">
        <v>1135</v>
      </c>
      <c r="O286" s="1355" t="s">
        <v>1135</v>
      </c>
      <c r="P286" s="1549" t="s">
        <v>1135</v>
      </c>
      <c r="Q286" s="1550" t="s">
        <v>1135</v>
      </c>
      <c r="R286" s="1550" t="s">
        <v>1135</v>
      </c>
      <c r="S286" s="1550" t="s">
        <v>1135</v>
      </c>
      <c r="T286" s="1551" t="s">
        <v>1135</v>
      </c>
      <c r="U286" s="1099"/>
      <c r="V286" s="1012"/>
      <c r="W286" s="1012"/>
      <c r="X286" s="1012"/>
      <c r="Y286" s="1016"/>
      <c r="Z286" s="1764"/>
      <c r="AA286" s="1668"/>
      <c r="AB286" s="1764"/>
    </row>
    <row r="287" spans="1:28" ht="63.75" customHeight="1" x14ac:dyDescent="0.25">
      <c r="A287" s="1795"/>
      <c r="B287" s="1767"/>
      <c r="C287" s="1791"/>
      <c r="D287" s="1089">
        <v>3</v>
      </c>
      <c r="E287" s="1079" t="s">
        <v>818</v>
      </c>
      <c r="F287" s="1252"/>
      <c r="G287" s="1005"/>
      <c r="H287" s="1005"/>
      <c r="I287" s="1005"/>
      <c r="J287" s="1454"/>
      <c r="K287" s="1458"/>
      <c r="L287" s="1456"/>
      <c r="M287" s="1456"/>
      <c r="N287" s="1456"/>
      <c r="O287" s="1417"/>
      <c r="P287" s="1362"/>
      <c r="Q287" s="1071"/>
      <c r="R287" s="1071"/>
      <c r="S287" s="1071"/>
      <c r="T287" s="1072"/>
      <c r="U287" s="1099"/>
      <c r="V287" s="1012"/>
      <c r="W287" s="1012"/>
      <c r="X287" s="1012"/>
      <c r="Y287" s="1016"/>
      <c r="Z287" s="1764"/>
      <c r="AA287" s="1680"/>
      <c r="AB287" s="1764"/>
    </row>
    <row r="288" spans="1:28" ht="47.25" customHeight="1" x14ac:dyDescent="0.25">
      <c r="A288" s="1795"/>
      <c r="B288" s="1767"/>
      <c r="C288" s="1791"/>
      <c r="D288" s="1089">
        <v>4</v>
      </c>
      <c r="E288" s="1079" t="s">
        <v>1065</v>
      </c>
      <c r="F288" s="1253" t="s">
        <v>1135</v>
      </c>
      <c r="G288" s="1253" t="s">
        <v>1135</v>
      </c>
      <c r="H288" s="1253" t="s">
        <v>1135</v>
      </c>
      <c r="I288" s="1253" t="s">
        <v>1135</v>
      </c>
      <c r="J288" s="1455" t="s">
        <v>1135</v>
      </c>
      <c r="K288" s="1382" t="s">
        <v>1135</v>
      </c>
      <c r="L288" s="1459" t="s">
        <v>1135</v>
      </c>
      <c r="M288" s="1493" t="s">
        <v>1135</v>
      </c>
      <c r="N288" s="1459" t="s">
        <v>1135</v>
      </c>
      <c r="O288" s="1355" t="s">
        <v>1135</v>
      </c>
      <c r="P288" s="1549" t="s">
        <v>1135</v>
      </c>
      <c r="Q288" s="1550" t="s">
        <v>1135</v>
      </c>
      <c r="R288" s="1550" t="s">
        <v>1135</v>
      </c>
      <c r="S288" s="1550" t="s">
        <v>1135</v>
      </c>
      <c r="T288" s="1551" t="s">
        <v>1135</v>
      </c>
      <c r="U288" s="1096"/>
      <c r="V288" s="1001"/>
      <c r="W288" s="1749" t="s">
        <v>1171</v>
      </c>
      <c r="X288" s="1001"/>
      <c r="Y288" s="1011"/>
      <c r="Z288" s="1764"/>
      <c r="AA288" s="1027"/>
      <c r="AB288" s="1764"/>
    </row>
    <row r="289" spans="1:28" ht="54.75" customHeight="1" x14ac:dyDescent="0.25">
      <c r="A289" s="1795"/>
      <c r="B289" s="1767"/>
      <c r="C289" s="1791"/>
      <c r="D289" s="1089">
        <v>5</v>
      </c>
      <c r="E289" s="1079" t="s">
        <v>819</v>
      </c>
      <c r="F289" s="1253" t="s">
        <v>1135</v>
      </c>
      <c r="G289" s="1253" t="s">
        <v>1135</v>
      </c>
      <c r="H289" s="1253" t="s">
        <v>1135</v>
      </c>
      <c r="I289" s="1253" t="s">
        <v>1135</v>
      </c>
      <c r="J289" s="1455" t="s">
        <v>1135</v>
      </c>
      <c r="K289" s="1418"/>
      <c r="L289" s="1456"/>
      <c r="M289" s="1456"/>
      <c r="N289" s="1456"/>
      <c r="O289" s="1417"/>
      <c r="P289" s="1073"/>
      <c r="Q289" s="1071"/>
      <c r="R289" s="1071"/>
      <c r="S289" s="1071"/>
      <c r="T289" s="1246"/>
      <c r="U289" s="1096"/>
      <c r="V289" s="1001"/>
      <c r="W289" s="1750"/>
      <c r="X289" s="1001"/>
      <c r="Y289" s="1011"/>
      <c r="Z289" s="1764"/>
      <c r="AA289" s="1668"/>
      <c r="AB289" s="1764"/>
    </row>
    <row r="290" spans="1:28" ht="41.25" customHeight="1" x14ac:dyDescent="0.25">
      <c r="A290" s="1795"/>
      <c r="B290" s="1767"/>
      <c r="C290" s="1791"/>
      <c r="D290" s="1089">
        <v>6</v>
      </c>
      <c r="E290" s="1079" t="s">
        <v>944</v>
      </c>
      <c r="F290" s="1253" t="s">
        <v>1135</v>
      </c>
      <c r="G290" s="1253" t="s">
        <v>1135</v>
      </c>
      <c r="H290" s="1253" t="s">
        <v>1135</v>
      </c>
      <c r="I290" s="1253" t="s">
        <v>1135</v>
      </c>
      <c r="J290" s="1455" t="s">
        <v>1135</v>
      </c>
      <c r="K290" s="1382" t="s">
        <v>1135</v>
      </c>
      <c r="L290" s="1459" t="s">
        <v>1135</v>
      </c>
      <c r="M290" s="1493" t="s">
        <v>1135</v>
      </c>
      <c r="N290" s="1459" t="s">
        <v>1135</v>
      </c>
      <c r="O290" s="1355" t="s">
        <v>1135</v>
      </c>
      <c r="P290" s="1073"/>
      <c r="Q290" s="1071"/>
      <c r="R290" s="1071"/>
      <c r="S290" s="1071"/>
      <c r="T290" s="1246"/>
      <c r="U290" s="1096"/>
      <c r="V290" s="1001"/>
      <c r="W290" s="1750"/>
      <c r="X290" s="1001"/>
      <c r="Y290" s="1011"/>
      <c r="Z290" s="1764"/>
      <c r="AA290" s="1674"/>
      <c r="AB290" s="1764"/>
    </row>
    <row r="291" spans="1:28" ht="55.5" customHeight="1" x14ac:dyDescent="0.25">
      <c r="A291" s="1795"/>
      <c r="B291" s="1767"/>
      <c r="C291" s="1791"/>
      <c r="D291" s="1089">
        <v>7</v>
      </c>
      <c r="E291" s="1079" t="s">
        <v>820</v>
      </c>
      <c r="F291" s="1252"/>
      <c r="G291" s="1005"/>
      <c r="H291" s="1005"/>
      <c r="I291" s="1005"/>
      <c r="J291" s="1454"/>
      <c r="K291" s="1458"/>
      <c r="L291" s="1456"/>
      <c r="M291" s="1456"/>
      <c r="N291" s="1456"/>
      <c r="O291" s="1417"/>
      <c r="P291" s="1073"/>
      <c r="Q291" s="1071"/>
      <c r="R291" s="1071"/>
      <c r="S291" s="1071"/>
      <c r="T291" s="1246"/>
      <c r="U291" s="1096"/>
      <c r="V291" s="1001"/>
      <c r="W291" s="1751"/>
      <c r="X291" s="1001"/>
      <c r="Y291" s="1011"/>
      <c r="Z291" s="1764"/>
      <c r="AA291" s="1668"/>
      <c r="AB291" s="1764"/>
    </row>
    <row r="292" spans="1:28" ht="54.75" customHeight="1" x14ac:dyDescent="0.25">
      <c r="A292" s="1795"/>
      <c r="B292" s="1767"/>
      <c r="C292" s="1791"/>
      <c r="D292" s="1089">
        <v>8</v>
      </c>
      <c r="E292" s="1079" t="s">
        <v>649</v>
      </c>
      <c r="F292" s="1068"/>
      <c r="G292" s="1005"/>
      <c r="H292" s="1005"/>
      <c r="I292" s="1247"/>
      <c r="J292" s="1454"/>
      <c r="K292" s="1382" t="s">
        <v>1135</v>
      </c>
      <c r="L292" s="1459" t="s">
        <v>1135</v>
      </c>
      <c r="M292" s="1493" t="s">
        <v>1135</v>
      </c>
      <c r="N292" s="1459" t="s">
        <v>1135</v>
      </c>
      <c r="O292" s="1355" t="s">
        <v>1135</v>
      </c>
      <c r="P292" s="1549" t="s">
        <v>1135</v>
      </c>
      <c r="Q292" s="1550" t="s">
        <v>1135</v>
      </c>
      <c r="R292" s="1550" t="s">
        <v>1135</v>
      </c>
      <c r="S292" s="1550" t="s">
        <v>1135</v>
      </c>
      <c r="T292" s="1551" t="s">
        <v>1135</v>
      </c>
      <c r="U292" s="1096"/>
      <c r="V292" s="1001"/>
      <c r="W292" s="1001"/>
      <c r="X292" s="1001"/>
      <c r="Y292" s="1011"/>
      <c r="Z292" s="1764"/>
      <c r="AA292" s="1680"/>
      <c r="AB292" s="1764"/>
    </row>
    <row r="293" spans="1:28" ht="61.5" customHeight="1" x14ac:dyDescent="0.25">
      <c r="A293" s="1795"/>
      <c r="B293" s="1767"/>
      <c r="C293" s="1791"/>
      <c r="D293" s="1089">
        <v>9</v>
      </c>
      <c r="E293" s="1079" t="s">
        <v>651</v>
      </c>
      <c r="F293" s="1068"/>
      <c r="G293" s="1005"/>
      <c r="H293" s="1005"/>
      <c r="I293" s="1005"/>
      <c r="J293" s="1488"/>
      <c r="K293" s="1458"/>
      <c r="L293" s="1456"/>
      <c r="M293" s="1456"/>
      <c r="N293" s="1456"/>
      <c r="O293" s="1417"/>
      <c r="P293" s="1549" t="s">
        <v>1135</v>
      </c>
      <c r="Q293" s="1550" t="s">
        <v>1135</v>
      </c>
      <c r="R293" s="1550" t="s">
        <v>1135</v>
      </c>
      <c r="S293" s="1550" t="s">
        <v>1135</v>
      </c>
      <c r="T293" s="1551" t="s">
        <v>1135</v>
      </c>
      <c r="U293" s="1096"/>
      <c r="V293" s="1001"/>
      <c r="W293" s="1001"/>
      <c r="X293" s="1001"/>
      <c r="Y293" s="1011"/>
      <c r="Z293" s="1764"/>
      <c r="AA293" s="1674"/>
      <c r="AB293" s="1764"/>
    </row>
    <row r="294" spans="1:28" ht="74.25" customHeight="1" thickBot="1" x14ac:dyDescent="0.3">
      <c r="A294" s="1795"/>
      <c r="B294" s="1768"/>
      <c r="C294" s="1792"/>
      <c r="D294" s="1090">
        <v>10</v>
      </c>
      <c r="E294" s="1067" t="s">
        <v>36</v>
      </c>
      <c r="F294" s="1003" t="s">
        <v>1135</v>
      </c>
      <c r="G294" s="1003" t="s">
        <v>1135</v>
      </c>
      <c r="H294" s="1003" t="s">
        <v>1135</v>
      </c>
      <c r="I294" s="1003" t="s">
        <v>1135</v>
      </c>
      <c r="J294" s="1469" t="s">
        <v>1135</v>
      </c>
      <c r="K294" s="1364" t="s">
        <v>1135</v>
      </c>
      <c r="L294" s="1365" t="s">
        <v>1135</v>
      </c>
      <c r="M294" s="1365" t="s">
        <v>1135</v>
      </c>
      <c r="N294" s="1365" t="s">
        <v>1135</v>
      </c>
      <c r="O294" s="1413" t="s">
        <v>1135</v>
      </c>
      <c r="P294" s="1049"/>
      <c r="Q294" s="1054"/>
      <c r="R294" s="1054"/>
      <c r="S294" s="1054"/>
      <c r="T294" s="1428"/>
      <c r="U294" s="1097"/>
      <c r="V294" s="1003"/>
      <c r="W294" s="1003"/>
      <c r="X294" s="1003"/>
      <c r="Y294" s="1009"/>
      <c r="Z294" s="1765"/>
      <c r="AA294" s="1739"/>
      <c r="AB294" s="1764"/>
    </row>
    <row r="295" spans="1:28" ht="22.5" customHeight="1" thickBot="1" x14ac:dyDescent="0.3">
      <c r="A295" s="1795"/>
      <c r="B295" s="1759"/>
      <c r="C295" s="1759"/>
      <c r="D295" s="1759"/>
      <c r="E295" s="1759"/>
      <c r="F295" s="1759"/>
      <c r="G295" s="1759"/>
      <c r="H295" s="1759"/>
      <c r="I295" s="1759"/>
      <c r="J295" s="1759"/>
      <c r="K295" s="1759"/>
      <c r="L295" s="1759"/>
      <c r="M295" s="1759"/>
      <c r="N295" s="1759"/>
      <c r="O295" s="1759"/>
      <c r="P295" s="1759"/>
      <c r="Q295" s="1759"/>
      <c r="R295" s="1759"/>
      <c r="S295" s="1759"/>
      <c r="T295" s="1759"/>
      <c r="U295" s="1759"/>
      <c r="V295" s="1759"/>
      <c r="W295" s="1759"/>
      <c r="X295" s="1759"/>
      <c r="Y295" s="1759"/>
      <c r="Z295" s="1759"/>
      <c r="AA295" s="1760"/>
      <c r="AB295" s="1765"/>
    </row>
    <row r="296" spans="1:28" ht="65.25" customHeight="1" x14ac:dyDescent="0.25"/>
    <row r="297" spans="1:28" ht="51" customHeight="1" x14ac:dyDescent="0.25"/>
    <row r="298" spans="1:28" ht="96.75" customHeight="1" x14ac:dyDescent="0.25"/>
    <row r="299" spans="1:28" ht="64.5" customHeight="1" x14ac:dyDescent="0.25"/>
    <row r="301" spans="1:28" ht="15" customHeight="1" x14ac:dyDescent="0.25"/>
    <row r="302" spans="1:28" ht="15" customHeight="1" x14ac:dyDescent="0.25"/>
    <row r="303" spans="1:28" ht="15" customHeight="1" x14ac:dyDescent="0.25"/>
    <row r="304" spans="1:28" ht="15" customHeight="1" x14ac:dyDescent="0.25"/>
  </sheetData>
  <mergeCells count="111">
    <mergeCell ref="B285:B294"/>
    <mergeCell ref="C285:C294"/>
    <mergeCell ref="B281:B284"/>
    <mergeCell ref="C281:C284"/>
    <mergeCell ref="B262:B266"/>
    <mergeCell ref="C262:C266"/>
    <mergeCell ref="B277:B280"/>
    <mergeCell ref="C277:C280"/>
    <mergeCell ref="B267:B276"/>
    <mergeCell ref="C267:C276"/>
    <mergeCell ref="B249:B253"/>
    <mergeCell ref="C249:C253"/>
    <mergeCell ref="B254:B261"/>
    <mergeCell ref="C254:C261"/>
    <mergeCell ref="B230:B236"/>
    <mergeCell ref="C230:C236"/>
    <mergeCell ref="B237:B248"/>
    <mergeCell ref="C237:C248"/>
    <mergeCell ref="B216:B224"/>
    <mergeCell ref="C216:C224"/>
    <mergeCell ref="B225:B229"/>
    <mergeCell ref="C225:C229"/>
    <mergeCell ref="B206:B209"/>
    <mergeCell ref="C206:C209"/>
    <mergeCell ref="B210:B215"/>
    <mergeCell ref="C210:C215"/>
    <mergeCell ref="B193:B199"/>
    <mergeCell ref="C193:C199"/>
    <mergeCell ref="B200:B205"/>
    <mergeCell ref="C200:C205"/>
    <mergeCell ref="B181:B187"/>
    <mergeCell ref="C181:C187"/>
    <mergeCell ref="B188:B192"/>
    <mergeCell ref="C188:C192"/>
    <mergeCell ref="B175:B180"/>
    <mergeCell ref="C175:C180"/>
    <mergeCell ref="B156:B161"/>
    <mergeCell ref="C156:C161"/>
    <mergeCell ref="B162:B169"/>
    <mergeCell ref="C162:C169"/>
    <mergeCell ref="B130:B149"/>
    <mergeCell ref="C130:C149"/>
    <mergeCell ref="B150:B155"/>
    <mergeCell ref="C150:C155"/>
    <mergeCell ref="B78:B91"/>
    <mergeCell ref="C78:C91"/>
    <mergeCell ref="B92:B100"/>
    <mergeCell ref="C92:C100"/>
    <mergeCell ref="B69:B77"/>
    <mergeCell ref="C69:C77"/>
    <mergeCell ref="F69:J69"/>
    <mergeCell ref="K69:O69"/>
    <mergeCell ref="B170:B174"/>
    <mergeCell ref="C170:C174"/>
    <mergeCell ref="A1:A295"/>
    <mergeCell ref="B2:B3"/>
    <mergeCell ref="C2:C3"/>
    <mergeCell ref="D2:D3"/>
    <mergeCell ref="E2:E3"/>
    <mergeCell ref="F2:J2"/>
    <mergeCell ref="K2:O2"/>
    <mergeCell ref="P2:T2"/>
    <mergeCell ref="U2:Y2"/>
    <mergeCell ref="P47:T47"/>
    <mergeCell ref="P59:T59"/>
    <mergeCell ref="P69:T69"/>
    <mergeCell ref="B31:B35"/>
    <mergeCell ref="C31:C35"/>
    <mergeCell ref="B36:B46"/>
    <mergeCell ref="C36:C46"/>
    <mergeCell ref="B18:B24"/>
    <mergeCell ref="C18:C24"/>
    <mergeCell ref="B25:B30"/>
    <mergeCell ref="C25:C30"/>
    <mergeCell ref="U47:Y47"/>
    <mergeCell ref="B59:B68"/>
    <mergeCell ref="C59:C68"/>
    <mergeCell ref="F59:J59"/>
    <mergeCell ref="R231:R233"/>
    <mergeCell ref="B295:AA295"/>
    <mergeCell ref="AA2:AA3"/>
    <mergeCell ref="AB2:AB295"/>
    <mergeCell ref="B4:B9"/>
    <mergeCell ref="C4:C9"/>
    <mergeCell ref="B10:B17"/>
    <mergeCell ref="C10:C17"/>
    <mergeCell ref="Z2:Z294"/>
    <mergeCell ref="K59:O59"/>
    <mergeCell ref="U59:Y59"/>
    <mergeCell ref="B47:B58"/>
    <mergeCell ref="C47:C58"/>
    <mergeCell ref="F47:J47"/>
    <mergeCell ref="K47:O47"/>
    <mergeCell ref="B117:B122"/>
    <mergeCell ref="C117:C122"/>
    <mergeCell ref="B123:B129"/>
    <mergeCell ref="C123:C129"/>
    <mergeCell ref="B101:B109"/>
    <mergeCell ref="C101:C109"/>
    <mergeCell ref="B110:B116"/>
    <mergeCell ref="C110:C116"/>
    <mergeCell ref="U69:Y69"/>
    <mergeCell ref="W288:W291"/>
    <mergeCell ref="W225:W228"/>
    <mergeCell ref="W71:W73"/>
    <mergeCell ref="W82:W84"/>
    <mergeCell ref="W135:W137"/>
    <mergeCell ref="W164:W166"/>
    <mergeCell ref="W206:W208"/>
    <mergeCell ref="W217:W220"/>
    <mergeCell ref="W262:W265"/>
  </mergeCells>
  <pageMargins left="0.7" right="0.7" top="0.75" bottom="0.75" header="0.3" footer="0.3"/>
  <pageSetup paperSize="5" scale="85" orientation="landscape" verticalDpi="300" r:id="rId1"/>
  <headerFooter>
    <oddHeader>&amp;C&amp;"-,Negrita"&amp;14REPORTE DE CUMPLIMIENTO TRIMESTRAL DE METAS 2017&amp;RPágina &amp;P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 tint="-0.499984740745262"/>
  </sheetPr>
  <dimension ref="A1:Y43"/>
  <sheetViews>
    <sheetView view="pageBreakPreview" topLeftCell="A19" zoomScale="70" zoomScaleSheetLayoutView="70" workbookViewId="0">
      <selection activeCell="L23" sqref="L23"/>
    </sheetView>
  </sheetViews>
  <sheetFormatPr baseColWidth="10" defaultColWidth="2.5703125" defaultRowHeight="15" x14ac:dyDescent="0.25"/>
  <cols>
    <col min="1" max="1" width="5.5703125" style="1" customWidth="1"/>
    <col min="2" max="2" width="30" style="86" customWidth="1"/>
    <col min="3" max="3" width="32" style="86" customWidth="1"/>
    <col min="4" max="4" width="7" style="1" customWidth="1"/>
    <col min="5" max="5" width="7.28515625" style="1" customWidth="1"/>
    <col min="6" max="6" width="7.140625" style="1" customWidth="1"/>
    <col min="7" max="7" width="8.85546875" style="1" customWidth="1"/>
    <col min="8" max="9" width="7.140625" style="1" customWidth="1"/>
    <col min="10" max="10" width="8.7109375" style="1" customWidth="1"/>
    <col min="11" max="11" width="8.85546875" style="1" customWidth="1"/>
    <col min="12" max="14" width="6.42578125" style="1" customWidth="1"/>
    <col min="15" max="15" width="8.85546875" style="1" customWidth="1"/>
    <col min="16" max="18" width="6.42578125" style="1" customWidth="1"/>
    <col min="19" max="19" width="8.85546875" style="1" customWidth="1"/>
    <col min="20" max="20" width="11.42578125" style="1" customWidth="1"/>
    <col min="21" max="24" width="6.7109375" style="1" customWidth="1"/>
    <col min="25" max="25" width="7.140625" style="1" customWidth="1"/>
    <col min="26" max="167" width="2.5703125" style="1"/>
    <col min="168" max="168" width="5" style="1" bestFit="1" customWidth="1"/>
    <col min="169" max="169" width="35.5703125" style="1" bestFit="1" customWidth="1"/>
    <col min="170" max="170" width="40.140625" style="1" bestFit="1" customWidth="1"/>
    <col min="171" max="171" width="16" style="1" customWidth="1"/>
    <col min="172" max="172" width="21.7109375" style="1" customWidth="1"/>
    <col min="173" max="173" width="18.85546875" style="1" customWidth="1"/>
    <col min="174" max="174" width="12.85546875" style="1" customWidth="1"/>
    <col min="175" max="179" width="10" style="1" bestFit="1" customWidth="1"/>
    <col min="180" max="423" width="2.5703125" style="1"/>
    <col min="424" max="424" width="5" style="1" bestFit="1" customWidth="1"/>
    <col min="425" max="425" width="35.5703125" style="1" bestFit="1" customWidth="1"/>
    <col min="426" max="426" width="40.140625" style="1" bestFit="1" customWidth="1"/>
    <col min="427" max="427" width="16" style="1" customWidth="1"/>
    <col min="428" max="428" width="21.7109375" style="1" customWidth="1"/>
    <col min="429" max="429" width="18.85546875" style="1" customWidth="1"/>
    <col min="430" max="430" width="12.85546875" style="1" customWidth="1"/>
    <col min="431" max="435" width="10" style="1" bestFit="1" customWidth="1"/>
    <col min="436" max="679" width="2.5703125" style="1"/>
    <col min="680" max="680" width="5" style="1" bestFit="1" customWidth="1"/>
    <col min="681" max="681" width="35.5703125" style="1" bestFit="1" customWidth="1"/>
    <col min="682" max="682" width="40.140625" style="1" bestFit="1" customWidth="1"/>
    <col min="683" max="683" width="16" style="1" customWidth="1"/>
    <col min="684" max="684" width="21.7109375" style="1" customWidth="1"/>
    <col min="685" max="685" width="18.85546875" style="1" customWidth="1"/>
    <col min="686" max="686" width="12.85546875" style="1" customWidth="1"/>
    <col min="687" max="691" width="10" style="1" bestFit="1" customWidth="1"/>
    <col min="692" max="935" width="2.5703125" style="1"/>
    <col min="936" max="936" width="5" style="1" bestFit="1" customWidth="1"/>
    <col min="937" max="937" width="35.5703125" style="1" bestFit="1" customWidth="1"/>
    <col min="938" max="938" width="40.140625" style="1" bestFit="1" customWidth="1"/>
    <col min="939" max="939" width="16" style="1" customWidth="1"/>
    <col min="940" max="940" width="21.7109375" style="1" customWidth="1"/>
    <col min="941" max="941" width="18.85546875" style="1" customWidth="1"/>
    <col min="942" max="942" width="12.85546875" style="1" customWidth="1"/>
    <col min="943" max="947" width="10" style="1" bestFit="1" customWidth="1"/>
    <col min="948" max="1191" width="2.5703125" style="1"/>
    <col min="1192" max="1192" width="5" style="1" bestFit="1" customWidth="1"/>
    <col min="1193" max="1193" width="35.5703125" style="1" bestFit="1" customWidth="1"/>
    <col min="1194" max="1194" width="40.140625" style="1" bestFit="1" customWidth="1"/>
    <col min="1195" max="1195" width="16" style="1" customWidth="1"/>
    <col min="1196" max="1196" width="21.7109375" style="1" customWidth="1"/>
    <col min="1197" max="1197" width="18.85546875" style="1" customWidth="1"/>
    <col min="1198" max="1198" width="12.85546875" style="1" customWidth="1"/>
    <col min="1199" max="1203" width="10" style="1" bestFit="1" customWidth="1"/>
    <col min="1204" max="1447" width="2.5703125" style="1"/>
    <col min="1448" max="1448" width="5" style="1" bestFit="1" customWidth="1"/>
    <col min="1449" max="1449" width="35.5703125" style="1" bestFit="1" customWidth="1"/>
    <col min="1450" max="1450" width="40.140625" style="1" bestFit="1" customWidth="1"/>
    <col min="1451" max="1451" width="16" style="1" customWidth="1"/>
    <col min="1452" max="1452" width="21.7109375" style="1" customWidth="1"/>
    <col min="1453" max="1453" width="18.85546875" style="1" customWidth="1"/>
    <col min="1454" max="1454" width="12.85546875" style="1" customWidth="1"/>
    <col min="1455" max="1459" width="10" style="1" bestFit="1" customWidth="1"/>
    <col min="1460" max="1703" width="2.5703125" style="1"/>
    <col min="1704" max="1704" width="5" style="1" bestFit="1" customWidth="1"/>
    <col min="1705" max="1705" width="35.5703125" style="1" bestFit="1" customWidth="1"/>
    <col min="1706" max="1706" width="40.140625" style="1" bestFit="1" customWidth="1"/>
    <col min="1707" max="1707" width="16" style="1" customWidth="1"/>
    <col min="1708" max="1708" width="21.7109375" style="1" customWidth="1"/>
    <col min="1709" max="1709" width="18.85546875" style="1" customWidth="1"/>
    <col min="1710" max="1710" width="12.85546875" style="1" customWidth="1"/>
    <col min="1711" max="1715" width="10" style="1" bestFit="1" customWidth="1"/>
    <col min="1716" max="1959" width="2.5703125" style="1"/>
    <col min="1960" max="1960" width="5" style="1" bestFit="1" customWidth="1"/>
    <col min="1961" max="1961" width="35.5703125" style="1" bestFit="1" customWidth="1"/>
    <col min="1962" max="1962" width="40.140625" style="1" bestFit="1" customWidth="1"/>
    <col min="1963" max="1963" width="16" style="1" customWidth="1"/>
    <col min="1964" max="1964" width="21.7109375" style="1" customWidth="1"/>
    <col min="1965" max="1965" width="18.85546875" style="1" customWidth="1"/>
    <col min="1966" max="1966" width="12.85546875" style="1" customWidth="1"/>
    <col min="1967" max="1971" width="10" style="1" bestFit="1" customWidth="1"/>
    <col min="1972" max="2215" width="2.5703125" style="1"/>
    <col min="2216" max="2216" width="5" style="1" bestFit="1" customWidth="1"/>
    <col min="2217" max="2217" width="35.5703125" style="1" bestFit="1" customWidth="1"/>
    <col min="2218" max="2218" width="40.140625" style="1" bestFit="1" customWidth="1"/>
    <col min="2219" max="2219" width="16" style="1" customWidth="1"/>
    <col min="2220" max="2220" width="21.7109375" style="1" customWidth="1"/>
    <col min="2221" max="2221" width="18.85546875" style="1" customWidth="1"/>
    <col min="2222" max="2222" width="12.85546875" style="1" customWidth="1"/>
    <col min="2223" max="2227" width="10" style="1" bestFit="1" customWidth="1"/>
    <col min="2228" max="2471" width="2.5703125" style="1"/>
    <col min="2472" max="2472" width="5" style="1" bestFit="1" customWidth="1"/>
    <col min="2473" max="2473" width="35.5703125" style="1" bestFit="1" customWidth="1"/>
    <col min="2474" max="2474" width="40.140625" style="1" bestFit="1" customWidth="1"/>
    <col min="2475" max="2475" width="16" style="1" customWidth="1"/>
    <col min="2476" max="2476" width="21.7109375" style="1" customWidth="1"/>
    <col min="2477" max="2477" width="18.85546875" style="1" customWidth="1"/>
    <col min="2478" max="2478" width="12.85546875" style="1" customWidth="1"/>
    <col min="2479" max="2483" width="10" style="1" bestFit="1" customWidth="1"/>
    <col min="2484" max="2727" width="2.5703125" style="1"/>
    <col min="2728" max="2728" width="5" style="1" bestFit="1" customWidth="1"/>
    <col min="2729" max="2729" width="35.5703125" style="1" bestFit="1" customWidth="1"/>
    <col min="2730" max="2730" width="40.140625" style="1" bestFit="1" customWidth="1"/>
    <col min="2731" max="2731" width="16" style="1" customWidth="1"/>
    <col min="2732" max="2732" width="21.7109375" style="1" customWidth="1"/>
    <col min="2733" max="2733" width="18.85546875" style="1" customWidth="1"/>
    <col min="2734" max="2734" width="12.85546875" style="1" customWidth="1"/>
    <col min="2735" max="2739" width="10" style="1" bestFit="1" customWidth="1"/>
    <col min="2740" max="2983" width="2.5703125" style="1"/>
    <col min="2984" max="2984" width="5" style="1" bestFit="1" customWidth="1"/>
    <col min="2985" max="2985" width="35.5703125" style="1" bestFit="1" customWidth="1"/>
    <col min="2986" max="2986" width="40.140625" style="1" bestFit="1" customWidth="1"/>
    <col min="2987" max="2987" width="16" style="1" customWidth="1"/>
    <col min="2988" max="2988" width="21.7109375" style="1" customWidth="1"/>
    <col min="2989" max="2989" width="18.85546875" style="1" customWidth="1"/>
    <col min="2990" max="2990" width="12.85546875" style="1" customWidth="1"/>
    <col min="2991" max="2995" width="10" style="1" bestFit="1" customWidth="1"/>
    <col min="2996" max="3239" width="2.5703125" style="1"/>
    <col min="3240" max="3240" width="5" style="1" bestFit="1" customWidth="1"/>
    <col min="3241" max="3241" width="35.5703125" style="1" bestFit="1" customWidth="1"/>
    <col min="3242" max="3242" width="40.140625" style="1" bestFit="1" customWidth="1"/>
    <col min="3243" max="3243" width="16" style="1" customWidth="1"/>
    <col min="3244" max="3244" width="21.7109375" style="1" customWidth="1"/>
    <col min="3245" max="3245" width="18.85546875" style="1" customWidth="1"/>
    <col min="3246" max="3246" width="12.85546875" style="1" customWidth="1"/>
    <col min="3247" max="3251" width="10" style="1" bestFit="1" customWidth="1"/>
    <col min="3252" max="3495" width="2.5703125" style="1"/>
    <col min="3496" max="3496" width="5" style="1" bestFit="1" customWidth="1"/>
    <col min="3497" max="3497" width="35.5703125" style="1" bestFit="1" customWidth="1"/>
    <col min="3498" max="3498" width="40.140625" style="1" bestFit="1" customWidth="1"/>
    <col min="3499" max="3499" width="16" style="1" customWidth="1"/>
    <col min="3500" max="3500" width="21.7109375" style="1" customWidth="1"/>
    <col min="3501" max="3501" width="18.85546875" style="1" customWidth="1"/>
    <col min="3502" max="3502" width="12.85546875" style="1" customWidth="1"/>
    <col min="3503" max="3507" width="10" style="1" bestFit="1" customWidth="1"/>
    <col min="3508" max="3751" width="2.5703125" style="1"/>
    <col min="3752" max="3752" width="5" style="1" bestFit="1" customWidth="1"/>
    <col min="3753" max="3753" width="35.5703125" style="1" bestFit="1" customWidth="1"/>
    <col min="3754" max="3754" width="40.140625" style="1" bestFit="1" customWidth="1"/>
    <col min="3755" max="3755" width="16" style="1" customWidth="1"/>
    <col min="3756" max="3756" width="21.7109375" style="1" customWidth="1"/>
    <col min="3757" max="3757" width="18.85546875" style="1" customWidth="1"/>
    <col min="3758" max="3758" width="12.85546875" style="1" customWidth="1"/>
    <col min="3759" max="3763" width="10" style="1" bestFit="1" customWidth="1"/>
    <col min="3764" max="4007" width="2.5703125" style="1"/>
    <col min="4008" max="4008" width="5" style="1" bestFit="1" customWidth="1"/>
    <col min="4009" max="4009" width="35.5703125" style="1" bestFit="1" customWidth="1"/>
    <col min="4010" max="4010" width="40.140625" style="1" bestFit="1" customWidth="1"/>
    <col min="4011" max="4011" width="16" style="1" customWidth="1"/>
    <col min="4012" max="4012" width="21.7109375" style="1" customWidth="1"/>
    <col min="4013" max="4013" width="18.85546875" style="1" customWidth="1"/>
    <col min="4014" max="4014" width="12.85546875" style="1" customWidth="1"/>
    <col min="4015" max="4019" width="10" style="1" bestFit="1" customWidth="1"/>
    <col min="4020" max="4263" width="2.5703125" style="1"/>
    <col min="4264" max="4264" width="5" style="1" bestFit="1" customWidth="1"/>
    <col min="4265" max="4265" width="35.5703125" style="1" bestFit="1" customWidth="1"/>
    <col min="4266" max="4266" width="40.140625" style="1" bestFit="1" customWidth="1"/>
    <col min="4267" max="4267" width="16" style="1" customWidth="1"/>
    <col min="4268" max="4268" width="21.7109375" style="1" customWidth="1"/>
    <col min="4269" max="4269" width="18.85546875" style="1" customWidth="1"/>
    <col min="4270" max="4270" width="12.85546875" style="1" customWidth="1"/>
    <col min="4271" max="4275" width="10" style="1" bestFit="1" customWidth="1"/>
    <col min="4276" max="4519" width="2.5703125" style="1"/>
    <col min="4520" max="4520" width="5" style="1" bestFit="1" customWidth="1"/>
    <col min="4521" max="4521" width="35.5703125" style="1" bestFit="1" customWidth="1"/>
    <col min="4522" max="4522" width="40.140625" style="1" bestFit="1" customWidth="1"/>
    <col min="4523" max="4523" width="16" style="1" customWidth="1"/>
    <col min="4524" max="4524" width="21.7109375" style="1" customWidth="1"/>
    <col min="4525" max="4525" width="18.85546875" style="1" customWidth="1"/>
    <col min="4526" max="4526" width="12.85546875" style="1" customWidth="1"/>
    <col min="4527" max="4531" width="10" style="1" bestFit="1" customWidth="1"/>
    <col min="4532" max="4775" width="2.5703125" style="1"/>
    <col min="4776" max="4776" width="5" style="1" bestFit="1" customWidth="1"/>
    <col min="4777" max="4777" width="35.5703125" style="1" bestFit="1" customWidth="1"/>
    <col min="4778" max="4778" width="40.140625" style="1" bestFit="1" customWidth="1"/>
    <col min="4779" max="4779" width="16" style="1" customWidth="1"/>
    <col min="4780" max="4780" width="21.7109375" style="1" customWidth="1"/>
    <col min="4781" max="4781" width="18.85546875" style="1" customWidth="1"/>
    <col min="4782" max="4782" width="12.85546875" style="1" customWidth="1"/>
    <col min="4783" max="4787" width="10" style="1" bestFit="1" customWidth="1"/>
    <col min="4788" max="5031" width="2.5703125" style="1"/>
    <col min="5032" max="5032" width="5" style="1" bestFit="1" customWidth="1"/>
    <col min="5033" max="5033" width="35.5703125" style="1" bestFit="1" customWidth="1"/>
    <col min="5034" max="5034" width="40.140625" style="1" bestFit="1" customWidth="1"/>
    <col min="5035" max="5035" width="16" style="1" customWidth="1"/>
    <col min="5036" max="5036" width="21.7109375" style="1" customWidth="1"/>
    <col min="5037" max="5037" width="18.85546875" style="1" customWidth="1"/>
    <col min="5038" max="5038" width="12.85546875" style="1" customWidth="1"/>
    <col min="5039" max="5043" width="10" style="1" bestFit="1" customWidth="1"/>
    <col min="5044" max="5287" width="2.5703125" style="1"/>
    <col min="5288" max="5288" width="5" style="1" bestFit="1" customWidth="1"/>
    <col min="5289" max="5289" width="35.5703125" style="1" bestFit="1" customWidth="1"/>
    <col min="5290" max="5290" width="40.140625" style="1" bestFit="1" customWidth="1"/>
    <col min="5291" max="5291" width="16" style="1" customWidth="1"/>
    <col min="5292" max="5292" width="21.7109375" style="1" customWidth="1"/>
    <col min="5293" max="5293" width="18.85546875" style="1" customWidth="1"/>
    <col min="5294" max="5294" width="12.85546875" style="1" customWidth="1"/>
    <col min="5295" max="5299" width="10" style="1" bestFit="1" customWidth="1"/>
    <col min="5300" max="5543" width="2.5703125" style="1"/>
    <col min="5544" max="5544" width="5" style="1" bestFit="1" customWidth="1"/>
    <col min="5545" max="5545" width="35.5703125" style="1" bestFit="1" customWidth="1"/>
    <col min="5546" max="5546" width="40.140625" style="1" bestFit="1" customWidth="1"/>
    <col min="5547" max="5547" width="16" style="1" customWidth="1"/>
    <col min="5548" max="5548" width="21.7109375" style="1" customWidth="1"/>
    <col min="5549" max="5549" width="18.85546875" style="1" customWidth="1"/>
    <col min="5550" max="5550" width="12.85546875" style="1" customWidth="1"/>
    <col min="5551" max="5555" width="10" style="1" bestFit="1" customWidth="1"/>
    <col min="5556" max="5799" width="2.5703125" style="1"/>
    <col min="5800" max="5800" width="5" style="1" bestFit="1" customWidth="1"/>
    <col min="5801" max="5801" width="35.5703125" style="1" bestFit="1" customWidth="1"/>
    <col min="5802" max="5802" width="40.140625" style="1" bestFit="1" customWidth="1"/>
    <col min="5803" max="5803" width="16" style="1" customWidth="1"/>
    <col min="5804" max="5804" width="21.7109375" style="1" customWidth="1"/>
    <col min="5805" max="5805" width="18.85546875" style="1" customWidth="1"/>
    <col min="5806" max="5806" width="12.85546875" style="1" customWidth="1"/>
    <col min="5807" max="5811" width="10" style="1" bestFit="1" customWidth="1"/>
    <col min="5812" max="6055" width="2.5703125" style="1"/>
    <col min="6056" max="6056" width="5" style="1" bestFit="1" customWidth="1"/>
    <col min="6057" max="6057" width="35.5703125" style="1" bestFit="1" customWidth="1"/>
    <col min="6058" max="6058" width="40.140625" style="1" bestFit="1" customWidth="1"/>
    <col min="6059" max="6059" width="16" style="1" customWidth="1"/>
    <col min="6060" max="6060" width="21.7109375" style="1" customWidth="1"/>
    <col min="6061" max="6061" width="18.85546875" style="1" customWidth="1"/>
    <col min="6062" max="6062" width="12.85546875" style="1" customWidth="1"/>
    <col min="6063" max="6067" width="10" style="1" bestFit="1" customWidth="1"/>
    <col min="6068" max="6311" width="2.5703125" style="1"/>
    <col min="6312" max="6312" width="5" style="1" bestFit="1" customWidth="1"/>
    <col min="6313" max="6313" width="35.5703125" style="1" bestFit="1" customWidth="1"/>
    <col min="6314" max="6314" width="40.140625" style="1" bestFit="1" customWidth="1"/>
    <col min="6315" max="6315" width="16" style="1" customWidth="1"/>
    <col min="6316" max="6316" width="21.7109375" style="1" customWidth="1"/>
    <col min="6317" max="6317" width="18.85546875" style="1" customWidth="1"/>
    <col min="6318" max="6318" width="12.85546875" style="1" customWidth="1"/>
    <col min="6319" max="6323" width="10" style="1" bestFit="1" customWidth="1"/>
    <col min="6324" max="6567" width="2.5703125" style="1"/>
    <col min="6568" max="6568" width="5" style="1" bestFit="1" customWidth="1"/>
    <col min="6569" max="6569" width="35.5703125" style="1" bestFit="1" customWidth="1"/>
    <col min="6570" max="6570" width="40.140625" style="1" bestFit="1" customWidth="1"/>
    <col min="6571" max="6571" width="16" style="1" customWidth="1"/>
    <col min="6572" max="6572" width="21.7109375" style="1" customWidth="1"/>
    <col min="6573" max="6573" width="18.85546875" style="1" customWidth="1"/>
    <col min="6574" max="6574" width="12.85546875" style="1" customWidth="1"/>
    <col min="6575" max="6579" width="10" style="1" bestFit="1" customWidth="1"/>
    <col min="6580" max="6823" width="2.5703125" style="1"/>
    <col min="6824" max="6824" width="5" style="1" bestFit="1" customWidth="1"/>
    <col min="6825" max="6825" width="35.5703125" style="1" bestFit="1" customWidth="1"/>
    <col min="6826" max="6826" width="40.140625" style="1" bestFit="1" customWidth="1"/>
    <col min="6827" max="6827" width="16" style="1" customWidth="1"/>
    <col min="6828" max="6828" width="21.7109375" style="1" customWidth="1"/>
    <col min="6829" max="6829" width="18.85546875" style="1" customWidth="1"/>
    <col min="6830" max="6830" width="12.85546875" style="1" customWidth="1"/>
    <col min="6831" max="6835" width="10" style="1" bestFit="1" customWidth="1"/>
    <col min="6836" max="7079" width="2.5703125" style="1"/>
    <col min="7080" max="7080" width="5" style="1" bestFit="1" customWidth="1"/>
    <col min="7081" max="7081" width="35.5703125" style="1" bestFit="1" customWidth="1"/>
    <col min="7082" max="7082" width="40.140625" style="1" bestFit="1" customWidth="1"/>
    <col min="7083" max="7083" width="16" style="1" customWidth="1"/>
    <col min="7084" max="7084" width="21.7109375" style="1" customWidth="1"/>
    <col min="7085" max="7085" width="18.85546875" style="1" customWidth="1"/>
    <col min="7086" max="7086" width="12.85546875" style="1" customWidth="1"/>
    <col min="7087" max="7091" width="10" style="1" bestFit="1" customWidth="1"/>
    <col min="7092" max="7335" width="2.5703125" style="1"/>
    <col min="7336" max="7336" width="5" style="1" bestFit="1" customWidth="1"/>
    <col min="7337" max="7337" width="35.5703125" style="1" bestFit="1" customWidth="1"/>
    <col min="7338" max="7338" width="40.140625" style="1" bestFit="1" customWidth="1"/>
    <col min="7339" max="7339" width="16" style="1" customWidth="1"/>
    <col min="7340" max="7340" width="21.7109375" style="1" customWidth="1"/>
    <col min="7341" max="7341" width="18.85546875" style="1" customWidth="1"/>
    <col min="7342" max="7342" width="12.85546875" style="1" customWidth="1"/>
    <col min="7343" max="7347" width="10" style="1" bestFit="1" customWidth="1"/>
    <col min="7348" max="7591" width="2.5703125" style="1"/>
    <col min="7592" max="7592" width="5" style="1" bestFit="1" customWidth="1"/>
    <col min="7593" max="7593" width="35.5703125" style="1" bestFit="1" customWidth="1"/>
    <col min="7594" max="7594" width="40.140625" style="1" bestFit="1" customWidth="1"/>
    <col min="7595" max="7595" width="16" style="1" customWidth="1"/>
    <col min="7596" max="7596" width="21.7109375" style="1" customWidth="1"/>
    <col min="7597" max="7597" width="18.85546875" style="1" customWidth="1"/>
    <col min="7598" max="7598" width="12.85546875" style="1" customWidth="1"/>
    <col min="7599" max="7603" width="10" style="1" bestFit="1" customWidth="1"/>
    <col min="7604" max="7847" width="2.5703125" style="1"/>
    <col min="7848" max="7848" width="5" style="1" bestFit="1" customWidth="1"/>
    <col min="7849" max="7849" width="35.5703125" style="1" bestFit="1" customWidth="1"/>
    <col min="7850" max="7850" width="40.140625" style="1" bestFit="1" customWidth="1"/>
    <col min="7851" max="7851" width="16" style="1" customWidth="1"/>
    <col min="7852" max="7852" width="21.7109375" style="1" customWidth="1"/>
    <col min="7853" max="7853" width="18.85546875" style="1" customWidth="1"/>
    <col min="7854" max="7854" width="12.85546875" style="1" customWidth="1"/>
    <col min="7855" max="7859" width="10" style="1" bestFit="1" customWidth="1"/>
    <col min="7860" max="8103" width="2.5703125" style="1"/>
    <col min="8104" max="8104" width="5" style="1" bestFit="1" customWidth="1"/>
    <col min="8105" max="8105" width="35.5703125" style="1" bestFit="1" customWidth="1"/>
    <col min="8106" max="8106" width="40.140625" style="1" bestFit="1" customWidth="1"/>
    <col min="8107" max="8107" width="16" style="1" customWidth="1"/>
    <col min="8108" max="8108" width="21.7109375" style="1" customWidth="1"/>
    <col min="8109" max="8109" width="18.85546875" style="1" customWidth="1"/>
    <col min="8110" max="8110" width="12.85546875" style="1" customWidth="1"/>
    <col min="8111" max="8115" width="10" style="1" bestFit="1" customWidth="1"/>
    <col min="8116" max="8359" width="2.5703125" style="1"/>
    <col min="8360" max="8360" width="5" style="1" bestFit="1" customWidth="1"/>
    <col min="8361" max="8361" width="35.5703125" style="1" bestFit="1" customWidth="1"/>
    <col min="8362" max="8362" width="40.140625" style="1" bestFit="1" customWidth="1"/>
    <col min="8363" max="8363" width="16" style="1" customWidth="1"/>
    <col min="8364" max="8364" width="21.7109375" style="1" customWidth="1"/>
    <col min="8365" max="8365" width="18.85546875" style="1" customWidth="1"/>
    <col min="8366" max="8366" width="12.85546875" style="1" customWidth="1"/>
    <col min="8367" max="8371" width="10" style="1" bestFit="1" customWidth="1"/>
    <col min="8372" max="8615" width="2.5703125" style="1"/>
    <col min="8616" max="8616" width="5" style="1" bestFit="1" customWidth="1"/>
    <col min="8617" max="8617" width="35.5703125" style="1" bestFit="1" customWidth="1"/>
    <col min="8618" max="8618" width="40.140625" style="1" bestFit="1" customWidth="1"/>
    <col min="8619" max="8619" width="16" style="1" customWidth="1"/>
    <col min="8620" max="8620" width="21.7109375" style="1" customWidth="1"/>
    <col min="8621" max="8621" width="18.85546875" style="1" customWidth="1"/>
    <col min="8622" max="8622" width="12.85546875" style="1" customWidth="1"/>
    <col min="8623" max="8627" width="10" style="1" bestFit="1" customWidth="1"/>
    <col min="8628" max="8871" width="2.5703125" style="1"/>
    <col min="8872" max="8872" width="5" style="1" bestFit="1" customWidth="1"/>
    <col min="8873" max="8873" width="35.5703125" style="1" bestFit="1" customWidth="1"/>
    <col min="8874" max="8874" width="40.140625" style="1" bestFit="1" customWidth="1"/>
    <col min="8875" max="8875" width="16" style="1" customWidth="1"/>
    <col min="8876" max="8876" width="21.7109375" style="1" customWidth="1"/>
    <col min="8877" max="8877" width="18.85546875" style="1" customWidth="1"/>
    <col min="8878" max="8878" width="12.85546875" style="1" customWidth="1"/>
    <col min="8879" max="8883" width="10" style="1" bestFit="1" customWidth="1"/>
    <col min="8884" max="9127" width="2.5703125" style="1"/>
    <col min="9128" max="9128" width="5" style="1" bestFit="1" customWidth="1"/>
    <col min="9129" max="9129" width="35.5703125" style="1" bestFit="1" customWidth="1"/>
    <col min="9130" max="9130" width="40.140625" style="1" bestFit="1" customWidth="1"/>
    <col min="9131" max="9131" width="16" style="1" customWidth="1"/>
    <col min="9132" max="9132" width="21.7109375" style="1" customWidth="1"/>
    <col min="9133" max="9133" width="18.85546875" style="1" customWidth="1"/>
    <col min="9134" max="9134" width="12.85546875" style="1" customWidth="1"/>
    <col min="9135" max="9139" width="10" style="1" bestFit="1" customWidth="1"/>
    <col min="9140" max="9383" width="2.5703125" style="1"/>
    <col min="9384" max="9384" width="5" style="1" bestFit="1" customWidth="1"/>
    <col min="9385" max="9385" width="35.5703125" style="1" bestFit="1" customWidth="1"/>
    <col min="9386" max="9386" width="40.140625" style="1" bestFit="1" customWidth="1"/>
    <col min="9387" max="9387" width="16" style="1" customWidth="1"/>
    <col min="9388" max="9388" width="21.7109375" style="1" customWidth="1"/>
    <col min="9389" max="9389" width="18.85546875" style="1" customWidth="1"/>
    <col min="9390" max="9390" width="12.85546875" style="1" customWidth="1"/>
    <col min="9391" max="9395" width="10" style="1" bestFit="1" customWidth="1"/>
    <col min="9396" max="9639" width="2.5703125" style="1"/>
    <col min="9640" max="9640" width="5" style="1" bestFit="1" customWidth="1"/>
    <col min="9641" max="9641" width="35.5703125" style="1" bestFit="1" customWidth="1"/>
    <col min="9642" max="9642" width="40.140625" style="1" bestFit="1" customWidth="1"/>
    <col min="9643" max="9643" width="16" style="1" customWidth="1"/>
    <col min="9644" max="9644" width="21.7109375" style="1" customWidth="1"/>
    <col min="9645" max="9645" width="18.85546875" style="1" customWidth="1"/>
    <col min="9646" max="9646" width="12.85546875" style="1" customWidth="1"/>
    <col min="9647" max="9651" width="10" style="1" bestFit="1" customWidth="1"/>
    <col min="9652" max="9895" width="2.5703125" style="1"/>
    <col min="9896" max="9896" width="5" style="1" bestFit="1" customWidth="1"/>
    <col min="9897" max="9897" width="35.5703125" style="1" bestFit="1" customWidth="1"/>
    <col min="9898" max="9898" width="40.140625" style="1" bestFit="1" customWidth="1"/>
    <col min="9899" max="9899" width="16" style="1" customWidth="1"/>
    <col min="9900" max="9900" width="21.7109375" style="1" customWidth="1"/>
    <col min="9901" max="9901" width="18.85546875" style="1" customWidth="1"/>
    <col min="9902" max="9902" width="12.85546875" style="1" customWidth="1"/>
    <col min="9903" max="9907" width="10" style="1" bestFit="1" customWidth="1"/>
    <col min="9908" max="10151" width="2.5703125" style="1"/>
    <col min="10152" max="10152" width="5" style="1" bestFit="1" customWidth="1"/>
    <col min="10153" max="10153" width="35.5703125" style="1" bestFit="1" customWidth="1"/>
    <col min="10154" max="10154" width="40.140625" style="1" bestFit="1" customWidth="1"/>
    <col min="10155" max="10155" width="16" style="1" customWidth="1"/>
    <col min="10156" max="10156" width="21.7109375" style="1" customWidth="1"/>
    <col min="10157" max="10157" width="18.85546875" style="1" customWidth="1"/>
    <col min="10158" max="10158" width="12.85546875" style="1" customWidth="1"/>
    <col min="10159" max="10163" width="10" style="1" bestFit="1" customWidth="1"/>
    <col min="10164" max="10407" width="2.5703125" style="1"/>
    <col min="10408" max="10408" width="5" style="1" bestFit="1" customWidth="1"/>
    <col min="10409" max="10409" width="35.5703125" style="1" bestFit="1" customWidth="1"/>
    <col min="10410" max="10410" width="40.140625" style="1" bestFit="1" customWidth="1"/>
    <col min="10411" max="10411" width="16" style="1" customWidth="1"/>
    <col min="10412" max="10412" width="21.7109375" style="1" customWidth="1"/>
    <col min="10413" max="10413" width="18.85546875" style="1" customWidth="1"/>
    <col min="10414" max="10414" width="12.85546875" style="1" customWidth="1"/>
    <col min="10415" max="10419" width="10" style="1" bestFit="1" customWidth="1"/>
    <col min="10420" max="10663" width="2.5703125" style="1"/>
    <col min="10664" max="10664" width="5" style="1" bestFit="1" customWidth="1"/>
    <col min="10665" max="10665" width="35.5703125" style="1" bestFit="1" customWidth="1"/>
    <col min="10666" max="10666" width="40.140625" style="1" bestFit="1" customWidth="1"/>
    <col min="10667" max="10667" width="16" style="1" customWidth="1"/>
    <col min="10668" max="10668" width="21.7109375" style="1" customWidth="1"/>
    <col min="10669" max="10669" width="18.85546875" style="1" customWidth="1"/>
    <col min="10670" max="10670" width="12.85546875" style="1" customWidth="1"/>
    <col min="10671" max="10675" width="10" style="1" bestFit="1" customWidth="1"/>
    <col min="10676" max="10919" width="2.5703125" style="1"/>
    <col min="10920" max="10920" width="5" style="1" bestFit="1" customWidth="1"/>
    <col min="10921" max="10921" width="35.5703125" style="1" bestFit="1" customWidth="1"/>
    <col min="10922" max="10922" width="40.140625" style="1" bestFit="1" customWidth="1"/>
    <col min="10923" max="10923" width="16" style="1" customWidth="1"/>
    <col min="10924" max="10924" width="21.7109375" style="1" customWidth="1"/>
    <col min="10925" max="10925" width="18.85546875" style="1" customWidth="1"/>
    <col min="10926" max="10926" width="12.85546875" style="1" customWidth="1"/>
    <col min="10927" max="10931" width="10" style="1" bestFit="1" customWidth="1"/>
    <col min="10932" max="11175" width="2.5703125" style="1"/>
    <col min="11176" max="11176" width="5" style="1" bestFit="1" customWidth="1"/>
    <col min="11177" max="11177" width="35.5703125" style="1" bestFit="1" customWidth="1"/>
    <col min="11178" max="11178" width="40.140625" style="1" bestFit="1" customWidth="1"/>
    <col min="11179" max="11179" width="16" style="1" customWidth="1"/>
    <col min="11180" max="11180" width="21.7109375" style="1" customWidth="1"/>
    <col min="11181" max="11181" width="18.85546875" style="1" customWidth="1"/>
    <col min="11182" max="11182" width="12.85546875" style="1" customWidth="1"/>
    <col min="11183" max="11187" width="10" style="1" bestFit="1" customWidth="1"/>
    <col min="11188" max="11431" width="2.5703125" style="1"/>
    <col min="11432" max="11432" width="5" style="1" bestFit="1" customWidth="1"/>
    <col min="11433" max="11433" width="35.5703125" style="1" bestFit="1" customWidth="1"/>
    <col min="11434" max="11434" width="40.140625" style="1" bestFit="1" customWidth="1"/>
    <col min="11435" max="11435" width="16" style="1" customWidth="1"/>
    <col min="11436" max="11436" width="21.7109375" style="1" customWidth="1"/>
    <col min="11437" max="11437" width="18.85546875" style="1" customWidth="1"/>
    <col min="11438" max="11438" width="12.85546875" style="1" customWidth="1"/>
    <col min="11439" max="11443" width="10" style="1" bestFit="1" customWidth="1"/>
    <col min="11444" max="11687" width="2.5703125" style="1"/>
    <col min="11688" max="11688" width="5" style="1" bestFit="1" customWidth="1"/>
    <col min="11689" max="11689" width="35.5703125" style="1" bestFit="1" customWidth="1"/>
    <col min="11690" max="11690" width="40.140625" style="1" bestFit="1" customWidth="1"/>
    <col min="11691" max="11691" width="16" style="1" customWidth="1"/>
    <col min="11692" max="11692" width="21.7109375" style="1" customWidth="1"/>
    <col min="11693" max="11693" width="18.85546875" style="1" customWidth="1"/>
    <col min="11694" max="11694" width="12.85546875" style="1" customWidth="1"/>
    <col min="11695" max="11699" width="10" style="1" bestFit="1" customWidth="1"/>
    <col min="11700" max="11943" width="2.5703125" style="1"/>
    <col min="11944" max="11944" width="5" style="1" bestFit="1" customWidth="1"/>
    <col min="11945" max="11945" width="35.5703125" style="1" bestFit="1" customWidth="1"/>
    <col min="11946" max="11946" width="40.140625" style="1" bestFit="1" customWidth="1"/>
    <col min="11947" max="11947" width="16" style="1" customWidth="1"/>
    <col min="11948" max="11948" width="21.7109375" style="1" customWidth="1"/>
    <col min="11949" max="11949" width="18.85546875" style="1" customWidth="1"/>
    <col min="11950" max="11950" width="12.85546875" style="1" customWidth="1"/>
    <col min="11951" max="11955" width="10" style="1" bestFit="1" customWidth="1"/>
    <col min="11956" max="12199" width="2.5703125" style="1"/>
    <col min="12200" max="12200" width="5" style="1" bestFit="1" customWidth="1"/>
    <col min="12201" max="12201" width="35.5703125" style="1" bestFit="1" customWidth="1"/>
    <col min="12202" max="12202" width="40.140625" style="1" bestFit="1" customWidth="1"/>
    <col min="12203" max="12203" width="16" style="1" customWidth="1"/>
    <col min="12204" max="12204" width="21.7109375" style="1" customWidth="1"/>
    <col min="12205" max="12205" width="18.85546875" style="1" customWidth="1"/>
    <col min="12206" max="12206" width="12.85546875" style="1" customWidth="1"/>
    <col min="12207" max="12211" width="10" style="1" bestFit="1" customWidth="1"/>
    <col min="12212" max="12455" width="2.5703125" style="1"/>
    <col min="12456" max="12456" width="5" style="1" bestFit="1" customWidth="1"/>
    <col min="12457" max="12457" width="35.5703125" style="1" bestFit="1" customWidth="1"/>
    <col min="12458" max="12458" width="40.140625" style="1" bestFit="1" customWidth="1"/>
    <col min="12459" max="12459" width="16" style="1" customWidth="1"/>
    <col min="12460" max="12460" width="21.7109375" style="1" customWidth="1"/>
    <col min="12461" max="12461" width="18.85546875" style="1" customWidth="1"/>
    <col min="12462" max="12462" width="12.85546875" style="1" customWidth="1"/>
    <col min="12463" max="12467" width="10" style="1" bestFit="1" customWidth="1"/>
    <col min="12468" max="12711" width="2.5703125" style="1"/>
    <col min="12712" max="12712" width="5" style="1" bestFit="1" customWidth="1"/>
    <col min="12713" max="12713" width="35.5703125" style="1" bestFit="1" customWidth="1"/>
    <col min="12714" max="12714" width="40.140625" style="1" bestFit="1" customWidth="1"/>
    <col min="12715" max="12715" width="16" style="1" customWidth="1"/>
    <col min="12716" max="12716" width="21.7109375" style="1" customWidth="1"/>
    <col min="12717" max="12717" width="18.85546875" style="1" customWidth="1"/>
    <col min="12718" max="12718" width="12.85546875" style="1" customWidth="1"/>
    <col min="12719" max="12723" width="10" style="1" bestFit="1" customWidth="1"/>
    <col min="12724" max="12967" width="2.5703125" style="1"/>
    <col min="12968" max="12968" width="5" style="1" bestFit="1" customWidth="1"/>
    <col min="12969" max="12969" width="35.5703125" style="1" bestFit="1" customWidth="1"/>
    <col min="12970" max="12970" width="40.140625" style="1" bestFit="1" customWidth="1"/>
    <col min="12971" max="12971" width="16" style="1" customWidth="1"/>
    <col min="12972" max="12972" width="21.7109375" style="1" customWidth="1"/>
    <col min="12973" max="12973" width="18.85546875" style="1" customWidth="1"/>
    <col min="12974" max="12974" width="12.85546875" style="1" customWidth="1"/>
    <col min="12975" max="12979" width="10" style="1" bestFit="1" customWidth="1"/>
    <col min="12980" max="13223" width="2.5703125" style="1"/>
    <col min="13224" max="13224" width="5" style="1" bestFit="1" customWidth="1"/>
    <col min="13225" max="13225" width="35.5703125" style="1" bestFit="1" customWidth="1"/>
    <col min="13226" max="13226" width="40.140625" style="1" bestFit="1" customWidth="1"/>
    <col min="13227" max="13227" width="16" style="1" customWidth="1"/>
    <col min="13228" max="13228" width="21.7109375" style="1" customWidth="1"/>
    <col min="13229" max="13229" width="18.85546875" style="1" customWidth="1"/>
    <col min="13230" max="13230" width="12.85546875" style="1" customWidth="1"/>
    <col min="13231" max="13235" width="10" style="1" bestFit="1" customWidth="1"/>
    <col min="13236" max="13479" width="2.5703125" style="1"/>
    <col min="13480" max="13480" width="5" style="1" bestFit="1" customWidth="1"/>
    <col min="13481" max="13481" width="35.5703125" style="1" bestFit="1" customWidth="1"/>
    <col min="13482" max="13482" width="40.140625" style="1" bestFit="1" customWidth="1"/>
    <col min="13483" max="13483" width="16" style="1" customWidth="1"/>
    <col min="13484" max="13484" width="21.7109375" style="1" customWidth="1"/>
    <col min="13485" max="13485" width="18.85546875" style="1" customWidth="1"/>
    <col min="13486" max="13486" width="12.85546875" style="1" customWidth="1"/>
    <col min="13487" max="13491" width="10" style="1" bestFit="1" customWidth="1"/>
    <col min="13492" max="13735" width="2.5703125" style="1"/>
    <col min="13736" max="13736" width="5" style="1" bestFit="1" customWidth="1"/>
    <col min="13737" max="13737" width="35.5703125" style="1" bestFit="1" customWidth="1"/>
    <col min="13738" max="13738" width="40.140625" style="1" bestFit="1" customWidth="1"/>
    <col min="13739" max="13739" width="16" style="1" customWidth="1"/>
    <col min="13740" max="13740" width="21.7109375" style="1" customWidth="1"/>
    <col min="13741" max="13741" width="18.85546875" style="1" customWidth="1"/>
    <col min="13742" max="13742" width="12.85546875" style="1" customWidth="1"/>
    <col min="13743" max="13747" width="10" style="1" bestFit="1" customWidth="1"/>
    <col min="13748" max="13991" width="2.5703125" style="1"/>
    <col min="13992" max="13992" width="5" style="1" bestFit="1" customWidth="1"/>
    <col min="13993" max="13993" width="35.5703125" style="1" bestFit="1" customWidth="1"/>
    <col min="13994" max="13994" width="40.140625" style="1" bestFit="1" customWidth="1"/>
    <col min="13995" max="13995" width="16" style="1" customWidth="1"/>
    <col min="13996" max="13996" width="21.7109375" style="1" customWidth="1"/>
    <col min="13997" max="13997" width="18.85546875" style="1" customWidth="1"/>
    <col min="13998" max="13998" width="12.85546875" style="1" customWidth="1"/>
    <col min="13999" max="14003" width="10" style="1" bestFit="1" customWidth="1"/>
    <col min="14004" max="14247" width="2.5703125" style="1"/>
    <col min="14248" max="14248" width="5" style="1" bestFit="1" customWidth="1"/>
    <col min="14249" max="14249" width="35.5703125" style="1" bestFit="1" customWidth="1"/>
    <col min="14250" max="14250" width="40.140625" style="1" bestFit="1" customWidth="1"/>
    <col min="14251" max="14251" width="16" style="1" customWidth="1"/>
    <col min="14252" max="14252" width="21.7109375" style="1" customWidth="1"/>
    <col min="14253" max="14253" width="18.85546875" style="1" customWidth="1"/>
    <col min="14254" max="14254" width="12.85546875" style="1" customWidth="1"/>
    <col min="14255" max="14259" width="10" style="1" bestFit="1" customWidth="1"/>
    <col min="14260" max="14503" width="2.5703125" style="1"/>
    <col min="14504" max="14504" width="5" style="1" bestFit="1" customWidth="1"/>
    <col min="14505" max="14505" width="35.5703125" style="1" bestFit="1" customWidth="1"/>
    <col min="14506" max="14506" width="40.140625" style="1" bestFit="1" customWidth="1"/>
    <col min="14507" max="14507" width="16" style="1" customWidth="1"/>
    <col min="14508" max="14508" width="21.7109375" style="1" customWidth="1"/>
    <col min="14509" max="14509" width="18.85546875" style="1" customWidth="1"/>
    <col min="14510" max="14510" width="12.85546875" style="1" customWidth="1"/>
    <col min="14511" max="14515" width="10" style="1" bestFit="1" customWidth="1"/>
    <col min="14516" max="14759" width="2.5703125" style="1"/>
    <col min="14760" max="14760" width="5" style="1" bestFit="1" customWidth="1"/>
    <col min="14761" max="14761" width="35.5703125" style="1" bestFit="1" customWidth="1"/>
    <col min="14762" max="14762" width="40.140625" style="1" bestFit="1" customWidth="1"/>
    <col min="14763" max="14763" width="16" style="1" customWidth="1"/>
    <col min="14764" max="14764" width="21.7109375" style="1" customWidth="1"/>
    <col min="14765" max="14765" width="18.85546875" style="1" customWidth="1"/>
    <col min="14766" max="14766" width="12.85546875" style="1" customWidth="1"/>
    <col min="14767" max="14771" width="10" style="1" bestFit="1" customWidth="1"/>
    <col min="14772" max="15015" width="2.5703125" style="1"/>
    <col min="15016" max="15016" width="5" style="1" bestFit="1" customWidth="1"/>
    <col min="15017" max="15017" width="35.5703125" style="1" bestFit="1" customWidth="1"/>
    <col min="15018" max="15018" width="40.140625" style="1" bestFit="1" customWidth="1"/>
    <col min="15019" max="15019" width="16" style="1" customWidth="1"/>
    <col min="15020" max="15020" width="21.7109375" style="1" customWidth="1"/>
    <col min="15021" max="15021" width="18.85546875" style="1" customWidth="1"/>
    <col min="15022" max="15022" width="12.85546875" style="1" customWidth="1"/>
    <col min="15023" max="15027" width="10" style="1" bestFit="1" customWidth="1"/>
    <col min="15028" max="15271" width="2.5703125" style="1"/>
    <col min="15272" max="15272" width="5" style="1" bestFit="1" customWidth="1"/>
    <col min="15273" max="15273" width="35.5703125" style="1" bestFit="1" customWidth="1"/>
    <col min="15274" max="15274" width="40.140625" style="1" bestFit="1" customWidth="1"/>
    <col min="15275" max="15275" width="16" style="1" customWidth="1"/>
    <col min="15276" max="15276" width="21.7109375" style="1" customWidth="1"/>
    <col min="15277" max="15277" width="18.85546875" style="1" customWidth="1"/>
    <col min="15278" max="15278" width="12.85546875" style="1" customWidth="1"/>
    <col min="15279" max="15283" width="10" style="1" bestFit="1" customWidth="1"/>
    <col min="15284" max="15527" width="2.5703125" style="1"/>
    <col min="15528" max="15528" width="5" style="1" bestFit="1" customWidth="1"/>
    <col min="15529" max="15529" width="35.5703125" style="1" bestFit="1" customWidth="1"/>
    <col min="15530" max="15530" width="40.140625" style="1" bestFit="1" customWidth="1"/>
    <col min="15531" max="15531" width="16" style="1" customWidth="1"/>
    <col min="15532" max="15532" width="21.7109375" style="1" customWidth="1"/>
    <col min="15533" max="15533" width="18.85546875" style="1" customWidth="1"/>
    <col min="15534" max="15534" width="12.85546875" style="1" customWidth="1"/>
    <col min="15535" max="15539" width="10" style="1" bestFit="1" customWidth="1"/>
    <col min="15540" max="15783" width="2.5703125" style="1"/>
    <col min="15784" max="15784" width="5" style="1" bestFit="1" customWidth="1"/>
    <col min="15785" max="15785" width="35.5703125" style="1" bestFit="1" customWidth="1"/>
    <col min="15786" max="15786" width="40.140625" style="1" bestFit="1" customWidth="1"/>
    <col min="15787" max="15787" width="16" style="1" customWidth="1"/>
    <col min="15788" max="15788" width="21.7109375" style="1" customWidth="1"/>
    <col min="15789" max="15789" width="18.85546875" style="1" customWidth="1"/>
    <col min="15790" max="15790" width="12.85546875" style="1" customWidth="1"/>
    <col min="15791" max="15795" width="10" style="1" bestFit="1" customWidth="1"/>
    <col min="15796" max="16039" width="2.5703125" style="1"/>
    <col min="16040" max="16040" width="5" style="1" bestFit="1" customWidth="1"/>
    <col min="16041" max="16041" width="35.5703125" style="1" bestFit="1" customWidth="1"/>
    <col min="16042" max="16042" width="40.140625" style="1" bestFit="1" customWidth="1"/>
    <col min="16043" max="16043" width="16" style="1" customWidth="1"/>
    <col min="16044" max="16044" width="21.7109375" style="1" customWidth="1"/>
    <col min="16045" max="16045" width="18.85546875" style="1" customWidth="1"/>
    <col min="16046" max="16046" width="12.85546875" style="1" customWidth="1"/>
    <col min="16047" max="16051" width="10" style="1" bestFit="1" customWidth="1"/>
    <col min="16052" max="16384" width="2.5703125" style="1"/>
  </cols>
  <sheetData>
    <row r="1" spans="1:25" ht="25.5" customHeight="1" x14ac:dyDescent="0.35">
      <c r="A1" s="1950" t="s">
        <v>0</v>
      </c>
      <c r="B1" s="1951"/>
      <c r="C1" s="1951"/>
      <c r="D1" s="1951"/>
      <c r="E1" s="1951"/>
      <c r="F1" s="1951"/>
      <c r="G1" s="1951"/>
      <c r="H1" s="1951"/>
      <c r="I1" s="1951"/>
      <c r="J1" s="1951"/>
      <c r="K1" s="1951"/>
      <c r="L1" s="1951"/>
      <c r="M1" s="1951"/>
      <c r="N1" s="1951"/>
      <c r="O1" s="1951"/>
      <c r="P1" s="1951"/>
      <c r="Q1" s="1951"/>
      <c r="R1" s="1951"/>
      <c r="S1" s="1951"/>
      <c r="T1" s="1951"/>
      <c r="U1" s="1951"/>
      <c r="V1" s="1951"/>
      <c r="W1" s="1951"/>
      <c r="X1" s="1951"/>
      <c r="Y1" s="1952"/>
    </row>
    <row r="2" spans="1:25" ht="27" customHeight="1" x14ac:dyDescent="0.4">
      <c r="A2" s="1953" t="s">
        <v>294</v>
      </c>
      <c r="B2" s="1885"/>
      <c r="C2" s="1885"/>
      <c r="D2" s="1885"/>
      <c r="E2" s="1885"/>
      <c r="F2" s="1885"/>
      <c r="G2" s="1885"/>
      <c r="H2" s="1885"/>
      <c r="I2" s="1885"/>
      <c r="J2" s="1885"/>
      <c r="K2" s="1885"/>
      <c r="L2" s="1885"/>
      <c r="M2" s="1885"/>
      <c r="N2" s="1885"/>
      <c r="O2" s="1885"/>
      <c r="P2" s="1885"/>
      <c r="Q2" s="1885"/>
      <c r="R2" s="1885"/>
      <c r="S2" s="1885"/>
      <c r="T2" s="1885"/>
      <c r="U2" s="1885"/>
      <c r="V2" s="1885"/>
      <c r="W2" s="1885"/>
      <c r="X2" s="1885"/>
      <c r="Y2" s="1886"/>
    </row>
    <row r="3" spans="1:25" ht="51" customHeight="1" thickBot="1" x14ac:dyDescent="0.45">
      <c r="A3" s="1954" t="s">
        <v>2</v>
      </c>
      <c r="B3" s="1888"/>
      <c r="C3" s="1888"/>
      <c r="D3" s="1888"/>
      <c r="E3" s="1888"/>
      <c r="F3" s="1888"/>
      <c r="G3" s="1888"/>
      <c r="H3" s="1888"/>
      <c r="I3" s="1888"/>
      <c r="J3" s="1888"/>
      <c r="K3" s="1888"/>
      <c r="L3" s="1888"/>
      <c r="M3" s="1888"/>
      <c r="N3" s="1888"/>
      <c r="O3" s="1888"/>
      <c r="P3" s="1888"/>
      <c r="Q3" s="1888"/>
      <c r="R3" s="1888"/>
      <c r="S3" s="1888"/>
      <c r="T3" s="1888"/>
      <c r="U3" s="1888"/>
      <c r="V3" s="1888"/>
      <c r="W3" s="1888"/>
      <c r="X3" s="1888"/>
      <c r="Y3" s="1889"/>
    </row>
    <row r="4" spans="1:25" s="2" customFormat="1" ht="48.2" customHeight="1" x14ac:dyDescent="0.2">
      <c r="A4" s="1868" t="s">
        <v>3</v>
      </c>
      <c r="B4" s="1869"/>
      <c r="C4" s="1870"/>
      <c r="D4" s="1855" t="s">
        <v>4</v>
      </c>
      <c r="E4" s="1855" t="s">
        <v>5</v>
      </c>
      <c r="F4" s="1874" t="s">
        <v>6</v>
      </c>
      <c r="G4" s="1851" t="s">
        <v>7</v>
      </c>
      <c r="H4" s="1876" t="s">
        <v>8</v>
      </c>
      <c r="I4" s="1855" t="s">
        <v>9</v>
      </c>
      <c r="J4" s="1874" t="s">
        <v>10</v>
      </c>
      <c r="K4" s="1851" t="s">
        <v>7</v>
      </c>
      <c r="L4" s="1876" t="s">
        <v>11</v>
      </c>
      <c r="M4" s="1855" t="s">
        <v>12</v>
      </c>
      <c r="N4" s="1874" t="s">
        <v>13</v>
      </c>
      <c r="O4" s="1851" t="s">
        <v>7</v>
      </c>
      <c r="P4" s="1876" t="s">
        <v>14</v>
      </c>
      <c r="Q4" s="1855" t="s">
        <v>15</v>
      </c>
      <c r="R4" s="1874" t="s">
        <v>16</v>
      </c>
      <c r="S4" s="1851" t="s">
        <v>7</v>
      </c>
      <c r="T4" s="1849" t="s">
        <v>17</v>
      </c>
      <c r="U4" s="1878" t="s">
        <v>18</v>
      </c>
      <c r="V4" s="1879"/>
      <c r="W4" s="1879"/>
      <c r="X4" s="1879"/>
      <c r="Y4" s="1880"/>
    </row>
    <row r="5" spans="1:25" s="2" customFormat="1" ht="38.25" customHeight="1" thickBot="1" x14ac:dyDescent="0.25">
      <c r="A5" s="1871"/>
      <c r="B5" s="1872"/>
      <c r="C5" s="1873"/>
      <c r="D5" s="1856"/>
      <c r="E5" s="1856"/>
      <c r="F5" s="1875"/>
      <c r="G5" s="1852"/>
      <c r="H5" s="1877"/>
      <c r="I5" s="1856"/>
      <c r="J5" s="1875"/>
      <c r="K5" s="1852"/>
      <c r="L5" s="1877"/>
      <c r="M5" s="1856"/>
      <c r="N5" s="1875"/>
      <c r="O5" s="1852"/>
      <c r="P5" s="1877"/>
      <c r="Q5" s="1856"/>
      <c r="R5" s="1875"/>
      <c r="S5" s="1852"/>
      <c r="T5" s="1850"/>
      <c r="U5" s="3" t="s">
        <v>19</v>
      </c>
      <c r="V5" s="4" t="s">
        <v>19</v>
      </c>
      <c r="W5" s="4" t="s">
        <v>19</v>
      </c>
      <c r="X5" s="4" t="s">
        <v>19</v>
      </c>
      <c r="Y5" s="5" t="s">
        <v>20</v>
      </c>
    </row>
    <row r="6" spans="1:25" s="13" customFormat="1" ht="24.6" customHeight="1" thickBot="1" x14ac:dyDescent="0.25">
      <c r="A6" s="2033">
        <v>1</v>
      </c>
      <c r="B6" s="154" t="s">
        <v>21</v>
      </c>
      <c r="C6" s="153"/>
      <c r="D6" s="2034"/>
      <c r="E6" s="2035"/>
      <c r="F6" s="2036"/>
      <c r="G6" s="152"/>
      <c r="H6" s="2034"/>
      <c r="I6" s="2035"/>
      <c r="J6" s="2036"/>
      <c r="K6" s="152"/>
      <c r="L6" s="2034"/>
      <c r="M6" s="2035"/>
      <c r="N6" s="2036"/>
      <c r="O6" s="152"/>
      <c r="P6" s="2034"/>
      <c r="Q6" s="2035"/>
      <c r="R6" s="2036"/>
      <c r="S6" s="152"/>
      <c r="T6" s="152"/>
      <c r="U6" s="486">
        <v>0.2</v>
      </c>
      <c r="V6" s="486">
        <v>0.4</v>
      </c>
      <c r="W6" s="485">
        <v>0.6</v>
      </c>
      <c r="X6" s="484">
        <v>0.8</v>
      </c>
      <c r="Y6" s="483">
        <v>1</v>
      </c>
    </row>
    <row r="7" spans="1:25" s="13" customFormat="1" ht="27" customHeight="1" thickBot="1" x14ac:dyDescent="0.25">
      <c r="A7" s="2012"/>
      <c r="B7" s="1936" t="s">
        <v>265</v>
      </c>
      <c r="C7" s="662" t="s">
        <v>264</v>
      </c>
      <c r="D7" s="1156">
        <v>9</v>
      </c>
      <c r="E7" s="1157">
        <v>18</v>
      </c>
      <c r="F7" s="1158">
        <v>18</v>
      </c>
      <c r="G7" s="263">
        <f>SUM(D7:F7)</f>
        <v>45</v>
      </c>
      <c r="H7" s="1156">
        <v>15</v>
      </c>
      <c r="I7" s="1157">
        <v>14</v>
      </c>
      <c r="J7" s="1158">
        <v>10</v>
      </c>
      <c r="K7" s="263">
        <f>SUM(H7:J7)</f>
        <v>39</v>
      </c>
      <c r="L7" s="258">
        <v>19</v>
      </c>
      <c r="M7" s="257">
        <v>14</v>
      </c>
      <c r="N7" s="256">
        <v>5</v>
      </c>
      <c r="O7" s="263">
        <f>SUM(L7:N7)</f>
        <v>38</v>
      </c>
      <c r="P7" s="1156">
        <v>3</v>
      </c>
      <c r="Q7" s="1157">
        <v>6</v>
      </c>
      <c r="R7" s="1158">
        <v>10</v>
      </c>
      <c r="S7" s="263">
        <f>SUM(P7:R7)</f>
        <v>19</v>
      </c>
      <c r="T7" s="262">
        <f>SUM(G7+K7+O7+S7)</f>
        <v>141</v>
      </c>
      <c r="U7" s="69"/>
      <c r="V7" s="54"/>
      <c r="W7" s="442"/>
      <c r="X7" s="442"/>
      <c r="Y7" s="56"/>
    </row>
    <row r="8" spans="1:25" s="13" customFormat="1" ht="40.5" customHeight="1" thickBot="1" x14ac:dyDescent="0.25">
      <c r="A8" s="2012"/>
      <c r="B8" s="1936"/>
      <c r="C8" s="734" t="s">
        <v>293</v>
      </c>
      <c r="D8" s="1159">
        <v>310</v>
      </c>
      <c r="E8" s="1160">
        <v>250</v>
      </c>
      <c r="F8" s="1161">
        <v>309</v>
      </c>
      <c r="G8" s="773">
        <f>SUM(D8:F8)</f>
        <v>869</v>
      </c>
      <c r="H8" s="1307">
        <v>251</v>
      </c>
      <c r="I8" s="1160">
        <v>193</v>
      </c>
      <c r="J8" s="1161">
        <v>193</v>
      </c>
      <c r="K8" s="773">
        <f>SUM(H8:J8)</f>
        <v>637</v>
      </c>
      <c r="L8" s="774">
        <v>178</v>
      </c>
      <c r="M8" s="771">
        <v>231</v>
      </c>
      <c r="N8" s="772">
        <v>171</v>
      </c>
      <c r="O8" s="773">
        <f>SUM(L8:N8)</f>
        <v>580</v>
      </c>
      <c r="P8" s="1307">
        <v>149</v>
      </c>
      <c r="Q8" s="1160">
        <v>121</v>
      </c>
      <c r="R8" s="1161">
        <v>206</v>
      </c>
      <c r="S8" s="773">
        <f>SUM(P8:R8)</f>
        <v>476</v>
      </c>
      <c r="T8" s="775">
        <f>SUM(G8+K8+O8+S8)</f>
        <v>2562</v>
      </c>
      <c r="U8" s="489"/>
      <c r="V8" s="488"/>
      <c r="W8" s="558"/>
      <c r="X8" s="558"/>
      <c r="Y8" s="487"/>
    </row>
    <row r="9" spans="1:25" s="13" customFormat="1" ht="24.6" customHeight="1" thickBot="1" x14ac:dyDescent="0.25">
      <c r="A9" s="2041">
        <v>2</v>
      </c>
      <c r="B9" s="6" t="s">
        <v>21</v>
      </c>
      <c r="C9" s="7" t="s">
        <v>22</v>
      </c>
      <c r="D9" s="1831" t="s">
        <v>23</v>
      </c>
      <c r="E9" s="1832"/>
      <c r="F9" s="1833"/>
      <c r="G9" s="8">
        <f>G11/G10</f>
        <v>1.0714285714285714</v>
      </c>
      <c r="H9" s="1831" t="s">
        <v>23</v>
      </c>
      <c r="I9" s="1832"/>
      <c r="J9" s="1833"/>
      <c r="K9" s="8">
        <f>K11/K10</f>
        <v>1</v>
      </c>
      <c r="L9" s="1831" t="s">
        <v>23</v>
      </c>
      <c r="M9" s="1832"/>
      <c r="N9" s="1833"/>
      <c r="O9" s="8">
        <f>O11/O10</f>
        <v>1.0714285714285714</v>
      </c>
      <c r="P9" s="1831" t="s">
        <v>23</v>
      </c>
      <c r="Q9" s="1832"/>
      <c r="R9" s="1833"/>
      <c r="S9" s="502">
        <f>S11/S10</f>
        <v>1</v>
      </c>
      <c r="T9" s="502">
        <f>T11/T10</f>
        <v>1.0357142857142858</v>
      </c>
      <c r="U9" s="34"/>
      <c r="V9" s="35"/>
      <c r="W9" s="36"/>
      <c r="X9" s="36"/>
      <c r="Y9" s="37"/>
    </row>
    <row r="10" spans="1:25" s="13" customFormat="1" ht="92.25" customHeight="1" x14ac:dyDescent="0.2">
      <c r="A10" s="2042"/>
      <c r="B10" s="2039" t="s">
        <v>292</v>
      </c>
      <c r="C10" s="317" t="s">
        <v>291</v>
      </c>
      <c r="D10" s="441">
        <v>14</v>
      </c>
      <c r="E10" s="439">
        <v>14</v>
      </c>
      <c r="F10" s="438">
        <v>14</v>
      </c>
      <c r="G10" s="364">
        <f>SUM(D10:F10)</f>
        <v>42</v>
      </c>
      <c r="H10" s="469">
        <v>14</v>
      </c>
      <c r="I10" s="468">
        <v>14</v>
      </c>
      <c r="J10" s="467">
        <v>14</v>
      </c>
      <c r="K10" s="364">
        <f>SUM(H10:J10)</f>
        <v>42</v>
      </c>
      <c r="L10" s="469">
        <v>14</v>
      </c>
      <c r="M10" s="468">
        <v>14</v>
      </c>
      <c r="N10" s="467">
        <v>14</v>
      </c>
      <c r="O10" s="364">
        <f>SUM(L10:N10)</f>
        <v>42</v>
      </c>
      <c r="P10" s="469">
        <v>14</v>
      </c>
      <c r="Q10" s="468">
        <v>14</v>
      </c>
      <c r="R10" s="467">
        <v>14</v>
      </c>
      <c r="S10" s="364">
        <f>SUM(P10:R10)</f>
        <v>42</v>
      </c>
      <c r="T10" s="466">
        <f>SUM(G10+K10+O10+S10)</f>
        <v>168</v>
      </c>
      <c r="U10" s="472"/>
      <c r="V10" s="435"/>
      <c r="W10" s="436"/>
      <c r="X10" s="436"/>
      <c r="Y10" s="471"/>
    </row>
    <row r="11" spans="1:25" s="13" customFormat="1" ht="48" customHeight="1" thickBot="1" x14ac:dyDescent="0.25">
      <c r="A11" s="2043"/>
      <c r="B11" s="2040"/>
      <c r="C11" s="333" t="s">
        <v>290</v>
      </c>
      <c r="D11" s="1117">
        <v>16</v>
      </c>
      <c r="E11" s="1118">
        <v>15</v>
      </c>
      <c r="F11" s="1119">
        <v>14</v>
      </c>
      <c r="G11" s="465">
        <f>SUM(D11:F11)</f>
        <v>45</v>
      </c>
      <c r="H11" s="1396">
        <v>14</v>
      </c>
      <c r="I11" s="1397">
        <v>14</v>
      </c>
      <c r="J11" s="1398">
        <v>14</v>
      </c>
      <c r="K11" s="465">
        <f>SUM(H11:J11)</f>
        <v>42</v>
      </c>
      <c r="L11" s="41">
        <v>14</v>
      </c>
      <c r="M11" s="42">
        <v>14</v>
      </c>
      <c r="N11" s="43">
        <v>17</v>
      </c>
      <c r="O11" s="465">
        <f>SUM(L11:N11)</f>
        <v>45</v>
      </c>
      <c r="P11" s="1117">
        <v>14</v>
      </c>
      <c r="Q11" s="1118">
        <v>14</v>
      </c>
      <c r="R11" s="1119">
        <v>14</v>
      </c>
      <c r="S11" s="465">
        <f>SUM(P11:R11)</f>
        <v>42</v>
      </c>
      <c r="T11" s="464">
        <f>SUM(G11+K11+O11+S11)</f>
        <v>174</v>
      </c>
      <c r="U11" s="352"/>
      <c r="V11" s="353"/>
      <c r="W11" s="429"/>
      <c r="X11" s="429"/>
      <c r="Y11" s="476"/>
    </row>
    <row r="12" spans="1:25" s="13" customFormat="1" ht="24.6" customHeight="1" thickBot="1" x14ac:dyDescent="0.25">
      <c r="A12" s="1839">
        <v>3</v>
      </c>
      <c r="B12" s="6" t="s">
        <v>21</v>
      </c>
      <c r="C12" s="7" t="s">
        <v>22</v>
      </c>
      <c r="D12" s="1831" t="s">
        <v>23</v>
      </c>
      <c r="E12" s="1832"/>
      <c r="F12" s="1833"/>
      <c r="G12" s="8">
        <f>G14/G13</f>
        <v>0.95833333333333337</v>
      </c>
      <c r="H12" s="1831" t="s">
        <v>23</v>
      </c>
      <c r="I12" s="1832"/>
      <c r="J12" s="1833"/>
      <c r="K12" s="8">
        <f>K14/K13</f>
        <v>0.95833333333333337</v>
      </c>
      <c r="L12" s="1831" t="s">
        <v>23</v>
      </c>
      <c r="M12" s="1832"/>
      <c r="N12" s="1833"/>
      <c r="O12" s="8">
        <f>O14/O13</f>
        <v>1</v>
      </c>
      <c r="P12" s="1831" t="s">
        <v>23</v>
      </c>
      <c r="Q12" s="1832"/>
      <c r="R12" s="1833"/>
      <c r="S12" s="8">
        <f>S14/S13</f>
        <v>1</v>
      </c>
      <c r="T12" s="8">
        <f>T14/T13</f>
        <v>0.97916666666666663</v>
      </c>
      <c r="U12" s="463"/>
      <c r="V12" s="54"/>
      <c r="W12" s="442"/>
      <c r="X12" s="442"/>
      <c r="Y12" s="56"/>
    </row>
    <row r="13" spans="1:25" s="13" customFormat="1" ht="31.5" customHeight="1" x14ac:dyDescent="0.2">
      <c r="A13" s="1840"/>
      <c r="B13" s="1841" t="s">
        <v>289</v>
      </c>
      <c r="C13" s="308" t="s">
        <v>288</v>
      </c>
      <c r="D13" s="461">
        <v>16</v>
      </c>
      <c r="E13" s="460">
        <v>16</v>
      </c>
      <c r="F13" s="459">
        <v>16</v>
      </c>
      <c r="G13" s="364">
        <f>SUM(D13:F13)</f>
        <v>48</v>
      </c>
      <c r="H13" s="461">
        <v>16</v>
      </c>
      <c r="I13" s="460">
        <v>16</v>
      </c>
      <c r="J13" s="459">
        <v>16</v>
      </c>
      <c r="K13" s="364">
        <f>SUM(H13:J13)</f>
        <v>48</v>
      </c>
      <c r="L13" s="461">
        <v>16</v>
      </c>
      <c r="M13" s="460">
        <v>16</v>
      </c>
      <c r="N13" s="459">
        <v>16</v>
      </c>
      <c r="O13" s="364">
        <f>SUM(L13:N13)</f>
        <v>48</v>
      </c>
      <c r="P13" s="461">
        <v>16</v>
      </c>
      <c r="Q13" s="460">
        <v>16</v>
      </c>
      <c r="R13" s="459">
        <v>16</v>
      </c>
      <c r="S13" s="364">
        <f>SUM(P13:R13)</f>
        <v>48</v>
      </c>
      <c r="T13" s="466">
        <f>SUM(G13+K13+O13+S13)</f>
        <v>192</v>
      </c>
      <c r="U13" s="447"/>
      <c r="V13" s="361"/>
      <c r="W13" s="482"/>
      <c r="X13" s="482"/>
      <c r="Y13" s="360"/>
    </row>
    <row r="14" spans="1:25" s="13" customFormat="1" ht="44.25" customHeight="1" thickBot="1" x14ac:dyDescent="0.25">
      <c r="A14" s="1840"/>
      <c r="B14" s="1920"/>
      <c r="C14" s="126" t="s">
        <v>287</v>
      </c>
      <c r="D14" s="1153">
        <v>15</v>
      </c>
      <c r="E14" s="1154">
        <v>16</v>
      </c>
      <c r="F14" s="1155">
        <v>15</v>
      </c>
      <c r="G14" s="514">
        <f>SUM(D14:F14)</f>
        <v>46</v>
      </c>
      <c r="H14" s="1306">
        <v>14</v>
      </c>
      <c r="I14" s="1304">
        <v>16</v>
      </c>
      <c r="J14" s="1305">
        <v>16</v>
      </c>
      <c r="K14" s="514">
        <f>SUM(H14:J14)</f>
        <v>46</v>
      </c>
      <c r="L14" s="1337">
        <v>16</v>
      </c>
      <c r="M14" s="1496">
        <v>16</v>
      </c>
      <c r="N14" s="1339">
        <v>16</v>
      </c>
      <c r="O14" s="514">
        <f>SUM(L14:N14)</f>
        <v>48</v>
      </c>
      <c r="P14" s="1643">
        <v>16</v>
      </c>
      <c r="Q14" s="1644">
        <v>16</v>
      </c>
      <c r="R14" s="1645">
        <v>16</v>
      </c>
      <c r="S14" s="514">
        <f>SUM(P14:R14)</f>
        <v>48</v>
      </c>
      <c r="T14" s="515">
        <f>SUM(G14+K14+O14+S14)</f>
        <v>188</v>
      </c>
      <c r="U14" s="352"/>
      <c r="V14" s="353"/>
      <c r="W14" s="353"/>
      <c r="X14" s="353"/>
      <c r="Y14" s="476"/>
    </row>
    <row r="15" spans="1:25" s="13" customFormat="1" ht="24.6" customHeight="1" thickBot="1" x14ac:dyDescent="0.25">
      <c r="A15" s="1839">
        <v>4</v>
      </c>
      <c r="B15" s="6" t="s">
        <v>21</v>
      </c>
      <c r="C15" s="7" t="s">
        <v>22</v>
      </c>
      <c r="D15" s="1831" t="s">
        <v>23</v>
      </c>
      <c r="E15" s="1832"/>
      <c r="F15" s="1833"/>
      <c r="G15" s="8">
        <f>G17/G16</f>
        <v>1</v>
      </c>
      <c r="H15" s="1831" t="s">
        <v>23</v>
      </c>
      <c r="I15" s="1832"/>
      <c r="J15" s="1833"/>
      <c r="K15" s="8">
        <f>K17/K16</f>
        <v>1</v>
      </c>
      <c r="L15" s="1831" t="s">
        <v>23</v>
      </c>
      <c r="M15" s="1832"/>
      <c r="N15" s="1833"/>
      <c r="O15" s="8">
        <f>O17/O16</f>
        <v>1.2</v>
      </c>
      <c r="P15" s="1831" t="s">
        <v>23</v>
      </c>
      <c r="Q15" s="1832"/>
      <c r="R15" s="1833"/>
      <c r="S15" s="8">
        <f>S17/S16</f>
        <v>1.5</v>
      </c>
      <c r="T15" s="8">
        <f>T17/T16</f>
        <v>1.1923076923076923</v>
      </c>
      <c r="U15" s="69"/>
      <c r="V15" s="54"/>
      <c r="W15" s="54"/>
      <c r="X15" s="54"/>
      <c r="Y15" s="56"/>
    </row>
    <row r="16" spans="1:25" s="13" customFormat="1" ht="33" customHeight="1" x14ac:dyDescent="0.2">
      <c r="A16" s="1840"/>
      <c r="B16" s="2039" t="s">
        <v>286</v>
      </c>
      <c r="C16" s="393" t="s">
        <v>285</v>
      </c>
      <c r="D16" s="450">
        <v>1</v>
      </c>
      <c r="E16" s="449">
        <v>2</v>
      </c>
      <c r="F16" s="448">
        <v>2</v>
      </c>
      <c r="G16" s="514">
        <f>SUM(D16:F16)</f>
        <v>5</v>
      </c>
      <c r="H16" s="450">
        <v>4</v>
      </c>
      <c r="I16" s="449">
        <v>2</v>
      </c>
      <c r="J16" s="448">
        <v>2</v>
      </c>
      <c r="K16" s="514">
        <f>SUM(H16:J16)</f>
        <v>8</v>
      </c>
      <c r="L16" s="450">
        <v>1</v>
      </c>
      <c r="M16" s="449">
        <v>1</v>
      </c>
      <c r="N16" s="448">
        <v>3</v>
      </c>
      <c r="O16" s="514">
        <f>SUM(L16:N16)</f>
        <v>5</v>
      </c>
      <c r="P16" s="450">
        <v>2</v>
      </c>
      <c r="Q16" s="449">
        <v>2</v>
      </c>
      <c r="R16" s="448">
        <v>4</v>
      </c>
      <c r="S16" s="514">
        <f>SUM(P16:R16)</f>
        <v>8</v>
      </c>
      <c r="T16" s="515">
        <f>SUM(G16+K16+O16+S16)</f>
        <v>26</v>
      </c>
      <c r="U16" s="447"/>
      <c r="V16" s="361"/>
      <c r="W16" s="361"/>
      <c r="X16" s="361"/>
      <c r="Y16" s="360"/>
    </row>
    <row r="17" spans="1:25" s="13" customFormat="1" ht="41.25" customHeight="1" thickBot="1" x14ac:dyDescent="0.25">
      <c r="A17" s="1918"/>
      <c r="B17" s="2040"/>
      <c r="C17" s="544" t="s">
        <v>146</v>
      </c>
      <c r="D17" s="1162">
        <v>1</v>
      </c>
      <c r="E17" s="1163">
        <v>3</v>
      </c>
      <c r="F17" s="1164">
        <v>1</v>
      </c>
      <c r="G17" s="95">
        <f>SUM(D17:F17)</f>
        <v>5</v>
      </c>
      <c r="H17" s="1276">
        <v>5</v>
      </c>
      <c r="I17" s="1277">
        <v>1</v>
      </c>
      <c r="J17" s="1278">
        <v>2</v>
      </c>
      <c r="K17" s="95">
        <f>SUM(H17:J17)</f>
        <v>8</v>
      </c>
      <c r="L17" s="1320">
        <v>1</v>
      </c>
      <c r="M17" s="1321">
        <v>1</v>
      </c>
      <c r="N17" s="1322">
        <v>4</v>
      </c>
      <c r="O17" s="95">
        <f>SUM(L17:N17)</f>
        <v>6</v>
      </c>
      <c r="P17" s="1646">
        <v>2</v>
      </c>
      <c r="Q17" s="1647">
        <v>3</v>
      </c>
      <c r="R17" s="1648">
        <v>7</v>
      </c>
      <c r="S17" s="95">
        <f>SUM(P17:R17)</f>
        <v>12</v>
      </c>
      <c r="T17" s="96">
        <f>SUM(G17+K17+O17+S17)</f>
        <v>31</v>
      </c>
      <c r="U17" s="29"/>
      <c r="V17" s="30"/>
      <c r="W17" s="30"/>
      <c r="X17" s="30"/>
      <c r="Y17" s="32"/>
    </row>
    <row r="18" spans="1:25" s="13" customFormat="1" ht="24.6" customHeight="1" thickBot="1" x14ac:dyDescent="0.25">
      <c r="A18" s="1839">
        <v>5</v>
      </c>
      <c r="B18" s="6" t="s">
        <v>21</v>
      </c>
      <c r="C18" s="7" t="s">
        <v>41</v>
      </c>
      <c r="D18" s="1831" t="s">
        <v>23</v>
      </c>
      <c r="E18" s="1832"/>
      <c r="F18" s="1833"/>
      <c r="G18" s="8">
        <f>G20/G19</f>
        <v>0.92</v>
      </c>
      <c r="H18" s="1831" t="s">
        <v>23</v>
      </c>
      <c r="I18" s="1832"/>
      <c r="J18" s="1833"/>
      <c r="K18" s="8">
        <f>K20/K19</f>
        <v>0.81666666666666665</v>
      </c>
      <c r="L18" s="1831" t="s">
        <v>23</v>
      </c>
      <c r="M18" s="1832"/>
      <c r="N18" s="1833"/>
      <c r="O18" s="8">
        <f>O20/O19</f>
        <v>0.57333333333333336</v>
      </c>
      <c r="P18" s="1831" t="s">
        <v>23</v>
      </c>
      <c r="Q18" s="1832"/>
      <c r="R18" s="1833"/>
      <c r="S18" s="8">
        <f>S20/S19</f>
        <v>1.0307692307692307</v>
      </c>
      <c r="T18" s="8">
        <f>T20/T19</f>
        <v>0.8290909090909091</v>
      </c>
      <c r="U18" s="69"/>
      <c r="V18" s="54"/>
      <c r="W18" s="54"/>
      <c r="X18" s="54"/>
      <c r="Y18" s="56"/>
    </row>
    <row r="19" spans="1:25" s="13" customFormat="1" ht="45" customHeight="1" x14ac:dyDescent="0.2">
      <c r="A19" s="1840"/>
      <c r="B19" s="1935" t="s">
        <v>284</v>
      </c>
      <c r="C19" s="393" t="s">
        <v>283</v>
      </c>
      <c r="D19" s="450">
        <v>25</v>
      </c>
      <c r="E19" s="449">
        <v>25</v>
      </c>
      <c r="F19" s="448">
        <v>25</v>
      </c>
      <c r="G19" s="514">
        <f>SUM(D19:F19)</f>
        <v>75</v>
      </c>
      <c r="H19" s="450">
        <v>20</v>
      </c>
      <c r="I19" s="449">
        <v>20</v>
      </c>
      <c r="J19" s="448">
        <v>20</v>
      </c>
      <c r="K19" s="514">
        <f>SUM(H19:J19)</f>
        <v>60</v>
      </c>
      <c r="L19" s="450">
        <v>25</v>
      </c>
      <c r="M19" s="449">
        <v>25</v>
      </c>
      <c r="N19" s="448">
        <v>25</v>
      </c>
      <c r="O19" s="514">
        <f>SUM(L19:N19)</f>
        <v>75</v>
      </c>
      <c r="P19" s="450">
        <v>20</v>
      </c>
      <c r="Q19" s="449">
        <v>25</v>
      </c>
      <c r="R19" s="448">
        <v>20</v>
      </c>
      <c r="S19" s="514">
        <f>SUM(P19:R19)</f>
        <v>65</v>
      </c>
      <c r="T19" s="515">
        <f>SUM(G19+K19+O19+S19)</f>
        <v>275</v>
      </c>
      <c r="U19" s="447"/>
      <c r="V19" s="361"/>
      <c r="W19" s="361"/>
      <c r="X19" s="361"/>
      <c r="Y19" s="360"/>
    </row>
    <row r="20" spans="1:25" s="13" customFormat="1" ht="33" customHeight="1" thickBot="1" x14ac:dyDescent="0.25">
      <c r="A20" s="1840"/>
      <c r="B20" s="2037"/>
      <c r="C20" s="546" t="s">
        <v>282</v>
      </c>
      <c r="D20" s="1153">
        <v>18</v>
      </c>
      <c r="E20" s="1154">
        <v>28</v>
      </c>
      <c r="F20" s="1155">
        <v>23</v>
      </c>
      <c r="G20" s="514">
        <f>SUM(D20:F20)</f>
        <v>69</v>
      </c>
      <c r="H20" s="1306">
        <v>6</v>
      </c>
      <c r="I20" s="1304">
        <v>8</v>
      </c>
      <c r="J20" s="1305">
        <v>35</v>
      </c>
      <c r="K20" s="514">
        <f>SUM(H20:J20)</f>
        <v>49</v>
      </c>
      <c r="L20" s="1337">
        <v>9</v>
      </c>
      <c r="M20" s="1496">
        <v>8</v>
      </c>
      <c r="N20" s="1339">
        <v>26</v>
      </c>
      <c r="O20" s="514">
        <f>SUM(L20:N20)</f>
        <v>43</v>
      </c>
      <c r="P20" s="1643">
        <v>21</v>
      </c>
      <c r="Q20" s="1644">
        <v>28</v>
      </c>
      <c r="R20" s="1645">
        <v>18</v>
      </c>
      <c r="S20" s="514">
        <f>SUM(P20:R20)</f>
        <v>67</v>
      </c>
      <c r="T20" s="515">
        <f>SUM(G20+K20+O20+S20)</f>
        <v>228</v>
      </c>
      <c r="U20" s="352"/>
      <c r="V20" s="353"/>
      <c r="W20" s="353"/>
      <c r="X20" s="353"/>
      <c r="Y20" s="476"/>
    </row>
    <row r="21" spans="1:25" s="13" customFormat="1" ht="24.6" customHeight="1" thickBot="1" x14ac:dyDescent="0.25">
      <c r="A21" s="1840"/>
      <c r="B21" s="2037"/>
      <c r="C21" s="7" t="s">
        <v>41</v>
      </c>
      <c r="D21" s="1831" t="s">
        <v>23</v>
      </c>
      <c r="E21" s="1832"/>
      <c r="F21" s="1833"/>
      <c r="G21" s="8">
        <f>G23/G22</f>
        <v>2</v>
      </c>
      <c r="H21" s="1831" t="s">
        <v>23</v>
      </c>
      <c r="I21" s="1832"/>
      <c r="J21" s="1833"/>
      <c r="K21" s="8">
        <f>K23/K22</f>
        <v>0.66666666666666663</v>
      </c>
      <c r="L21" s="1831" t="s">
        <v>23</v>
      </c>
      <c r="M21" s="1832"/>
      <c r="N21" s="1833"/>
      <c r="O21" s="8">
        <f>O23/O22</f>
        <v>1</v>
      </c>
      <c r="P21" s="1831" t="s">
        <v>23</v>
      </c>
      <c r="Q21" s="1832"/>
      <c r="R21" s="1833"/>
      <c r="S21" s="8">
        <f>S23/S22</f>
        <v>0.33333333333333331</v>
      </c>
      <c r="T21" s="8">
        <f>T23/T22</f>
        <v>1.1000000000000001</v>
      </c>
      <c r="U21" s="69"/>
      <c r="V21" s="54"/>
      <c r="W21" s="54"/>
      <c r="X21" s="54"/>
      <c r="Y21" s="56"/>
    </row>
    <row r="22" spans="1:25" s="13" customFormat="1" ht="45" customHeight="1" x14ac:dyDescent="0.2">
      <c r="A22" s="1840"/>
      <c r="B22" s="2037"/>
      <c r="C22" s="393" t="s">
        <v>281</v>
      </c>
      <c r="D22" s="450">
        <v>3</v>
      </c>
      <c r="E22" s="449">
        <v>3</v>
      </c>
      <c r="F22" s="448">
        <v>3</v>
      </c>
      <c r="G22" s="514">
        <f>SUM(D22:F22)</f>
        <v>9</v>
      </c>
      <c r="H22" s="450">
        <v>2</v>
      </c>
      <c r="I22" s="449">
        <v>2</v>
      </c>
      <c r="J22" s="448">
        <v>2</v>
      </c>
      <c r="K22" s="514">
        <f>SUM(H22:J22)</f>
        <v>6</v>
      </c>
      <c r="L22" s="450">
        <v>3</v>
      </c>
      <c r="M22" s="449">
        <v>3</v>
      </c>
      <c r="N22" s="448">
        <v>3</v>
      </c>
      <c r="O22" s="514">
        <f>SUM(L22:N22)</f>
        <v>9</v>
      </c>
      <c r="P22" s="450">
        <v>2</v>
      </c>
      <c r="Q22" s="449">
        <v>2</v>
      </c>
      <c r="R22" s="448">
        <v>2</v>
      </c>
      <c r="S22" s="514">
        <f>SUM(P22:R22)</f>
        <v>6</v>
      </c>
      <c r="T22" s="515">
        <f>SUM(G22+K22+O22+S22)</f>
        <v>30</v>
      </c>
      <c r="U22" s="447"/>
      <c r="V22" s="361"/>
      <c r="W22" s="361"/>
      <c r="X22" s="361"/>
      <c r="Y22" s="360"/>
    </row>
    <row r="23" spans="1:25" s="13" customFormat="1" ht="24.6" customHeight="1" thickBot="1" x14ac:dyDescent="0.25">
      <c r="A23" s="1840"/>
      <c r="B23" s="2037"/>
      <c r="C23" s="544" t="s">
        <v>280</v>
      </c>
      <c r="D23" s="1153"/>
      <c r="E23" s="1154">
        <v>18</v>
      </c>
      <c r="F23" s="1155"/>
      <c r="G23" s="514">
        <f>SUM(D23:F23)</f>
        <v>18</v>
      </c>
      <c r="H23" s="1306"/>
      <c r="I23" s="1304">
        <v>2</v>
      </c>
      <c r="J23" s="1305">
        <v>2</v>
      </c>
      <c r="K23" s="514">
        <f>SUM(H23:J23)</f>
        <v>4</v>
      </c>
      <c r="L23" s="1337"/>
      <c r="M23" s="1496">
        <v>4</v>
      </c>
      <c r="N23" s="1339">
        <v>5</v>
      </c>
      <c r="O23" s="514">
        <f>SUM(L23:N23)</f>
        <v>9</v>
      </c>
      <c r="P23" s="450">
        <v>2</v>
      </c>
      <c r="Q23" s="449"/>
      <c r="R23" s="448"/>
      <c r="S23" s="514">
        <f>SUM(P23:R23)</f>
        <v>2</v>
      </c>
      <c r="T23" s="515">
        <f>SUM(G23+K23+O23+S23)</f>
        <v>33</v>
      </c>
      <c r="U23" s="352"/>
      <c r="V23" s="353"/>
      <c r="W23" s="353"/>
      <c r="X23" s="353"/>
      <c r="Y23" s="476"/>
    </row>
    <row r="24" spans="1:25" s="13" customFormat="1" ht="24.6" customHeight="1" thickBot="1" x14ac:dyDescent="0.25">
      <c r="A24" s="1840"/>
      <c r="B24" s="2037"/>
      <c r="C24" s="7" t="s">
        <v>41</v>
      </c>
      <c r="D24" s="1831" t="s">
        <v>23</v>
      </c>
      <c r="E24" s="1832"/>
      <c r="F24" s="1833"/>
      <c r="G24" s="8" t="e">
        <f>G26/G25</f>
        <v>#DIV/0!</v>
      </c>
      <c r="H24" s="1831" t="s">
        <v>23</v>
      </c>
      <c r="I24" s="1832"/>
      <c r="J24" s="1833"/>
      <c r="K24" s="8" t="e">
        <f>K26/K25</f>
        <v>#DIV/0!</v>
      </c>
      <c r="L24" s="1831" t="s">
        <v>23</v>
      </c>
      <c r="M24" s="1832"/>
      <c r="N24" s="1833"/>
      <c r="O24" s="8">
        <f>O26/O25</f>
        <v>0</v>
      </c>
      <c r="P24" s="1831" t="s">
        <v>23</v>
      </c>
      <c r="Q24" s="1832"/>
      <c r="R24" s="1833"/>
      <c r="S24" s="8" t="e">
        <f>S26/S25</f>
        <v>#DIV/0!</v>
      </c>
      <c r="T24" s="8">
        <f>T26/T25</f>
        <v>0</v>
      </c>
      <c r="U24" s="69"/>
      <c r="V24" s="54"/>
      <c r="W24" s="54"/>
      <c r="X24" s="54"/>
      <c r="Y24" s="56"/>
    </row>
    <row r="25" spans="1:25" s="13" customFormat="1" ht="24.6" customHeight="1" x14ac:dyDescent="0.2">
      <c r="A25" s="1840"/>
      <c r="B25" s="2037"/>
      <c r="C25" s="393" t="s">
        <v>279</v>
      </c>
      <c r="D25" s="450"/>
      <c r="E25" s="449"/>
      <c r="F25" s="448"/>
      <c r="G25" s="514">
        <f>SUM(D25:F25)</f>
        <v>0</v>
      </c>
      <c r="H25" s="450"/>
      <c r="I25" s="449"/>
      <c r="J25" s="448"/>
      <c r="K25" s="514">
        <f>SUM(H25:J25)</f>
        <v>0</v>
      </c>
      <c r="L25" s="450"/>
      <c r="M25" s="449"/>
      <c r="N25" s="448">
        <v>1</v>
      </c>
      <c r="O25" s="514">
        <f>SUM(L25:N25)</f>
        <v>1</v>
      </c>
      <c r="P25" s="450"/>
      <c r="Q25" s="449"/>
      <c r="R25" s="448"/>
      <c r="S25" s="514">
        <f>SUM(P25:R25)</f>
        <v>0</v>
      </c>
      <c r="T25" s="515">
        <f>SUM(G25+K25+O25+S25)</f>
        <v>1</v>
      </c>
      <c r="U25" s="447"/>
      <c r="V25" s="361"/>
      <c r="W25" s="361"/>
      <c r="X25" s="361"/>
      <c r="Y25" s="360"/>
    </row>
    <row r="26" spans="1:25" s="13" customFormat="1" ht="45.75" customHeight="1" thickBot="1" x14ac:dyDescent="0.25">
      <c r="A26" s="1840"/>
      <c r="B26" s="2038"/>
      <c r="C26" s="276" t="s">
        <v>270</v>
      </c>
      <c r="D26" s="450"/>
      <c r="E26" s="449"/>
      <c r="F26" s="448"/>
      <c r="G26" s="514">
        <f>SUM(D26:F26)</f>
        <v>0</v>
      </c>
      <c r="H26" s="450"/>
      <c r="I26" s="449"/>
      <c r="J26" s="448"/>
      <c r="K26" s="514">
        <f>SUM(H26:J26)</f>
        <v>0</v>
      </c>
      <c r="L26" s="450"/>
      <c r="M26" s="449"/>
      <c r="N26" s="448"/>
      <c r="O26" s="514">
        <f>SUM(L26:N26)</f>
        <v>0</v>
      </c>
      <c r="P26" s="450"/>
      <c r="Q26" s="449"/>
      <c r="R26" s="448"/>
      <c r="S26" s="514">
        <f>SUM(P26:R26)</f>
        <v>0</v>
      </c>
      <c r="T26" s="515">
        <f>SUM(G26+K26+O26+S26)</f>
        <v>0</v>
      </c>
      <c r="U26" s="352"/>
      <c r="V26" s="353"/>
      <c r="W26" s="353"/>
      <c r="X26" s="353"/>
      <c r="Y26" s="476"/>
    </row>
    <row r="27" spans="1:25" s="13" customFormat="1" ht="24.6" customHeight="1" thickBot="1" x14ac:dyDescent="0.25">
      <c r="A27" s="1839">
        <v>6</v>
      </c>
      <c r="B27" s="6" t="s">
        <v>21</v>
      </c>
      <c r="C27" s="7" t="s">
        <v>901</v>
      </c>
      <c r="D27" s="1831" t="s">
        <v>23</v>
      </c>
      <c r="E27" s="1832"/>
      <c r="F27" s="1833"/>
      <c r="G27" s="8" t="e">
        <f>G29/G28</f>
        <v>#DIV/0!</v>
      </c>
      <c r="H27" s="1831" t="s">
        <v>23</v>
      </c>
      <c r="I27" s="1832"/>
      <c r="J27" s="1833"/>
      <c r="K27" s="8" t="e">
        <f>K29/K28</f>
        <v>#DIV/0!</v>
      </c>
      <c r="L27" s="1831" t="s">
        <v>23</v>
      </c>
      <c r="M27" s="1832"/>
      <c r="N27" s="1833"/>
      <c r="O27" s="8" t="e">
        <f>O29/O28</f>
        <v>#DIV/0!</v>
      </c>
      <c r="P27" s="1831" t="s">
        <v>23</v>
      </c>
      <c r="Q27" s="1832"/>
      <c r="R27" s="1833"/>
      <c r="S27" s="8">
        <f>S29/S28</f>
        <v>0</v>
      </c>
      <c r="T27" s="8">
        <f>T29/T28</f>
        <v>0</v>
      </c>
      <c r="U27" s="463"/>
      <c r="V27" s="54"/>
      <c r="W27" s="54"/>
      <c r="X27" s="54"/>
      <c r="Y27" s="56"/>
    </row>
    <row r="28" spans="1:25" s="13" customFormat="1" ht="36" customHeight="1" x14ac:dyDescent="0.2">
      <c r="A28" s="1840"/>
      <c r="B28" s="1936" t="s">
        <v>278</v>
      </c>
      <c r="C28" s="552" t="s">
        <v>277</v>
      </c>
      <c r="D28" s="462"/>
      <c r="E28" s="460"/>
      <c r="F28" s="459"/>
      <c r="G28" s="458">
        <f>SUM(D28:F28)</f>
        <v>0</v>
      </c>
      <c r="H28" s="461"/>
      <c r="I28" s="460"/>
      <c r="J28" s="459"/>
      <c r="K28" s="458">
        <f>SUM(H28:J28)</f>
        <v>0</v>
      </c>
      <c r="L28" s="461"/>
      <c r="M28" s="460"/>
      <c r="N28" s="459"/>
      <c r="O28" s="458">
        <f>SUM(L28:N28)</f>
        <v>0</v>
      </c>
      <c r="P28" s="461"/>
      <c r="Q28" s="460">
        <v>1</v>
      </c>
      <c r="R28" s="459"/>
      <c r="S28" s="458">
        <f>SUM(P28:R28)</f>
        <v>1</v>
      </c>
      <c r="T28" s="457">
        <f>SUM(G28+K28+O28+S28)</f>
        <v>1</v>
      </c>
      <c r="U28" s="447"/>
      <c r="V28" s="361"/>
      <c r="W28" s="361"/>
      <c r="X28" s="361"/>
      <c r="Y28" s="360"/>
    </row>
    <row r="29" spans="1:25" s="13" customFormat="1" ht="46.5" customHeight="1" thickBot="1" x14ac:dyDescent="0.25">
      <c r="A29" s="1918"/>
      <c r="B29" s="1943"/>
      <c r="C29" s="276" t="s">
        <v>270</v>
      </c>
      <c r="D29" s="456"/>
      <c r="E29" s="454"/>
      <c r="F29" s="453"/>
      <c r="G29" s="356">
        <f>SUM(D29:F29)</f>
        <v>0</v>
      </c>
      <c r="H29" s="455"/>
      <c r="I29" s="454"/>
      <c r="J29" s="453"/>
      <c r="K29" s="356">
        <f>SUM(H29:J29)</f>
        <v>0</v>
      </c>
      <c r="L29" s="455"/>
      <c r="M29" s="454"/>
      <c r="N29" s="453"/>
      <c r="O29" s="356">
        <f>SUM(L29:N29)</f>
        <v>0</v>
      </c>
      <c r="P29" s="455"/>
      <c r="Q29" s="454"/>
      <c r="R29" s="453"/>
      <c r="S29" s="356">
        <f>SUM(P29:R29)</f>
        <v>0</v>
      </c>
      <c r="T29" s="452">
        <f>SUM(G29+K29+O29+S29)</f>
        <v>0</v>
      </c>
      <c r="U29" s="352"/>
      <c r="V29" s="353"/>
      <c r="W29" s="353"/>
      <c r="X29" s="353"/>
      <c r="Y29" s="476"/>
    </row>
    <row r="30" spans="1:25" s="13" customFormat="1" ht="24.6" customHeight="1" thickBot="1" x14ac:dyDescent="0.25">
      <c r="A30" s="1839">
        <v>7</v>
      </c>
      <c r="B30" s="6" t="s">
        <v>21</v>
      </c>
      <c r="C30" s="7" t="s">
        <v>901</v>
      </c>
      <c r="D30" s="1831" t="s">
        <v>23</v>
      </c>
      <c r="E30" s="1832"/>
      <c r="F30" s="1833"/>
      <c r="G30" s="427" t="e">
        <f>G32/G31</f>
        <v>#DIV/0!</v>
      </c>
      <c r="H30" s="1831" t="s">
        <v>23</v>
      </c>
      <c r="I30" s="1832"/>
      <c r="J30" s="1833"/>
      <c r="K30" s="427" t="e">
        <f>K32/K31</f>
        <v>#DIV/0!</v>
      </c>
      <c r="L30" s="1831" t="s">
        <v>23</v>
      </c>
      <c r="M30" s="1832"/>
      <c r="N30" s="1833"/>
      <c r="O30" s="427" t="e">
        <f>O32/O31</f>
        <v>#DIV/0!</v>
      </c>
      <c r="P30" s="1831" t="s">
        <v>23</v>
      </c>
      <c r="Q30" s="1832"/>
      <c r="R30" s="1833"/>
      <c r="S30" s="427">
        <f>S32/S31</f>
        <v>0</v>
      </c>
      <c r="T30" s="427">
        <f>T32/T31</f>
        <v>1</v>
      </c>
      <c r="U30" s="69"/>
      <c r="V30" s="54"/>
      <c r="W30" s="54"/>
      <c r="X30" s="54"/>
      <c r="Y30" s="56"/>
    </row>
    <row r="31" spans="1:25" s="13" customFormat="1" ht="28.5" customHeight="1" x14ac:dyDescent="0.2">
      <c r="A31" s="1840"/>
      <c r="B31" s="1841" t="s">
        <v>276</v>
      </c>
      <c r="C31" s="451" t="s">
        <v>275</v>
      </c>
      <c r="D31" s="450"/>
      <c r="E31" s="449"/>
      <c r="F31" s="448"/>
      <c r="G31" s="350">
        <f>SUM(D31:F31)</f>
        <v>0</v>
      </c>
      <c r="H31" s="450"/>
      <c r="I31" s="449"/>
      <c r="J31" s="448"/>
      <c r="K31" s="350">
        <f>SUM(H31:J31)</f>
        <v>0</v>
      </c>
      <c r="L31" s="450"/>
      <c r="M31" s="449"/>
      <c r="N31" s="448"/>
      <c r="O31" s="350">
        <f>SUM(L31:N31)</f>
        <v>0</v>
      </c>
      <c r="P31" s="450">
        <v>1</v>
      </c>
      <c r="Q31" s="449"/>
      <c r="R31" s="448"/>
      <c r="S31" s="350">
        <f>SUM(P31:R31)</f>
        <v>1</v>
      </c>
      <c r="T31" s="351">
        <f>SUM(G31+K31+O31+S31)</f>
        <v>1</v>
      </c>
      <c r="U31" s="447"/>
      <c r="V31" s="361"/>
      <c r="W31" s="361"/>
      <c r="X31" s="361"/>
      <c r="Y31" s="360"/>
    </row>
    <row r="32" spans="1:25" s="13" customFormat="1" ht="41.25" customHeight="1" thickBot="1" x14ac:dyDescent="0.25">
      <c r="A32" s="1918"/>
      <c r="B32" s="1920"/>
      <c r="C32" s="276" t="s">
        <v>270</v>
      </c>
      <c r="D32" s="349"/>
      <c r="E32" s="508"/>
      <c r="F32" s="509"/>
      <c r="G32" s="350">
        <f>SUM(D32:F32)</f>
        <v>0</v>
      </c>
      <c r="H32" s="349"/>
      <c r="I32" s="1308">
        <v>0</v>
      </c>
      <c r="J32" s="1309">
        <v>1</v>
      </c>
      <c r="K32" s="350">
        <f>SUM(H32:J32)</f>
        <v>1</v>
      </c>
      <c r="L32" s="349"/>
      <c r="M32" s="508"/>
      <c r="N32" s="509"/>
      <c r="O32" s="350">
        <f>SUM(L32:N32)</f>
        <v>0</v>
      </c>
      <c r="P32" s="349"/>
      <c r="Q32" s="508"/>
      <c r="R32" s="509"/>
      <c r="S32" s="350">
        <f>SUM(P32:R32)</f>
        <v>0</v>
      </c>
      <c r="T32" s="351">
        <f>SUM(G32+K32+O32+S32)</f>
        <v>1</v>
      </c>
      <c r="U32" s="352"/>
      <c r="V32" s="353"/>
      <c r="W32" s="353"/>
      <c r="X32" s="353"/>
      <c r="Y32" s="476"/>
    </row>
    <row r="33" spans="1:25" s="13" customFormat="1" ht="24.6" customHeight="1" thickBot="1" x14ac:dyDescent="0.25">
      <c r="A33" s="1834">
        <v>8</v>
      </c>
      <c r="B33" s="6" t="s">
        <v>21</v>
      </c>
      <c r="C33" s="7" t="s">
        <v>901</v>
      </c>
      <c r="D33" s="1831" t="s">
        <v>23</v>
      </c>
      <c r="E33" s="1832"/>
      <c r="F33" s="1833"/>
      <c r="G33" s="8" t="e">
        <f>G35/G34</f>
        <v>#DIV/0!</v>
      </c>
      <c r="H33" s="1831" t="s">
        <v>23</v>
      </c>
      <c r="I33" s="1832"/>
      <c r="J33" s="1833"/>
      <c r="K33" s="8" t="e">
        <f>K35/K34</f>
        <v>#DIV/0!</v>
      </c>
      <c r="L33" s="1831" t="s">
        <v>23</v>
      </c>
      <c r="M33" s="1832"/>
      <c r="N33" s="1833"/>
      <c r="O33" s="8">
        <f>O35/O34</f>
        <v>0</v>
      </c>
      <c r="P33" s="1831" t="s">
        <v>23</v>
      </c>
      <c r="Q33" s="1832"/>
      <c r="R33" s="1833"/>
      <c r="S33" s="8">
        <f>S35/S34</f>
        <v>0</v>
      </c>
      <c r="T33" s="8">
        <f>T35/T34</f>
        <v>0</v>
      </c>
      <c r="U33" s="69"/>
      <c r="V33" s="54"/>
      <c r="W33" s="442"/>
      <c r="X33" s="442"/>
      <c r="Y33" s="56"/>
    </row>
    <row r="34" spans="1:25" s="13" customFormat="1" ht="28.5" customHeight="1" x14ac:dyDescent="0.2">
      <c r="A34" s="1835"/>
      <c r="B34" s="1935" t="s">
        <v>274</v>
      </c>
      <c r="C34" s="451" t="s">
        <v>273</v>
      </c>
      <c r="D34" s="441"/>
      <c r="E34" s="439"/>
      <c r="F34" s="438"/>
      <c r="G34" s="364">
        <f>SUM(D34:F34)</f>
        <v>0</v>
      </c>
      <c r="H34" s="440"/>
      <c r="I34" s="439"/>
      <c r="J34" s="438"/>
      <c r="K34" s="364">
        <f>SUM(H34:J34)</f>
        <v>0</v>
      </c>
      <c r="L34" s="440"/>
      <c r="M34" s="439">
        <v>1</v>
      </c>
      <c r="N34" s="438">
        <v>1</v>
      </c>
      <c r="O34" s="364">
        <f>SUM(L34:N34)</f>
        <v>2</v>
      </c>
      <c r="P34" s="440">
        <v>1</v>
      </c>
      <c r="Q34" s="439"/>
      <c r="R34" s="438"/>
      <c r="S34" s="364">
        <f>SUM(P34:R34)</f>
        <v>1</v>
      </c>
      <c r="T34" s="363">
        <f>SUM(G34+K34+O34+S34)</f>
        <v>3</v>
      </c>
      <c r="U34" s="437"/>
      <c r="V34" s="435"/>
      <c r="W34" s="436"/>
      <c r="X34" s="435"/>
      <c r="Y34" s="434"/>
    </row>
    <row r="35" spans="1:25" s="13" customFormat="1" ht="45.75" customHeight="1" thickBot="1" x14ac:dyDescent="0.25">
      <c r="A35" s="1836"/>
      <c r="B35" s="1943"/>
      <c r="C35" s="276" t="s">
        <v>270</v>
      </c>
      <c r="D35" s="456"/>
      <c r="E35" s="454"/>
      <c r="F35" s="453"/>
      <c r="G35" s="356">
        <f>SUM(D35:F35)</f>
        <v>0</v>
      </c>
      <c r="H35" s="455"/>
      <c r="I35" s="454"/>
      <c r="J35" s="453"/>
      <c r="K35" s="356">
        <f>SUM(H35:J35)</f>
        <v>0</v>
      </c>
      <c r="L35" s="455"/>
      <c r="M35" s="454"/>
      <c r="N35" s="453"/>
      <c r="O35" s="356">
        <f>SUM(L35:N35)</f>
        <v>0</v>
      </c>
      <c r="P35" s="455"/>
      <c r="Q35" s="454"/>
      <c r="R35" s="453"/>
      <c r="S35" s="356">
        <f>SUM(P35:R35)</f>
        <v>0</v>
      </c>
      <c r="T35" s="355">
        <f>SUM(G35+K35+O35+S35)</f>
        <v>0</v>
      </c>
      <c r="U35" s="430"/>
      <c r="V35" s="353"/>
      <c r="W35" s="429"/>
      <c r="X35" s="353"/>
      <c r="Y35" s="428"/>
    </row>
    <row r="36" spans="1:25" s="13" customFormat="1" ht="24.6" customHeight="1" thickBot="1" x14ac:dyDescent="0.25">
      <c r="A36" s="1839">
        <v>9</v>
      </c>
      <c r="B36" s="6" t="s">
        <v>21</v>
      </c>
      <c r="C36" s="7" t="s">
        <v>901</v>
      </c>
      <c r="D36" s="1831" t="s">
        <v>23</v>
      </c>
      <c r="E36" s="1832"/>
      <c r="F36" s="1833"/>
      <c r="G36" s="8">
        <f>G38/G37</f>
        <v>1</v>
      </c>
      <c r="H36" s="1831" t="s">
        <v>23</v>
      </c>
      <c r="I36" s="1832"/>
      <c r="J36" s="1833"/>
      <c r="K36" s="8">
        <f>K38/K37</f>
        <v>0</v>
      </c>
      <c r="L36" s="1831" t="s">
        <v>23</v>
      </c>
      <c r="M36" s="1832"/>
      <c r="N36" s="1833"/>
      <c r="O36" s="8">
        <f>O38/O37</f>
        <v>0</v>
      </c>
      <c r="P36" s="1831" t="s">
        <v>23</v>
      </c>
      <c r="Q36" s="1832"/>
      <c r="R36" s="1833"/>
      <c r="S36" s="8" t="e">
        <f>S38/S37</f>
        <v>#DIV/0!</v>
      </c>
      <c r="T36" s="135">
        <f>T38/T37</f>
        <v>0.33333333333333331</v>
      </c>
      <c r="U36" s="69"/>
      <c r="V36" s="54"/>
      <c r="W36" s="54"/>
      <c r="X36" s="54"/>
      <c r="Y36" s="56"/>
    </row>
    <row r="37" spans="1:25" s="13" customFormat="1" ht="36" customHeight="1" x14ac:dyDescent="0.2">
      <c r="A37" s="1840"/>
      <c r="B37" s="1935" t="s">
        <v>272</v>
      </c>
      <c r="C37" s="451" t="s">
        <v>271</v>
      </c>
      <c r="D37" s="441"/>
      <c r="E37" s="439"/>
      <c r="F37" s="438">
        <v>1</v>
      </c>
      <c r="G37" s="364">
        <f>SUM(D37:F37)</f>
        <v>1</v>
      </c>
      <c r="H37" s="441"/>
      <c r="I37" s="439"/>
      <c r="J37" s="438">
        <v>1</v>
      </c>
      <c r="K37" s="364">
        <f>SUM(H37:J37)</f>
        <v>1</v>
      </c>
      <c r="L37" s="441"/>
      <c r="M37" s="439">
        <v>1</v>
      </c>
      <c r="N37" s="438"/>
      <c r="O37" s="364">
        <f>SUM(L37:N37)</f>
        <v>1</v>
      </c>
      <c r="P37" s="441"/>
      <c r="Q37" s="439"/>
      <c r="R37" s="438"/>
      <c r="S37" s="364">
        <f>SUM(P37:R37)</f>
        <v>0</v>
      </c>
      <c r="T37" s="466">
        <f>SUM(G37+K37+O37+S37)</f>
        <v>3</v>
      </c>
      <c r="U37" s="661"/>
      <c r="V37" s="35"/>
      <c r="W37" s="36"/>
      <c r="X37" s="35"/>
      <c r="Y37" s="148"/>
    </row>
    <row r="38" spans="1:25" s="13" customFormat="1" ht="47.25" customHeight="1" thickBot="1" x14ac:dyDescent="0.25">
      <c r="A38" s="1918"/>
      <c r="B38" s="1943"/>
      <c r="C38" s="276" t="s">
        <v>270</v>
      </c>
      <c r="D38" s="1165"/>
      <c r="E38" s="1115"/>
      <c r="F38" s="1116">
        <v>1</v>
      </c>
      <c r="G38" s="356">
        <f>SUM(D38:F38)</f>
        <v>1</v>
      </c>
      <c r="H38" s="456"/>
      <c r="I38" s="454"/>
      <c r="J38" s="453"/>
      <c r="K38" s="356">
        <f>SUM(H38:J38)</f>
        <v>0</v>
      </c>
      <c r="L38" s="456"/>
      <c r="M38" s="454"/>
      <c r="N38" s="453"/>
      <c r="O38" s="356">
        <f>SUM(L38:N38)</f>
        <v>0</v>
      </c>
      <c r="P38" s="456"/>
      <c r="Q38" s="454"/>
      <c r="R38" s="453"/>
      <c r="S38" s="356">
        <f>SUM(P38:R38)</f>
        <v>0</v>
      </c>
      <c r="T38" s="776">
        <f>SUM(G38+K38+O38+S38)</f>
        <v>1</v>
      </c>
      <c r="U38" s="661"/>
      <c r="V38" s="35"/>
      <c r="W38" s="36"/>
      <c r="X38" s="35"/>
      <c r="Y38" s="148"/>
    </row>
    <row r="39" spans="1:25" s="13" customFormat="1" ht="26.25" customHeight="1" thickBot="1" x14ac:dyDescent="0.25">
      <c r="A39" s="1839">
        <v>10</v>
      </c>
      <c r="B39" s="6" t="s">
        <v>21</v>
      </c>
      <c r="C39" s="7" t="s">
        <v>901</v>
      </c>
      <c r="D39" s="1831" t="s">
        <v>23</v>
      </c>
      <c r="E39" s="1832"/>
      <c r="F39" s="1833"/>
      <c r="G39" s="8" t="e">
        <f>G41/G40</f>
        <v>#DIV/0!</v>
      </c>
      <c r="H39" s="1831" t="s">
        <v>23</v>
      </c>
      <c r="I39" s="1832"/>
      <c r="J39" s="1833"/>
      <c r="K39" s="8" t="e">
        <f>K41/K40</f>
        <v>#DIV/0!</v>
      </c>
      <c r="L39" s="1831" t="s">
        <v>23</v>
      </c>
      <c r="M39" s="1832"/>
      <c r="N39" s="1833"/>
      <c r="O39" s="8" t="e">
        <f>O41/O40</f>
        <v>#DIV/0!</v>
      </c>
      <c r="P39" s="1831" t="s">
        <v>23</v>
      </c>
      <c r="Q39" s="1832"/>
      <c r="R39" s="1833"/>
      <c r="S39" s="8" t="e">
        <f>S41/S40</f>
        <v>#DIV/0!</v>
      </c>
      <c r="T39" s="135" t="e">
        <f>T41/T40</f>
        <v>#DIV/0!</v>
      </c>
      <c r="U39" s="69"/>
      <c r="V39" s="54"/>
      <c r="W39" s="54"/>
      <c r="X39" s="54"/>
      <c r="Y39" s="56"/>
    </row>
    <row r="40" spans="1:25" s="13" customFormat="1" ht="24.6" customHeight="1" x14ac:dyDescent="0.2">
      <c r="A40" s="1840"/>
      <c r="B40" s="1837" t="s">
        <v>36</v>
      </c>
      <c r="C40" s="371" t="s">
        <v>37</v>
      </c>
      <c r="D40" s="370"/>
      <c r="E40" s="369"/>
      <c r="F40" s="369"/>
      <c r="G40" s="364">
        <f>SUM(D40:F40)</f>
        <v>0</v>
      </c>
      <c r="H40" s="369"/>
      <c r="I40" s="369"/>
      <c r="J40" s="369"/>
      <c r="K40" s="364">
        <f>SUM(H40:J40)</f>
        <v>0</v>
      </c>
      <c r="L40" s="368"/>
      <c r="M40" s="366"/>
      <c r="N40" s="365"/>
      <c r="O40" s="364">
        <f>SUM(L40:N40)</f>
        <v>0</v>
      </c>
      <c r="P40" s="367"/>
      <c r="Q40" s="366"/>
      <c r="R40" s="365"/>
      <c r="S40" s="364">
        <f>SUM(P40:R40)</f>
        <v>0</v>
      </c>
      <c r="T40" s="363">
        <f>SUM(G40+K40+O40+S40)</f>
        <v>0</v>
      </c>
      <c r="U40" s="437"/>
      <c r="V40" s="435"/>
      <c r="W40" s="435"/>
      <c r="X40" s="435"/>
      <c r="Y40" s="471"/>
    </row>
    <row r="41" spans="1:25" s="13" customFormat="1" ht="24.6" customHeight="1" thickBot="1" x14ac:dyDescent="0.25">
      <c r="A41" s="1918"/>
      <c r="B41" s="1838"/>
      <c r="C41" s="79" t="s">
        <v>38</v>
      </c>
      <c r="D41" s="359"/>
      <c r="E41" s="358"/>
      <c r="F41" s="357"/>
      <c r="G41" s="356">
        <f>SUM(D41:F41)</f>
        <v>0</v>
      </c>
      <c r="H41" s="359"/>
      <c r="I41" s="358"/>
      <c r="J41" s="357"/>
      <c r="K41" s="356">
        <f>SUM(H41:J41)</f>
        <v>0</v>
      </c>
      <c r="L41" s="359"/>
      <c r="M41" s="358"/>
      <c r="N41" s="357"/>
      <c r="O41" s="356">
        <f>SUM(L41:N41)</f>
        <v>0</v>
      </c>
      <c r="P41" s="359"/>
      <c r="Q41" s="358"/>
      <c r="R41" s="357"/>
      <c r="S41" s="356">
        <f>SUM(P41:R41)</f>
        <v>0</v>
      </c>
      <c r="T41" s="355">
        <f>SUM(G41+K41+O41+S41)</f>
        <v>0</v>
      </c>
      <c r="U41" s="85"/>
      <c r="V41" s="30"/>
      <c r="W41" s="30"/>
      <c r="X41" s="30"/>
      <c r="Y41" s="32"/>
    </row>
    <row r="42" spans="1:25" ht="19.7" customHeight="1" x14ac:dyDescent="0.25">
      <c r="A42" s="1825" t="s">
        <v>1153</v>
      </c>
      <c r="B42" s="1826"/>
      <c r="C42" s="1826"/>
      <c r="D42" s="1826"/>
      <c r="E42" s="1826"/>
      <c r="F42" s="1826"/>
      <c r="G42" s="1826"/>
      <c r="H42" s="1826"/>
      <c r="I42" s="1826"/>
      <c r="J42" s="1826"/>
      <c r="K42" s="1826"/>
      <c r="L42" s="1826"/>
      <c r="M42" s="1826"/>
      <c r="N42" s="1826"/>
      <c r="O42" s="1826"/>
      <c r="P42" s="1826"/>
      <c r="Q42" s="1826"/>
      <c r="R42" s="1826"/>
      <c r="S42" s="1826"/>
      <c r="T42" s="1826"/>
      <c r="U42" s="1826"/>
      <c r="V42" s="1826"/>
      <c r="W42" s="1826"/>
      <c r="X42" s="1826"/>
      <c r="Y42" s="1827"/>
    </row>
    <row r="43" spans="1:25" ht="15.75" customHeight="1" thickBot="1" x14ac:dyDescent="0.3">
      <c r="A43" s="1828" t="s">
        <v>269</v>
      </c>
      <c r="B43" s="1829"/>
      <c r="C43" s="1829"/>
      <c r="D43" s="1829"/>
      <c r="E43" s="1829"/>
      <c r="F43" s="1829"/>
      <c r="G43" s="1829"/>
      <c r="H43" s="1829"/>
      <c r="I43" s="1829"/>
      <c r="J43" s="1829"/>
      <c r="K43" s="1829"/>
      <c r="L43" s="1829"/>
      <c r="M43" s="1829"/>
      <c r="N43" s="1829"/>
      <c r="O43" s="1829"/>
      <c r="P43" s="1829"/>
      <c r="Q43" s="1829"/>
      <c r="R43" s="1829"/>
      <c r="S43" s="1829"/>
      <c r="T43" s="1829"/>
      <c r="U43" s="1829"/>
      <c r="V43" s="1829"/>
      <c r="W43" s="1829"/>
      <c r="X43" s="1829"/>
      <c r="Y43" s="1830"/>
    </row>
  </sheetData>
  <sheetProtection password="CCF3" sheet="1" objects="1" scenarios="1"/>
  <protectedRanges>
    <protectedRange sqref="D40:R41" name="Rango12"/>
    <protectedRange sqref="D38:R38" name="Rango11"/>
    <protectedRange sqref="D20:K20 O20:R20" name="Rango5"/>
    <protectedRange sqref="D17:K17 O17:R17" name="Rango4"/>
    <protectedRange sqref="D14:K14 O14:R14" name="Rango3"/>
    <protectedRange sqref="D11:K11 O11:R11" name="Rango2"/>
    <protectedRange sqref="D7:K8 O7:R8" name="Rango1"/>
    <protectedRange sqref="D23:K23 O23:R23" name="Rango6"/>
    <protectedRange sqref="D26:R26" name="Rango7"/>
    <protectedRange sqref="D29:R29" name="Rango8"/>
    <protectedRange sqref="D32:R32" name="Rango9"/>
    <protectedRange sqref="D35:R35" name="Rango10"/>
    <protectedRange sqref="L7:N8" name="Rango1_1"/>
    <protectedRange sqref="L11:N11" name="Rango2_1"/>
    <protectedRange sqref="L14:N14" name="Rango3_1"/>
    <protectedRange sqref="L17:N17" name="Rango4_1"/>
    <protectedRange sqref="L20:N20" name="Rango5_1"/>
    <protectedRange sqref="L23:N23" name="Rango6_1"/>
  </protectedRanges>
  <mergeCells count="92">
    <mergeCell ref="A42:Y42"/>
    <mergeCell ref="A43:Y43"/>
    <mergeCell ref="A36:A38"/>
    <mergeCell ref="D36:F36"/>
    <mergeCell ref="H36:J36"/>
    <mergeCell ref="L36:N36"/>
    <mergeCell ref="P36:R36"/>
    <mergeCell ref="B40:B41"/>
    <mergeCell ref="B37:B38"/>
    <mergeCell ref="D39:F39"/>
    <mergeCell ref="H39:J39"/>
    <mergeCell ref="L39:N39"/>
    <mergeCell ref="P39:R39"/>
    <mergeCell ref="A39:A41"/>
    <mergeCell ref="A33:A35"/>
    <mergeCell ref="D33:F33"/>
    <mergeCell ref="H33:J33"/>
    <mergeCell ref="L33:N33"/>
    <mergeCell ref="P33:R33"/>
    <mergeCell ref="B34:B35"/>
    <mergeCell ref="A30:A32"/>
    <mergeCell ref="D30:F30"/>
    <mergeCell ref="H30:J30"/>
    <mergeCell ref="L30:N30"/>
    <mergeCell ref="P30:R30"/>
    <mergeCell ref="B31:B32"/>
    <mergeCell ref="A27:A29"/>
    <mergeCell ref="D27:F27"/>
    <mergeCell ref="H27:J27"/>
    <mergeCell ref="L27:N27"/>
    <mergeCell ref="P27:R27"/>
    <mergeCell ref="B28:B29"/>
    <mergeCell ref="P24:R24"/>
    <mergeCell ref="D21:F21"/>
    <mergeCell ref="H21:J21"/>
    <mergeCell ref="L21:N21"/>
    <mergeCell ref="P21:R21"/>
    <mergeCell ref="D24:F24"/>
    <mergeCell ref="H24:J24"/>
    <mergeCell ref="L24:N24"/>
    <mergeCell ref="H15:J15"/>
    <mergeCell ref="L15:N15"/>
    <mergeCell ref="P15:R15"/>
    <mergeCell ref="B16:B17"/>
    <mergeCell ref="H18:J18"/>
    <mergeCell ref="L18:N18"/>
    <mergeCell ref="P18:R18"/>
    <mergeCell ref="A18:A26"/>
    <mergeCell ref="B19:B26"/>
    <mergeCell ref="D18:F18"/>
    <mergeCell ref="B10:B11"/>
    <mergeCell ref="A12:A14"/>
    <mergeCell ref="D12:F12"/>
    <mergeCell ref="A9:A11"/>
    <mergeCell ref="A15:A17"/>
    <mergeCell ref="D15:F15"/>
    <mergeCell ref="B13:B14"/>
    <mergeCell ref="B7:B8"/>
    <mergeCell ref="D9:F9"/>
    <mergeCell ref="H9:J9"/>
    <mergeCell ref="L9:N9"/>
    <mergeCell ref="P9:R9"/>
    <mergeCell ref="S4:S5"/>
    <mergeCell ref="T4:T5"/>
    <mergeCell ref="H12:J12"/>
    <mergeCell ref="L12:N12"/>
    <mergeCell ref="P12:R12"/>
    <mergeCell ref="K4:K5"/>
    <mergeCell ref="L4:L5"/>
    <mergeCell ref="M4:M5"/>
    <mergeCell ref="P4:P5"/>
    <mergeCell ref="Q4:Q5"/>
    <mergeCell ref="N4:N5"/>
    <mergeCell ref="H6:J6"/>
    <mergeCell ref="L6:N6"/>
    <mergeCell ref="P6:R6"/>
    <mergeCell ref="A6:A8"/>
    <mergeCell ref="D6:F6"/>
    <mergeCell ref="U4:Y4"/>
    <mergeCell ref="A1:Y1"/>
    <mergeCell ref="A2:Y2"/>
    <mergeCell ref="A3:Y3"/>
    <mergeCell ref="A4:C5"/>
    <mergeCell ref="D4:D5"/>
    <mergeCell ref="E4:E5"/>
    <mergeCell ref="F4:F5"/>
    <mergeCell ref="G4:G5"/>
    <mergeCell ref="H4:H5"/>
    <mergeCell ref="I4:I5"/>
    <mergeCell ref="O4:O5"/>
    <mergeCell ref="J4:J5"/>
    <mergeCell ref="R4:R5"/>
  </mergeCells>
  <conditionalFormatting sqref="S9:T9 S12:T12 S33:T33 K9 G9 O9 K12 G12 O12 K33 G33 O33 S36:T36 K36 G36 O36 S15:T15 K15 G15 O15 S18:T18 K18 G18 O18 S21:T21 K21 G21 O21 K24 G24 O24 S24:T24 S27:T27 K27 G27 O27 S30:T30 K30 G30 O30 S39:T39 K39 G39 O39">
    <cfRule type="cellIs" dxfId="6991" priority="37" operator="greaterThan">
      <formula>0.99</formula>
    </cfRule>
    <cfRule type="cellIs" dxfId="6990" priority="38" operator="greaterThan">
      <formula>0.79</formula>
    </cfRule>
    <cfRule type="cellIs" dxfId="6989" priority="39" operator="greaterThan">
      <formula>0.59</formula>
    </cfRule>
    <cfRule type="cellIs" dxfId="6988" priority="40" operator="lessThan">
      <formula>0.6</formula>
    </cfRule>
  </conditionalFormatting>
  <conditionalFormatting sqref="K6 G6 O6 S6:T6">
    <cfRule type="cellIs" dxfId="6987" priority="5" operator="greaterThan">
      <formula>0.99</formula>
    </cfRule>
    <cfRule type="cellIs" dxfId="6986" priority="6" operator="greaterThan">
      <formula>0.79</formula>
    </cfRule>
    <cfRule type="cellIs" dxfId="6985" priority="7" operator="greaterThan">
      <formula>0.59</formula>
    </cfRule>
    <cfRule type="cellIs" dxfId="6984" priority="8" operator="lessThan">
      <formula>0.6</formula>
    </cfRule>
  </conditionalFormatting>
  <pageMargins left="0.25" right="0.25" top="0.75" bottom="0.75" header="0.3" footer="0.3"/>
  <pageSetup scale="55" orientation="landscape" verticalDpi="300" r:id="rId1"/>
  <rowBreaks count="1" manualBreakCount="1">
    <brk id="17" max="24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Y43"/>
  <sheetViews>
    <sheetView view="pageBreakPreview" topLeftCell="A19" zoomScale="60" workbookViewId="0">
      <selection activeCell="L35" sqref="L35:N35"/>
    </sheetView>
  </sheetViews>
  <sheetFormatPr baseColWidth="10" defaultColWidth="2.5703125" defaultRowHeight="15" x14ac:dyDescent="0.25"/>
  <cols>
    <col min="1" max="1" width="5.5703125" customWidth="1"/>
    <col min="2" max="2" width="30" style="134" customWidth="1"/>
    <col min="3" max="3" width="32" style="134" customWidth="1"/>
    <col min="4" max="6" width="6.42578125" customWidth="1"/>
    <col min="7" max="7" width="8.85546875" customWidth="1"/>
    <col min="8" max="8" width="6.42578125" customWidth="1"/>
    <col min="9" max="9" width="7.140625" customWidth="1"/>
    <col min="10" max="10" width="8.7109375" customWidth="1"/>
    <col min="11" max="11" width="8.85546875" customWidth="1"/>
    <col min="12" max="14" width="6.42578125" customWidth="1"/>
    <col min="15" max="15" width="8.85546875" customWidth="1"/>
    <col min="16" max="18" width="6.42578125" customWidth="1"/>
    <col min="19" max="19" width="8.85546875" customWidth="1"/>
    <col min="20" max="20" width="11.42578125" customWidth="1"/>
    <col min="21" max="24" width="6.7109375" customWidth="1"/>
    <col min="25" max="25" width="7.140625" customWidth="1"/>
    <col min="168" max="168" width="5" bestFit="1" customWidth="1"/>
    <col min="169" max="169" width="35.5703125" bestFit="1" customWidth="1"/>
    <col min="170" max="170" width="40.140625" bestFit="1" customWidth="1"/>
    <col min="171" max="171" width="16" customWidth="1"/>
    <col min="172" max="172" width="21.7109375" customWidth="1"/>
    <col min="173" max="173" width="18.85546875" customWidth="1"/>
    <col min="174" max="174" width="12.85546875" customWidth="1"/>
    <col min="175" max="179" width="10" bestFit="1" customWidth="1"/>
    <col min="424" max="424" width="5" bestFit="1" customWidth="1"/>
    <col min="425" max="425" width="35.5703125" bestFit="1" customWidth="1"/>
    <col min="426" max="426" width="40.140625" bestFit="1" customWidth="1"/>
    <col min="427" max="427" width="16" customWidth="1"/>
    <col min="428" max="428" width="21.7109375" customWidth="1"/>
    <col min="429" max="429" width="18.85546875" customWidth="1"/>
    <col min="430" max="430" width="12.85546875" customWidth="1"/>
    <col min="431" max="435" width="10" bestFit="1" customWidth="1"/>
    <col min="680" max="680" width="5" bestFit="1" customWidth="1"/>
    <col min="681" max="681" width="35.5703125" bestFit="1" customWidth="1"/>
    <col min="682" max="682" width="40.140625" bestFit="1" customWidth="1"/>
    <col min="683" max="683" width="16" customWidth="1"/>
    <col min="684" max="684" width="21.7109375" customWidth="1"/>
    <col min="685" max="685" width="18.85546875" customWidth="1"/>
    <col min="686" max="686" width="12.85546875" customWidth="1"/>
    <col min="687" max="691" width="10" bestFit="1" customWidth="1"/>
    <col min="936" max="936" width="5" bestFit="1" customWidth="1"/>
    <col min="937" max="937" width="35.5703125" bestFit="1" customWidth="1"/>
    <col min="938" max="938" width="40.140625" bestFit="1" customWidth="1"/>
    <col min="939" max="939" width="16" customWidth="1"/>
    <col min="940" max="940" width="21.7109375" customWidth="1"/>
    <col min="941" max="941" width="18.85546875" customWidth="1"/>
    <col min="942" max="942" width="12.85546875" customWidth="1"/>
    <col min="943" max="947" width="10" bestFit="1" customWidth="1"/>
    <col min="1192" max="1192" width="5" bestFit="1" customWidth="1"/>
    <col min="1193" max="1193" width="35.5703125" bestFit="1" customWidth="1"/>
    <col min="1194" max="1194" width="40.140625" bestFit="1" customWidth="1"/>
    <col min="1195" max="1195" width="16" customWidth="1"/>
    <col min="1196" max="1196" width="21.7109375" customWidth="1"/>
    <col min="1197" max="1197" width="18.85546875" customWidth="1"/>
    <col min="1198" max="1198" width="12.85546875" customWidth="1"/>
    <col min="1199" max="1203" width="10" bestFit="1" customWidth="1"/>
    <col min="1448" max="1448" width="5" bestFit="1" customWidth="1"/>
    <col min="1449" max="1449" width="35.5703125" bestFit="1" customWidth="1"/>
    <col min="1450" max="1450" width="40.140625" bestFit="1" customWidth="1"/>
    <col min="1451" max="1451" width="16" customWidth="1"/>
    <col min="1452" max="1452" width="21.7109375" customWidth="1"/>
    <col min="1453" max="1453" width="18.85546875" customWidth="1"/>
    <col min="1454" max="1454" width="12.85546875" customWidth="1"/>
    <col min="1455" max="1459" width="10" bestFit="1" customWidth="1"/>
    <col min="1704" max="1704" width="5" bestFit="1" customWidth="1"/>
    <col min="1705" max="1705" width="35.5703125" bestFit="1" customWidth="1"/>
    <col min="1706" max="1706" width="40.140625" bestFit="1" customWidth="1"/>
    <col min="1707" max="1707" width="16" customWidth="1"/>
    <col min="1708" max="1708" width="21.7109375" customWidth="1"/>
    <col min="1709" max="1709" width="18.85546875" customWidth="1"/>
    <col min="1710" max="1710" width="12.85546875" customWidth="1"/>
    <col min="1711" max="1715" width="10" bestFit="1" customWidth="1"/>
    <col min="1960" max="1960" width="5" bestFit="1" customWidth="1"/>
    <col min="1961" max="1961" width="35.5703125" bestFit="1" customWidth="1"/>
    <col min="1962" max="1962" width="40.140625" bestFit="1" customWidth="1"/>
    <col min="1963" max="1963" width="16" customWidth="1"/>
    <col min="1964" max="1964" width="21.7109375" customWidth="1"/>
    <col min="1965" max="1965" width="18.85546875" customWidth="1"/>
    <col min="1966" max="1966" width="12.85546875" customWidth="1"/>
    <col min="1967" max="1971" width="10" bestFit="1" customWidth="1"/>
    <col min="2216" max="2216" width="5" bestFit="1" customWidth="1"/>
    <col min="2217" max="2217" width="35.5703125" bestFit="1" customWidth="1"/>
    <col min="2218" max="2218" width="40.140625" bestFit="1" customWidth="1"/>
    <col min="2219" max="2219" width="16" customWidth="1"/>
    <col min="2220" max="2220" width="21.7109375" customWidth="1"/>
    <col min="2221" max="2221" width="18.85546875" customWidth="1"/>
    <col min="2222" max="2222" width="12.85546875" customWidth="1"/>
    <col min="2223" max="2227" width="10" bestFit="1" customWidth="1"/>
    <col min="2472" max="2472" width="5" bestFit="1" customWidth="1"/>
    <col min="2473" max="2473" width="35.5703125" bestFit="1" customWidth="1"/>
    <col min="2474" max="2474" width="40.140625" bestFit="1" customWidth="1"/>
    <col min="2475" max="2475" width="16" customWidth="1"/>
    <col min="2476" max="2476" width="21.7109375" customWidth="1"/>
    <col min="2477" max="2477" width="18.85546875" customWidth="1"/>
    <col min="2478" max="2478" width="12.85546875" customWidth="1"/>
    <col min="2479" max="2483" width="10" bestFit="1" customWidth="1"/>
    <col min="2728" max="2728" width="5" bestFit="1" customWidth="1"/>
    <col min="2729" max="2729" width="35.5703125" bestFit="1" customWidth="1"/>
    <col min="2730" max="2730" width="40.140625" bestFit="1" customWidth="1"/>
    <col min="2731" max="2731" width="16" customWidth="1"/>
    <col min="2732" max="2732" width="21.7109375" customWidth="1"/>
    <col min="2733" max="2733" width="18.85546875" customWidth="1"/>
    <col min="2734" max="2734" width="12.85546875" customWidth="1"/>
    <col min="2735" max="2739" width="10" bestFit="1" customWidth="1"/>
    <col min="2984" max="2984" width="5" bestFit="1" customWidth="1"/>
    <col min="2985" max="2985" width="35.5703125" bestFit="1" customWidth="1"/>
    <col min="2986" max="2986" width="40.140625" bestFit="1" customWidth="1"/>
    <col min="2987" max="2987" width="16" customWidth="1"/>
    <col min="2988" max="2988" width="21.7109375" customWidth="1"/>
    <col min="2989" max="2989" width="18.85546875" customWidth="1"/>
    <col min="2990" max="2990" width="12.85546875" customWidth="1"/>
    <col min="2991" max="2995" width="10" bestFit="1" customWidth="1"/>
    <col min="3240" max="3240" width="5" bestFit="1" customWidth="1"/>
    <col min="3241" max="3241" width="35.5703125" bestFit="1" customWidth="1"/>
    <col min="3242" max="3242" width="40.140625" bestFit="1" customWidth="1"/>
    <col min="3243" max="3243" width="16" customWidth="1"/>
    <col min="3244" max="3244" width="21.7109375" customWidth="1"/>
    <col min="3245" max="3245" width="18.85546875" customWidth="1"/>
    <col min="3246" max="3246" width="12.85546875" customWidth="1"/>
    <col min="3247" max="3251" width="10" bestFit="1" customWidth="1"/>
    <col min="3496" max="3496" width="5" bestFit="1" customWidth="1"/>
    <col min="3497" max="3497" width="35.5703125" bestFit="1" customWidth="1"/>
    <col min="3498" max="3498" width="40.140625" bestFit="1" customWidth="1"/>
    <col min="3499" max="3499" width="16" customWidth="1"/>
    <col min="3500" max="3500" width="21.7109375" customWidth="1"/>
    <col min="3501" max="3501" width="18.85546875" customWidth="1"/>
    <col min="3502" max="3502" width="12.85546875" customWidth="1"/>
    <col min="3503" max="3507" width="10" bestFit="1" customWidth="1"/>
    <col min="3752" max="3752" width="5" bestFit="1" customWidth="1"/>
    <col min="3753" max="3753" width="35.5703125" bestFit="1" customWidth="1"/>
    <col min="3754" max="3754" width="40.140625" bestFit="1" customWidth="1"/>
    <col min="3755" max="3755" width="16" customWidth="1"/>
    <col min="3756" max="3756" width="21.7109375" customWidth="1"/>
    <col min="3757" max="3757" width="18.85546875" customWidth="1"/>
    <col min="3758" max="3758" width="12.85546875" customWidth="1"/>
    <col min="3759" max="3763" width="10" bestFit="1" customWidth="1"/>
    <col min="4008" max="4008" width="5" bestFit="1" customWidth="1"/>
    <col min="4009" max="4009" width="35.5703125" bestFit="1" customWidth="1"/>
    <col min="4010" max="4010" width="40.140625" bestFit="1" customWidth="1"/>
    <col min="4011" max="4011" width="16" customWidth="1"/>
    <col min="4012" max="4012" width="21.7109375" customWidth="1"/>
    <col min="4013" max="4013" width="18.85546875" customWidth="1"/>
    <col min="4014" max="4014" width="12.85546875" customWidth="1"/>
    <col min="4015" max="4019" width="10" bestFit="1" customWidth="1"/>
    <col min="4264" max="4264" width="5" bestFit="1" customWidth="1"/>
    <col min="4265" max="4265" width="35.5703125" bestFit="1" customWidth="1"/>
    <col min="4266" max="4266" width="40.140625" bestFit="1" customWidth="1"/>
    <col min="4267" max="4267" width="16" customWidth="1"/>
    <col min="4268" max="4268" width="21.7109375" customWidth="1"/>
    <col min="4269" max="4269" width="18.85546875" customWidth="1"/>
    <col min="4270" max="4270" width="12.85546875" customWidth="1"/>
    <col min="4271" max="4275" width="10" bestFit="1" customWidth="1"/>
    <col min="4520" max="4520" width="5" bestFit="1" customWidth="1"/>
    <col min="4521" max="4521" width="35.5703125" bestFit="1" customWidth="1"/>
    <col min="4522" max="4522" width="40.140625" bestFit="1" customWidth="1"/>
    <col min="4523" max="4523" width="16" customWidth="1"/>
    <col min="4524" max="4524" width="21.7109375" customWidth="1"/>
    <col min="4525" max="4525" width="18.85546875" customWidth="1"/>
    <col min="4526" max="4526" width="12.85546875" customWidth="1"/>
    <col min="4527" max="4531" width="10" bestFit="1" customWidth="1"/>
    <col min="4776" max="4776" width="5" bestFit="1" customWidth="1"/>
    <col min="4777" max="4777" width="35.5703125" bestFit="1" customWidth="1"/>
    <col min="4778" max="4778" width="40.140625" bestFit="1" customWidth="1"/>
    <col min="4779" max="4779" width="16" customWidth="1"/>
    <col min="4780" max="4780" width="21.7109375" customWidth="1"/>
    <col min="4781" max="4781" width="18.85546875" customWidth="1"/>
    <col min="4782" max="4782" width="12.85546875" customWidth="1"/>
    <col min="4783" max="4787" width="10" bestFit="1" customWidth="1"/>
    <col min="5032" max="5032" width="5" bestFit="1" customWidth="1"/>
    <col min="5033" max="5033" width="35.5703125" bestFit="1" customWidth="1"/>
    <col min="5034" max="5034" width="40.140625" bestFit="1" customWidth="1"/>
    <col min="5035" max="5035" width="16" customWidth="1"/>
    <col min="5036" max="5036" width="21.7109375" customWidth="1"/>
    <col min="5037" max="5037" width="18.85546875" customWidth="1"/>
    <col min="5038" max="5038" width="12.85546875" customWidth="1"/>
    <col min="5039" max="5043" width="10" bestFit="1" customWidth="1"/>
    <col min="5288" max="5288" width="5" bestFit="1" customWidth="1"/>
    <col min="5289" max="5289" width="35.5703125" bestFit="1" customWidth="1"/>
    <col min="5290" max="5290" width="40.140625" bestFit="1" customWidth="1"/>
    <col min="5291" max="5291" width="16" customWidth="1"/>
    <col min="5292" max="5292" width="21.7109375" customWidth="1"/>
    <col min="5293" max="5293" width="18.85546875" customWidth="1"/>
    <col min="5294" max="5294" width="12.85546875" customWidth="1"/>
    <col min="5295" max="5299" width="10" bestFit="1" customWidth="1"/>
    <col min="5544" max="5544" width="5" bestFit="1" customWidth="1"/>
    <col min="5545" max="5545" width="35.5703125" bestFit="1" customWidth="1"/>
    <col min="5546" max="5546" width="40.140625" bestFit="1" customWidth="1"/>
    <col min="5547" max="5547" width="16" customWidth="1"/>
    <col min="5548" max="5548" width="21.7109375" customWidth="1"/>
    <col min="5549" max="5549" width="18.85546875" customWidth="1"/>
    <col min="5550" max="5550" width="12.85546875" customWidth="1"/>
    <col min="5551" max="5555" width="10" bestFit="1" customWidth="1"/>
    <col min="5800" max="5800" width="5" bestFit="1" customWidth="1"/>
    <col min="5801" max="5801" width="35.5703125" bestFit="1" customWidth="1"/>
    <col min="5802" max="5802" width="40.140625" bestFit="1" customWidth="1"/>
    <col min="5803" max="5803" width="16" customWidth="1"/>
    <col min="5804" max="5804" width="21.7109375" customWidth="1"/>
    <col min="5805" max="5805" width="18.85546875" customWidth="1"/>
    <col min="5806" max="5806" width="12.85546875" customWidth="1"/>
    <col min="5807" max="5811" width="10" bestFit="1" customWidth="1"/>
    <col min="6056" max="6056" width="5" bestFit="1" customWidth="1"/>
    <col min="6057" max="6057" width="35.5703125" bestFit="1" customWidth="1"/>
    <col min="6058" max="6058" width="40.140625" bestFit="1" customWidth="1"/>
    <col min="6059" max="6059" width="16" customWidth="1"/>
    <col min="6060" max="6060" width="21.7109375" customWidth="1"/>
    <col min="6061" max="6061" width="18.85546875" customWidth="1"/>
    <col min="6062" max="6062" width="12.85546875" customWidth="1"/>
    <col min="6063" max="6067" width="10" bestFit="1" customWidth="1"/>
    <col min="6312" max="6312" width="5" bestFit="1" customWidth="1"/>
    <col min="6313" max="6313" width="35.5703125" bestFit="1" customWidth="1"/>
    <col min="6314" max="6314" width="40.140625" bestFit="1" customWidth="1"/>
    <col min="6315" max="6315" width="16" customWidth="1"/>
    <col min="6316" max="6316" width="21.7109375" customWidth="1"/>
    <col min="6317" max="6317" width="18.85546875" customWidth="1"/>
    <col min="6318" max="6318" width="12.85546875" customWidth="1"/>
    <col min="6319" max="6323" width="10" bestFit="1" customWidth="1"/>
    <col min="6568" max="6568" width="5" bestFit="1" customWidth="1"/>
    <col min="6569" max="6569" width="35.5703125" bestFit="1" customWidth="1"/>
    <col min="6570" max="6570" width="40.140625" bestFit="1" customWidth="1"/>
    <col min="6571" max="6571" width="16" customWidth="1"/>
    <col min="6572" max="6572" width="21.7109375" customWidth="1"/>
    <col min="6573" max="6573" width="18.85546875" customWidth="1"/>
    <col min="6574" max="6574" width="12.85546875" customWidth="1"/>
    <col min="6575" max="6579" width="10" bestFit="1" customWidth="1"/>
    <col min="6824" max="6824" width="5" bestFit="1" customWidth="1"/>
    <col min="6825" max="6825" width="35.5703125" bestFit="1" customWidth="1"/>
    <col min="6826" max="6826" width="40.140625" bestFit="1" customWidth="1"/>
    <col min="6827" max="6827" width="16" customWidth="1"/>
    <col min="6828" max="6828" width="21.7109375" customWidth="1"/>
    <col min="6829" max="6829" width="18.85546875" customWidth="1"/>
    <col min="6830" max="6830" width="12.85546875" customWidth="1"/>
    <col min="6831" max="6835" width="10" bestFit="1" customWidth="1"/>
    <col min="7080" max="7080" width="5" bestFit="1" customWidth="1"/>
    <col min="7081" max="7081" width="35.5703125" bestFit="1" customWidth="1"/>
    <col min="7082" max="7082" width="40.140625" bestFit="1" customWidth="1"/>
    <col min="7083" max="7083" width="16" customWidth="1"/>
    <col min="7084" max="7084" width="21.7109375" customWidth="1"/>
    <col min="7085" max="7085" width="18.85546875" customWidth="1"/>
    <col min="7086" max="7086" width="12.85546875" customWidth="1"/>
    <col min="7087" max="7091" width="10" bestFit="1" customWidth="1"/>
    <col min="7336" max="7336" width="5" bestFit="1" customWidth="1"/>
    <col min="7337" max="7337" width="35.5703125" bestFit="1" customWidth="1"/>
    <col min="7338" max="7338" width="40.140625" bestFit="1" customWidth="1"/>
    <col min="7339" max="7339" width="16" customWidth="1"/>
    <col min="7340" max="7340" width="21.7109375" customWidth="1"/>
    <col min="7341" max="7341" width="18.85546875" customWidth="1"/>
    <col min="7342" max="7342" width="12.85546875" customWidth="1"/>
    <col min="7343" max="7347" width="10" bestFit="1" customWidth="1"/>
    <col min="7592" max="7592" width="5" bestFit="1" customWidth="1"/>
    <col min="7593" max="7593" width="35.5703125" bestFit="1" customWidth="1"/>
    <col min="7594" max="7594" width="40.140625" bestFit="1" customWidth="1"/>
    <col min="7595" max="7595" width="16" customWidth="1"/>
    <col min="7596" max="7596" width="21.7109375" customWidth="1"/>
    <col min="7597" max="7597" width="18.85546875" customWidth="1"/>
    <col min="7598" max="7598" width="12.85546875" customWidth="1"/>
    <col min="7599" max="7603" width="10" bestFit="1" customWidth="1"/>
    <col min="7848" max="7848" width="5" bestFit="1" customWidth="1"/>
    <col min="7849" max="7849" width="35.5703125" bestFit="1" customWidth="1"/>
    <col min="7850" max="7850" width="40.140625" bestFit="1" customWidth="1"/>
    <col min="7851" max="7851" width="16" customWidth="1"/>
    <col min="7852" max="7852" width="21.7109375" customWidth="1"/>
    <col min="7853" max="7853" width="18.85546875" customWidth="1"/>
    <col min="7854" max="7854" width="12.85546875" customWidth="1"/>
    <col min="7855" max="7859" width="10" bestFit="1" customWidth="1"/>
    <col min="8104" max="8104" width="5" bestFit="1" customWidth="1"/>
    <col min="8105" max="8105" width="35.5703125" bestFit="1" customWidth="1"/>
    <col min="8106" max="8106" width="40.140625" bestFit="1" customWidth="1"/>
    <col min="8107" max="8107" width="16" customWidth="1"/>
    <col min="8108" max="8108" width="21.7109375" customWidth="1"/>
    <col min="8109" max="8109" width="18.85546875" customWidth="1"/>
    <col min="8110" max="8110" width="12.85546875" customWidth="1"/>
    <col min="8111" max="8115" width="10" bestFit="1" customWidth="1"/>
    <col min="8360" max="8360" width="5" bestFit="1" customWidth="1"/>
    <col min="8361" max="8361" width="35.5703125" bestFit="1" customWidth="1"/>
    <col min="8362" max="8362" width="40.140625" bestFit="1" customWidth="1"/>
    <col min="8363" max="8363" width="16" customWidth="1"/>
    <col min="8364" max="8364" width="21.7109375" customWidth="1"/>
    <col min="8365" max="8365" width="18.85546875" customWidth="1"/>
    <col min="8366" max="8366" width="12.85546875" customWidth="1"/>
    <col min="8367" max="8371" width="10" bestFit="1" customWidth="1"/>
    <col min="8616" max="8616" width="5" bestFit="1" customWidth="1"/>
    <col min="8617" max="8617" width="35.5703125" bestFit="1" customWidth="1"/>
    <col min="8618" max="8618" width="40.140625" bestFit="1" customWidth="1"/>
    <col min="8619" max="8619" width="16" customWidth="1"/>
    <col min="8620" max="8620" width="21.7109375" customWidth="1"/>
    <col min="8621" max="8621" width="18.85546875" customWidth="1"/>
    <col min="8622" max="8622" width="12.85546875" customWidth="1"/>
    <col min="8623" max="8627" width="10" bestFit="1" customWidth="1"/>
    <col min="8872" max="8872" width="5" bestFit="1" customWidth="1"/>
    <col min="8873" max="8873" width="35.5703125" bestFit="1" customWidth="1"/>
    <col min="8874" max="8874" width="40.140625" bestFit="1" customWidth="1"/>
    <col min="8875" max="8875" width="16" customWidth="1"/>
    <col min="8876" max="8876" width="21.7109375" customWidth="1"/>
    <col min="8877" max="8877" width="18.85546875" customWidth="1"/>
    <col min="8878" max="8878" width="12.85546875" customWidth="1"/>
    <col min="8879" max="8883" width="10" bestFit="1" customWidth="1"/>
    <col min="9128" max="9128" width="5" bestFit="1" customWidth="1"/>
    <col min="9129" max="9129" width="35.5703125" bestFit="1" customWidth="1"/>
    <col min="9130" max="9130" width="40.140625" bestFit="1" customWidth="1"/>
    <col min="9131" max="9131" width="16" customWidth="1"/>
    <col min="9132" max="9132" width="21.7109375" customWidth="1"/>
    <col min="9133" max="9133" width="18.85546875" customWidth="1"/>
    <col min="9134" max="9134" width="12.85546875" customWidth="1"/>
    <col min="9135" max="9139" width="10" bestFit="1" customWidth="1"/>
    <col min="9384" max="9384" width="5" bestFit="1" customWidth="1"/>
    <col min="9385" max="9385" width="35.5703125" bestFit="1" customWidth="1"/>
    <col min="9386" max="9386" width="40.140625" bestFit="1" customWidth="1"/>
    <col min="9387" max="9387" width="16" customWidth="1"/>
    <col min="9388" max="9388" width="21.7109375" customWidth="1"/>
    <col min="9389" max="9389" width="18.85546875" customWidth="1"/>
    <col min="9390" max="9390" width="12.85546875" customWidth="1"/>
    <col min="9391" max="9395" width="10" bestFit="1" customWidth="1"/>
    <col min="9640" max="9640" width="5" bestFit="1" customWidth="1"/>
    <col min="9641" max="9641" width="35.5703125" bestFit="1" customWidth="1"/>
    <col min="9642" max="9642" width="40.140625" bestFit="1" customWidth="1"/>
    <col min="9643" max="9643" width="16" customWidth="1"/>
    <col min="9644" max="9644" width="21.7109375" customWidth="1"/>
    <col min="9645" max="9645" width="18.85546875" customWidth="1"/>
    <col min="9646" max="9646" width="12.85546875" customWidth="1"/>
    <col min="9647" max="9651" width="10" bestFit="1" customWidth="1"/>
    <col min="9896" max="9896" width="5" bestFit="1" customWidth="1"/>
    <col min="9897" max="9897" width="35.5703125" bestFit="1" customWidth="1"/>
    <col min="9898" max="9898" width="40.140625" bestFit="1" customWidth="1"/>
    <col min="9899" max="9899" width="16" customWidth="1"/>
    <col min="9900" max="9900" width="21.7109375" customWidth="1"/>
    <col min="9901" max="9901" width="18.85546875" customWidth="1"/>
    <col min="9902" max="9902" width="12.85546875" customWidth="1"/>
    <col min="9903" max="9907" width="10" bestFit="1" customWidth="1"/>
    <col min="10152" max="10152" width="5" bestFit="1" customWidth="1"/>
    <col min="10153" max="10153" width="35.5703125" bestFit="1" customWidth="1"/>
    <col min="10154" max="10154" width="40.140625" bestFit="1" customWidth="1"/>
    <col min="10155" max="10155" width="16" customWidth="1"/>
    <col min="10156" max="10156" width="21.7109375" customWidth="1"/>
    <col min="10157" max="10157" width="18.85546875" customWidth="1"/>
    <col min="10158" max="10158" width="12.85546875" customWidth="1"/>
    <col min="10159" max="10163" width="10" bestFit="1" customWidth="1"/>
    <col min="10408" max="10408" width="5" bestFit="1" customWidth="1"/>
    <col min="10409" max="10409" width="35.5703125" bestFit="1" customWidth="1"/>
    <col min="10410" max="10410" width="40.140625" bestFit="1" customWidth="1"/>
    <col min="10411" max="10411" width="16" customWidth="1"/>
    <col min="10412" max="10412" width="21.7109375" customWidth="1"/>
    <col min="10413" max="10413" width="18.85546875" customWidth="1"/>
    <col min="10414" max="10414" width="12.85546875" customWidth="1"/>
    <col min="10415" max="10419" width="10" bestFit="1" customWidth="1"/>
    <col min="10664" max="10664" width="5" bestFit="1" customWidth="1"/>
    <col min="10665" max="10665" width="35.5703125" bestFit="1" customWidth="1"/>
    <col min="10666" max="10666" width="40.140625" bestFit="1" customWidth="1"/>
    <col min="10667" max="10667" width="16" customWidth="1"/>
    <col min="10668" max="10668" width="21.7109375" customWidth="1"/>
    <col min="10669" max="10669" width="18.85546875" customWidth="1"/>
    <col min="10670" max="10670" width="12.85546875" customWidth="1"/>
    <col min="10671" max="10675" width="10" bestFit="1" customWidth="1"/>
    <col min="10920" max="10920" width="5" bestFit="1" customWidth="1"/>
    <col min="10921" max="10921" width="35.5703125" bestFit="1" customWidth="1"/>
    <col min="10922" max="10922" width="40.140625" bestFit="1" customWidth="1"/>
    <col min="10923" max="10923" width="16" customWidth="1"/>
    <col min="10924" max="10924" width="21.7109375" customWidth="1"/>
    <col min="10925" max="10925" width="18.85546875" customWidth="1"/>
    <col min="10926" max="10926" width="12.85546875" customWidth="1"/>
    <col min="10927" max="10931" width="10" bestFit="1" customWidth="1"/>
    <col min="11176" max="11176" width="5" bestFit="1" customWidth="1"/>
    <col min="11177" max="11177" width="35.5703125" bestFit="1" customWidth="1"/>
    <col min="11178" max="11178" width="40.140625" bestFit="1" customWidth="1"/>
    <col min="11179" max="11179" width="16" customWidth="1"/>
    <col min="11180" max="11180" width="21.7109375" customWidth="1"/>
    <col min="11181" max="11181" width="18.85546875" customWidth="1"/>
    <col min="11182" max="11182" width="12.85546875" customWidth="1"/>
    <col min="11183" max="11187" width="10" bestFit="1" customWidth="1"/>
    <col min="11432" max="11432" width="5" bestFit="1" customWidth="1"/>
    <col min="11433" max="11433" width="35.5703125" bestFit="1" customWidth="1"/>
    <col min="11434" max="11434" width="40.140625" bestFit="1" customWidth="1"/>
    <col min="11435" max="11435" width="16" customWidth="1"/>
    <col min="11436" max="11436" width="21.7109375" customWidth="1"/>
    <col min="11437" max="11437" width="18.85546875" customWidth="1"/>
    <col min="11438" max="11438" width="12.85546875" customWidth="1"/>
    <col min="11439" max="11443" width="10" bestFit="1" customWidth="1"/>
    <col min="11688" max="11688" width="5" bestFit="1" customWidth="1"/>
    <col min="11689" max="11689" width="35.5703125" bestFit="1" customWidth="1"/>
    <col min="11690" max="11690" width="40.140625" bestFit="1" customWidth="1"/>
    <col min="11691" max="11691" width="16" customWidth="1"/>
    <col min="11692" max="11692" width="21.7109375" customWidth="1"/>
    <col min="11693" max="11693" width="18.85546875" customWidth="1"/>
    <col min="11694" max="11694" width="12.85546875" customWidth="1"/>
    <col min="11695" max="11699" width="10" bestFit="1" customWidth="1"/>
    <col min="11944" max="11944" width="5" bestFit="1" customWidth="1"/>
    <col min="11945" max="11945" width="35.5703125" bestFit="1" customWidth="1"/>
    <col min="11946" max="11946" width="40.140625" bestFit="1" customWidth="1"/>
    <col min="11947" max="11947" width="16" customWidth="1"/>
    <col min="11948" max="11948" width="21.7109375" customWidth="1"/>
    <col min="11949" max="11949" width="18.85546875" customWidth="1"/>
    <col min="11950" max="11950" width="12.85546875" customWidth="1"/>
    <col min="11951" max="11955" width="10" bestFit="1" customWidth="1"/>
    <col min="12200" max="12200" width="5" bestFit="1" customWidth="1"/>
    <col min="12201" max="12201" width="35.5703125" bestFit="1" customWidth="1"/>
    <col min="12202" max="12202" width="40.140625" bestFit="1" customWidth="1"/>
    <col min="12203" max="12203" width="16" customWidth="1"/>
    <col min="12204" max="12204" width="21.7109375" customWidth="1"/>
    <col min="12205" max="12205" width="18.85546875" customWidth="1"/>
    <col min="12206" max="12206" width="12.85546875" customWidth="1"/>
    <col min="12207" max="12211" width="10" bestFit="1" customWidth="1"/>
    <col min="12456" max="12456" width="5" bestFit="1" customWidth="1"/>
    <col min="12457" max="12457" width="35.5703125" bestFit="1" customWidth="1"/>
    <col min="12458" max="12458" width="40.140625" bestFit="1" customWidth="1"/>
    <col min="12459" max="12459" width="16" customWidth="1"/>
    <col min="12460" max="12460" width="21.7109375" customWidth="1"/>
    <col min="12461" max="12461" width="18.85546875" customWidth="1"/>
    <col min="12462" max="12462" width="12.85546875" customWidth="1"/>
    <col min="12463" max="12467" width="10" bestFit="1" customWidth="1"/>
    <col min="12712" max="12712" width="5" bestFit="1" customWidth="1"/>
    <col min="12713" max="12713" width="35.5703125" bestFit="1" customWidth="1"/>
    <col min="12714" max="12714" width="40.140625" bestFit="1" customWidth="1"/>
    <col min="12715" max="12715" width="16" customWidth="1"/>
    <col min="12716" max="12716" width="21.7109375" customWidth="1"/>
    <col min="12717" max="12717" width="18.85546875" customWidth="1"/>
    <col min="12718" max="12718" width="12.85546875" customWidth="1"/>
    <col min="12719" max="12723" width="10" bestFit="1" customWidth="1"/>
    <col min="12968" max="12968" width="5" bestFit="1" customWidth="1"/>
    <col min="12969" max="12969" width="35.5703125" bestFit="1" customWidth="1"/>
    <col min="12970" max="12970" width="40.140625" bestFit="1" customWidth="1"/>
    <col min="12971" max="12971" width="16" customWidth="1"/>
    <col min="12972" max="12972" width="21.7109375" customWidth="1"/>
    <col min="12973" max="12973" width="18.85546875" customWidth="1"/>
    <col min="12974" max="12974" width="12.85546875" customWidth="1"/>
    <col min="12975" max="12979" width="10" bestFit="1" customWidth="1"/>
    <col min="13224" max="13224" width="5" bestFit="1" customWidth="1"/>
    <col min="13225" max="13225" width="35.5703125" bestFit="1" customWidth="1"/>
    <col min="13226" max="13226" width="40.140625" bestFit="1" customWidth="1"/>
    <col min="13227" max="13227" width="16" customWidth="1"/>
    <col min="13228" max="13228" width="21.7109375" customWidth="1"/>
    <col min="13229" max="13229" width="18.85546875" customWidth="1"/>
    <col min="13230" max="13230" width="12.85546875" customWidth="1"/>
    <col min="13231" max="13235" width="10" bestFit="1" customWidth="1"/>
    <col min="13480" max="13480" width="5" bestFit="1" customWidth="1"/>
    <col min="13481" max="13481" width="35.5703125" bestFit="1" customWidth="1"/>
    <col min="13482" max="13482" width="40.140625" bestFit="1" customWidth="1"/>
    <col min="13483" max="13483" width="16" customWidth="1"/>
    <col min="13484" max="13484" width="21.7109375" customWidth="1"/>
    <col min="13485" max="13485" width="18.85546875" customWidth="1"/>
    <col min="13486" max="13486" width="12.85546875" customWidth="1"/>
    <col min="13487" max="13491" width="10" bestFit="1" customWidth="1"/>
    <col min="13736" max="13736" width="5" bestFit="1" customWidth="1"/>
    <col min="13737" max="13737" width="35.5703125" bestFit="1" customWidth="1"/>
    <col min="13738" max="13738" width="40.140625" bestFit="1" customWidth="1"/>
    <col min="13739" max="13739" width="16" customWidth="1"/>
    <col min="13740" max="13740" width="21.7109375" customWidth="1"/>
    <col min="13741" max="13741" width="18.85546875" customWidth="1"/>
    <col min="13742" max="13742" width="12.85546875" customWidth="1"/>
    <col min="13743" max="13747" width="10" bestFit="1" customWidth="1"/>
    <col min="13992" max="13992" width="5" bestFit="1" customWidth="1"/>
    <col min="13993" max="13993" width="35.5703125" bestFit="1" customWidth="1"/>
    <col min="13994" max="13994" width="40.140625" bestFit="1" customWidth="1"/>
    <col min="13995" max="13995" width="16" customWidth="1"/>
    <col min="13996" max="13996" width="21.7109375" customWidth="1"/>
    <col min="13997" max="13997" width="18.85546875" customWidth="1"/>
    <col min="13998" max="13998" width="12.85546875" customWidth="1"/>
    <col min="13999" max="14003" width="10" bestFit="1" customWidth="1"/>
    <col min="14248" max="14248" width="5" bestFit="1" customWidth="1"/>
    <col min="14249" max="14249" width="35.5703125" bestFit="1" customWidth="1"/>
    <col min="14250" max="14250" width="40.140625" bestFit="1" customWidth="1"/>
    <col min="14251" max="14251" width="16" customWidth="1"/>
    <col min="14252" max="14252" width="21.7109375" customWidth="1"/>
    <col min="14253" max="14253" width="18.85546875" customWidth="1"/>
    <col min="14254" max="14254" width="12.85546875" customWidth="1"/>
    <col min="14255" max="14259" width="10" bestFit="1" customWidth="1"/>
    <col min="14504" max="14504" width="5" bestFit="1" customWidth="1"/>
    <col min="14505" max="14505" width="35.5703125" bestFit="1" customWidth="1"/>
    <col min="14506" max="14506" width="40.140625" bestFit="1" customWidth="1"/>
    <col min="14507" max="14507" width="16" customWidth="1"/>
    <col min="14508" max="14508" width="21.7109375" customWidth="1"/>
    <col min="14509" max="14509" width="18.85546875" customWidth="1"/>
    <col min="14510" max="14510" width="12.85546875" customWidth="1"/>
    <col min="14511" max="14515" width="10" bestFit="1" customWidth="1"/>
    <col min="14760" max="14760" width="5" bestFit="1" customWidth="1"/>
    <col min="14761" max="14761" width="35.5703125" bestFit="1" customWidth="1"/>
    <col min="14762" max="14762" width="40.140625" bestFit="1" customWidth="1"/>
    <col min="14763" max="14763" width="16" customWidth="1"/>
    <col min="14764" max="14764" width="21.7109375" customWidth="1"/>
    <col min="14765" max="14765" width="18.85546875" customWidth="1"/>
    <col min="14766" max="14766" width="12.85546875" customWidth="1"/>
    <col min="14767" max="14771" width="10" bestFit="1" customWidth="1"/>
    <col min="15016" max="15016" width="5" bestFit="1" customWidth="1"/>
    <col min="15017" max="15017" width="35.5703125" bestFit="1" customWidth="1"/>
    <col min="15018" max="15018" width="40.140625" bestFit="1" customWidth="1"/>
    <col min="15019" max="15019" width="16" customWidth="1"/>
    <col min="15020" max="15020" width="21.7109375" customWidth="1"/>
    <col min="15021" max="15021" width="18.85546875" customWidth="1"/>
    <col min="15022" max="15022" width="12.85546875" customWidth="1"/>
    <col min="15023" max="15027" width="10" bestFit="1" customWidth="1"/>
    <col min="15272" max="15272" width="5" bestFit="1" customWidth="1"/>
    <col min="15273" max="15273" width="35.5703125" bestFit="1" customWidth="1"/>
    <col min="15274" max="15274" width="40.140625" bestFit="1" customWidth="1"/>
    <col min="15275" max="15275" width="16" customWidth="1"/>
    <col min="15276" max="15276" width="21.7109375" customWidth="1"/>
    <col min="15277" max="15277" width="18.85546875" customWidth="1"/>
    <col min="15278" max="15278" width="12.85546875" customWidth="1"/>
    <col min="15279" max="15283" width="10" bestFit="1" customWidth="1"/>
    <col min="15528" max="15528" width="5" bestFit="1" customWidth="1"/>
    <col min="15529" max="15529" width="35.5703125" bestFit="1" customWidth="1"/>
    <col min="15530" max="15530" width="40.140625" bestFit="1" customWidth="1"/>
    <col min="15531" max="15531" width="16" customWidth="1"/>
    <col min="15532" max="15532" width="21.7109375" customWidth="1"/>
    <col min="15533" max="15533" width="18.85546875" customWidth="1"/>
    <col min="15534" max="15534" width="12.85546875" customWidth="1"/>
    <col min="15535" max="15539" width="10" bestFit="1" customWidth="1"/>
    <col min="15784" max="15784" width="5" bestFit="1" customWidth="1"/>
    <col min="15785" max="15785" width="35.5703125" bestFit="1" customWidth="1"/>
    <col min="15786" max="15786" width="40.140625" bestFit="1" customWidth="1"/>
    <col min="15787" max="15787" width="16" customWidth="1"/>
    <col min="15788" max="15788" width="21.7109375" customWidth="1"/>
    <col min="15789" max="15789" width="18.85546875" customWidth="1"/>
    <col min="15790" max="15790" width="12.85546875" customWidth="1"/>
    <col min="15791" max="15795" width="10" bestFit="1" customWidth="1"/>
    <col min="16040" max="16040" width="5" bestFit="1" customWidth="1"/>
    <col min="16041" max="16041" width="35.5703125" bestFit="1" customWidth="1"/>
    <col min="16042" max="16042" width="40.140625" bestFit="1" customWidth="1"/>
    <col min="16043" max="16043" width="16" customWidth="1"/>
    <col min="16044" max="16044" width="21.7109375" customWidth="1"/>
    <col min="16045" max="16045" width="18.85546875" customWidth="1"/>
    <col min="16046" max="16046" width="12.85546875" customWidth="1"/>
    <col min="16047" max="16051" width="10" bestFit="1" customWidth="1"/>
  </cols>
  <sheetData>
    <row r="1" spans="1:25" ht="25.5" customHeight="1" x14ac:dyDescent="0.35">
      <c r="A1" s="2074" t="s">
        <v>0</v>
      </c>
      <c r="B1" s="2075"/>
      <c r="C1" s="2075"/>
      <c r="D1" s="2075"/>
      <c r="E1" s="2075"/>
      <c r="F1" s="2075"/>
      <c r="G1" s="2075"/>
      <c r="H1" s="2075"/>
      <c r="I1" s="2075"/>
      <c r="J1" s="2075"/>
      <c r="K1" s="2075"/>
      <c r="L1" s="2075"/>
      <c r="M1" s="2075"/>
      <c r="N1" s="2075"/>
      <c r="O1" s="2075"/>
      <c r="P1" s="2075"/>
      <c r="Q1" s="2075"/>
      <c r="R1" s="2075"/>
      <c r="S1" s="2075"/>
      <c r="T1" s="2075"/>
      <c r="U1" s="2075"/>
      <c r="V1" s="2075"/>
      <c r="W1" s="2075"/>
      <c r="X1" s="2075"/>
      <c r="Y1" s="2076"/>
    </row>
    <row r="2" spans="1:25" ht="27" customHeight="1" x14ac:dyDescent="0.4">
      <c r="A2" s="2077" t="s">
        <v>869</v>
      </c>
      <c r="B2" s="2078"/>
      <c r="C2" s="2078"/>
      <c r="D2" s="2078"/>
      <c r="E2" s="2078"/>
      <c r="F2" s="2078"/>
      <c r="G2" s="2078"/>
      <c r="H2" s="2078"/>
      <c r="I2" s="2078"/>
      <c r="J2" s="2078"/>
      <c r="K2" s="2078"/>
      <c r="L2" s="2078"/>
      <c r="M2" s="2078"/>
      <c r="N2" s="2078"/>
      <c r="O2" s="2078"/>
      <c r="P2" s="2078"/>
      <c r="Q2" s="2078"/>
      <c r="R2" s="2078"/>
      <c r="S2" s="2078"/>
      <c r="T2" s="2078"/>
      <c r="U2" s="2078"/>
      <c r="V2" s="2078"/>
      <c r="W2" s="2078"/>
      <c r="X2" s="2078"/>
      <c r="Y2" s="2079"/>
    </row>
    <row r="3" spans="1:25" ht="51" customHeight="1" thickBot="1" x14ac:dyDescent="0.45">
      <c r="A3" s="2080" t="s">
        <v>2</v>
      </c>
      <c r="B3" s="2081"/>
      <c r="C3" s="2081"/>
      <c r="D3" s="2081"/>
      <c r="E3" s="2081"/>
      <c r="F3" s="2081"/>
      <c r="G3" s="2081"/>
      <c r="H3" s="2081"/>
      <c r="I3" s="2081"/>
      <c r="J3" s="2081"/>
      <c r="K3" s="2081"/>
      <c r="L3" s="2081"/>
      <c r="M3" s="2081"/>
      <c r="N3" s="2081"/>
      <c r="O3" s="2081"/>
      <c r="P3" s="2081"/>
      <c r="Q3" s="2081"/>
      <c r="R3" s="2081"/>
      <c r="S3" s="2081"/>
      <c r="T3" s="2081"/>
      <c r="U3" s="2081"/>
      <c r="V3" s="2081"/>
      <c r="W3" s="2081"/>
      <c r="X3" s="2081"/>
      <c r="Y3" s="2082"/>
    </row>
    <row r="4" spans="1:25" s="99" customFormat="1" ht="48.2" customHeight="1" x14ac:dyDescent="0.2">
      <c r="A4" s="2083" t="s">
        <v>3</v>
      </c>
      <c r="B4" s="2084"/>
      <c r="C4" s="2085"/>
      <c r="D4" s="2070" t="s">
        <v>4</v>
      </c>
      <c r="E4" s="2070" t="s">
        <v>5</v>
      </c>
      <c r="F4" s="2072" t="s">
        <v>6</v>
      </c>
      <c r="G4" s="2066" t="s">
        <v>7</v>
      </c>
      <c r="H4" s="2068" t="s">
        <v>8</v>
      </c>
      <c r="I4" s="2070" t="s">
        <v>9</v>
      </c>
      <c r="J4" s="2072" t="s">
        <v>10</v>
      </c>
      <c r="K4" s="2066" t="s">
        <v>7</v>
      </c>
      <c r="L4" s="2068" t="s">
        <v>11</v>
      </c>
      <c r="M4" s="2070" t="s">
        <v>12</v>
      </c>
      <c r="N4" s="2072" t="s">
        <v>13</v>
      </c>
      <c r="O4" s="2066" t="s">
        <v>7</v>
      </c>
      <c r="P4" s="2068" t="s">
        <v>14</v>
      </c>
      <c r="Q4" s="2070" t="s">
        <v>15</v>
      </c>
      <c r="R4" s="2072" t="s">
        <v>16</v>
      </c>
      <c r="S4" s="2066" t="s">
        <v>7</v>
      </c>
      <c r="T4" s="2064" t="s">
        <v>17</v>
      </c>
      <c r="U4" s="2089" t="s">
        <v>18</v>
      </c>
      <c r="V4" s="2090"/>
      <c r="W4" s="2090"/>
      <c r="X4" s="2090"/>
      <c r="Y4" s="2091"/>
    </row>
    <row r="5" spans="1:25" s="99" customFormat="1" ht="38.25" customHeight="1" thickBot="1" x14ac:dyDescent="0.25">
      <c r="A5" s="2086"/>
      <c r="B5" s="2087"/>
      <c r="C5" s="2088"/>
      <c r="D5" s="2071"/>
      <c r="E5" s="2071"/>
      <c r="F5" s="2073"/>
      <c r="G5" s="2067"/>
      <c r="H5" s="2069"/>
      <c r="I5" s="2071"/>
      <c r="J5" s="2073"/>
      <c r="K5" s="2067"/>
      <c r="L5" s="2069"/>
      <c r="M5" s="2071"/>
      <c r="N5" s="2073"/>
      <c r="O5" s="2067"/>
      <c r="P5" s="2069"/>
      <c r="Q5" s="2071"/>
      <c r="R5" s="2073"/>
      <c r="S5" s="2067"/>
      <c r="T5" s="2065"/>
      <c r="U5" s="332" t="s">
        <v>19</v>
      </c>
      <c r="V5" s="331" t="s">
        <v>19</v>
      </c>
      <c r="W5" s="331" t="s">
        <v>19</v>
      </c>
      <c r="X5" s="331" t="s">
        <v>19</v>
      </c>
      <c r="Y5" s="102" t="s">
        <v>20</v>
      </c>
    </row>
    <row r="6" spans="1:25" s="106" customFormat="1" ht="24.6" customHeight="1" thickBot="1" x14ac:dyDescent="0.25">
      <c r="A6" s="2047">
        <v>1</v>
      </c>
      <c r="B6" s="251" t="s">
        <v>21</v>
      </c>
      <c r="C6" s="250"/>
      <c r="D6" s="2050"/>
      <c r="E6" s="2051"/>
      <c r="F6" s="2052"/>
      <c r="G6" s="249"/>
      <c r="H6" s="2050"/>
      <c r="I6" s="2051"/>
      <c r="J6" s="2052"/>
      <c r="K6" s="249">
        <f>K8/K7</f>
        <v>13.433333333333334</v>
      </c>
      <c r="L6" s="2050"/>
      <c r="M6" s="2051"/>
      <c r="N6" s="2052"/>
      <c r="O6" s="249">
        <f>O8/O7</f>
        <v>18.206896551724139</v>
      </c>
      <c r="P6" s="2050"/>
      <c r="Q6" s="2051"/>
      <c r="R6" s="2052"/>
      <c r="S6" s="249" t="e">
        <f>S8/S7</f>
        <v>#DIV/0!</v>
      </c>
      <c r="T6" s="249">
        <f>T8/T7</f>
        <v>15.919540229885058</v>
      </c>
      <c r="U6" s="329">
        <v>0.2</v>
      </c>
      <c r="V6" s="329">
        <v>0.4</v>
      </c>
      <c r="W6" s="328">
        <v>0.6</v>
      </c>
      <c r="X6" s="327">
        <v>0.8</v>
      </c>
      <c r="Y6" s="326">
        <v>1</v>
      </c>
    </row>
    <row r="7" spans="1:25" s="106" customFormat="1" ht="39.75" customHeight="1" thickBot="1" x14ac:dyDescent="0.25">
      <c r="A7" s="2048"/>
      <c r="B7" s="2060" t="s">
        <v>868</v>
      </c>
      <c r="C7" s="620" t="s">
        <v>867</v>
      </c>
      <c r="D7" s="1166">
        <v>9</v>
      </c>
      <c r="E7" s="1167">
        <v>13</v>
      </c>
      <c r="F7" s="1168">
        <v>6</v>
      </c>
      <c r="G7" s="621">
        <f>SUM(D7:F7)</f>
        <v>28</v>
      </c>
      <c r="H7" s="565">
        <v>9</v>
      </c>
      <c r="I7" s="563">
        <v>12</v>
      </c>
      <c r="J7" s="564">
        <v>9</v>
      </c>
      <c r="K7" s="621">
        <f>SUM(H7:J7)</f>
        <v>30</v>
      </c>
      <c r="L7" s="565">
        <v>9</v>
      </c>
      <c r="M7" s="563">
        <v>12</v>
      </c>
      <c r="N7" s="564">
        <v>8</v>
      </c>
      <c r="O7" s="621">
        <f>SUM(L7:N7)</f>
        <v>29</v>
      </c>
      <c r="P7" s="565"/>
      <c r="Q7" s="563"/>
      <c r="R7" s="564"/>
      <c r="S7" s="621">
        <f>SUM(P7:R7)</f>
        <v>0</v>
      </c>
      <c r="T7" s="622">
        <f>SUM(G7+K7+O7+S7)</f>
        <v>87</v>
      </c>
      <c r="U7" s="309"/>
      <c r="V7" s="246"/>
      <c r="W7" s="295"/>
      <c r="X7" s="295"/>
      <c r="Y7" s="245"/>
    </row>
    <row r="8" spans="1:25" s="106" customFormat="1" ht="35.25" customHeight="1" thickBot="1" x14ac:dyDescent="0.25">
      <c r="A8" s="2049"/>
      <c r="B8" s="2062"/>
      <c r="C8" s="333" t="s">
        <v>866</v>
      </c>
      <c r="D8" s="1128">
        <v>189</v>
      </c>
      <c r="E8" s="1129">
        <v>190</v>
      </c>
      <c r="F8" s="1130">
        <v>75</v>
      </c>
      <c r="G8" s="303">
        <f>SUM(D8:F8)</f>
        <v>454</v>
      </c>
      <c r="H8" s="285">
        <v>121</v>
      </c>
      <c r="I8" s="284">
        <v>115</v>
      </c>
      <c r="J8" s="283">
        <v>167</v>
      </c>
      <c r="K8" s="303">
        <f>SUM(H8:J8)</f>
        <v>403</v>
      </c>
      <c r="L8" s="285">
        <v>158</v>
      </c>
      <c r="M8" s="284">
        <v>160</v>
      </c>
      <c r="N8" s="283">
        <v>210</v>
      </c>
      <c r="O8" s="303">
        <f>SUM(L8:N8)</f>
        <v>528</v>
      </c>
      <c r="P8" s="285"/>
      <c r="Q8" s="284"/>
      <c r="R8" s="283"/>
      <c r="S8" s="303">
        <f>SUM(P8:R8)</f>
        <v>0</v>
      </c>
      <c r="T8" s="302">
        <f>SUM(G8+K8+O8+S8)</f>
        <v>1385</v>
      </c>
      <c r="U8" s="559"/>
      <c r="V8" s="560"/>
      <c r="W8" s="561"/>
      <c r="X8" s="561"/>
      <c r="Y8" s="562"/>
    </row>
    <row r="9" spans="1:25" s="106" customFormat="1" ht="24.6" customHeight="1" thickBot="1" x14ac:dyDescent="0.25">
      <c r="A9" s="2047">
        <v>2</v>
      </c>
      <c r="B9" s="251" t="s">
        <v>21</v>
      </c>
      <c r="C9" s="250" t="s">
        <v>22</v>
      </c>
      <c r="D9" s="2050" t="s">
        <v>23</v>
      </c>
      <c r="E9" s="2051"/>
      <c r="F9" s="2052"/>
      <c r="G9" s="249">
        <f>G11/G10</f>
        <v>1</v>
      </c>
      <c r="H9" s="2050" t="s">
        <v>23</v>
      </c>
      <c r="I9" s="2051"/>
      <c r="J9" s="2052"/>
      <c r="K9" s="249">
        <f>K11/K10</f>
        <v>1</v>
      </c>
      <c r="L9" s="2050" t="s">
        <v>23</v>
      </c>
      <c r="M9" s="2051"/>
      <c r="N9" s="2052"/>
      <c r="O9" s="249">
        <f>O11/O10</f>
        <v>1</v>
      </c>
      <c r="P9" s="2050" t="s">
        <v>23</v>
      </c>
      <c r="Q9" s="2051"/>
      <c r="R9" s="2052"/>
      <c r="S9" s="249">
        <f>S11/S10</f>
        <v>0</v>
      </c>
      <c r="T9" s="249">
        <f>T11/T10</f>
        <v>0.75</v>
      </c>
      <c r="U9" s="309"/>
      <c r="V9" s="246"/>
      <c r="W9" s="295"/>
      <c r="X9" s="295"/>
      <c r="Y9" s="245"/>
    </row>
    <row r="10" spans="1:25" s="106" customFormat="1" ht="51" customHeight="1" x14ac:dyDescent="0.2">
      <c r="A10" s="2048"/>
      <c r="B10" s="2060" t="s">
        <v>865</v>
      </c>
      <c r="C10" s="317" t="s">
        <v>291</v>
      </c>
      <c r="D10" s="117">
        <v>12</v>
      </c>
      <c r="E10" s="305">
        <v>12</v>
      </c>
      <c r="F10" s="304">
        <v>12</v>
      </c>
      <c r="G10" s="303">
        <f>SUM(D10:F10)</f>
        <v>36</v>
      </c>
      <c r="H10" s="306">
        <v>12</v>
      </c>
      <c r="I10" s="305">
        <v>12</v>
      </c>
      <c r="J10" s="304">
        <v>12</v>
      </c>
      <c r="K10" s="303">
        <f>SUM(H10:J10)</f>
        <v>36</v>
      </c>
      <c r="L10" s="306">
        <v>12</v>
      </c>
      <c r="M10" s="305">
        <v>12</v>
      </c>
      <c r="N10" s="304">
        <v>12</v>
      </c>
      <c r="O10" s="303">
        <f>SUM(L10:N10)</f>
        <v>36</v>
      </c>
      <c r="P10" s="306">
        <v>12</v>
      </c>
      <c r="Q10" s="305">
        <v>12</v>
      </c>
      <c r="R10" s="304">
        <v>12</v>
      </c>
      <c r="S10" s="303">
        <f>SUM(P10:R10)</f>
        <v>36</v>
      </c>
      <c r="T10" s="302">
        <f>SUM(G10+K10+O10+S10)</f>
        <v>144</v>
      </c>
      <c r="U10" s="301"/>
      <c r="V10" s="234"/>
      <c r="W10" s="300"/>
      <c r="X10" s="300"/>
      <c r="Y10" s="233"/>
    </row>
    <row r="11" spans="1:25" s="106" customFormat="1" ht="67.5" customHeight="1" thickBot="1" x14ac:dyDescent="0.25">
      <c r="A11" s="2049"/>
      <c r="B11" s="2062"/>
      <c r="C11" s="333" t="s">
        <v>290</v>
      </c>
      <c r="D11" s="1169">
        <v>12</v>
      </c>
      <c r="E11" s="215">
        <v>12</v>
      </c>
      <c r="F11" s="214">
        <v>12</v>
      </c>
      <c r="G11" s="299">
        <f>SUM(D11:F11)</f>
        <v>36</v>
      </c>
      <c r="H11" s="117">
        <v>12</v>
      </c>
      <c r="I11" s="119">
        <v>12</v>
      </c>
      <c r="J11" s="118">
        <v>12</v>
      </c>
      <c r="K11" s="299">
        <f>SUM(H11:J11)</f>
        <v>36</v>
      </c>
      <c r="L11" s="117">
        <v>12</v>
      </c>
      <c r="M11" s="119">
        <v>12</v>
      </c>
      <c r="N11" s="118">
        <v>12</v>
      </c>
      <c r="O11" s="299">
        <f>SUM(L11:N11)</f>
        <v>36</v>
      </c>
      <c r="P11" s="117"/>
      <c r="Q11" s="119"/>
      <c r="R11" s="118"/>
      <c r="S11" s="299">
        <f>SUM(P11:R11)</f>
        <v>0</v>
      </c>
      <c r="T11" s="298">
        <f>SUM(G11+K11+O11+S11)</f>
        <v>108</v>
      </c>
      <c r="U11" s="297"/>
      <c r="V11" s="280"/>
      <c r="W11" s="281"/>
      <c r="X11" s="281"/>
      <c r="Y11" s="296"/>
    </row>
    <row r="12" spans="1:25" s="106" customFormat="1" ht="24.6" customHeight="1" thickBot="1" x14ac:dyDescent="0.25">
      <c r="A12" s="2047">
        <v>3</v>
      </c>
      <c r="B12" s="251" t="s">
        <v>21</v>
      </c>
      <c r="C12" s="250" t="s">
        <v>22</v>
      </c>
      <c r="D12" s="2050" t="s">
        <v>23</v>
      </c>
      <c r="E12" s="2051"/>
      <c r="F12" s="2052"/>
      <c r="G12" s="249">
        <f>G14/G13</f>
        <v>1</v>
      </c>
      <c r="H12" s="2050" t="s">
        <v>23</v>
      </c>
      <c r="I12" s="2051"/>
      <c r="J12" s="2052"/>
      <c r="K12" s="249">
        <f>K14/K13</f>
        <v>1</v>
      </c>
      <c r="L12" s="2050" t="s">
        <v>23</v>
      </c>
      <c r="M12" s="2051"/>
      <c r="N12" s="2052"/>
      <c r="O12" s="249">
        <f>O14/O13</f>
        <v>1</v>
      </c>
      <c r="P12" s="2050" t="s">
        <v>23</v>
      </c>
      <c r="Q12" s="2051"/>
      <c r="R12" s="2052"/>
      <c r="S12" s="249">
        <f>S14/S13</f>
        <v>0</v>
      </c>
      <c r="T12" s="249">
        <f>T14/T13</f>
        <v>0.66666666666666663</v>
      </c>
      <c r="U12" s="309"/>
      <c r="V12" s="246"/>
      <c r="W12" s="295"/>
      <c r="X12" s="295"/>
      <c r="Y12" s="245"/>
    </row>
    <row r="13" spans="1:25" s="106" customFormat="1" ht="38.25" customHeight="1" x14ac:dyDescent="0.2">
      <c r="A13" s="2048"/>
      <c r="B13" s="2060" t="s">
        <v>864</v>
      </c>
      <c r="C13" s="317" t="s">
        <v>863</v>
      </c>
      <c r="D13" s="323"/>
      <c r="E13" s="292">
        <v>50</v>
      </c>
      <c r="F13" s="291"/>
      <c r="G13" s="237">
        <f>SUM(D13:F13)</f>
        <v>50</v>
      </c>
      <c r="H13" s="293">
        <v>50</v>
      </c>
      <c r="I13" s="292"/>
      <c r="J13" s="291">
        <v>50</v>
      </c>
      <c r="K13" s="237">
        <f>SUM(H13:J13)</f>
        <v>100</v>
      </c>
      <c r="L13" s="293"/>
      <c r="M13" s="292">
        <v>50</v>
      </c>
      <c r="N13" s="291"/>
      <c r="O13" s="237">
        <v>50</v>
      </c>
      <c r="P13" s="293">
        <v>50</v>
      </c>
      <c r="Q13" s="292"/>
      <c r="R13" s="291">
        <v>50</v>
      </c>
      <c r="S13" s="237">
        <f>SUM(P13:R13)</f>
        <v>100</v>
      </c>
      <c r="T13" s="314">
        <f>SUM(G13+K13+O13+S13)</f>
        <v>300</v>
      </c>
      <c r="U13" s="313"/>
      <c r="V13" s="288"/>
      <c r="W13" s="289"/>
      <c r="X13" s="289"/>
      <c r="Y13" s="312"/>
    </row>
    <row r="14" spans="1:25" s="106" customFormat="1" ht="38.25" customHeight="1" thickBot="1" x14ac:dyDescent="0.25">
      <c r="A14" s="2049"/>
      <c r="B14" s="2062"/>
      <c r="C14" s="333" t="s">
        <v>137</v>
      </c>
      <c r="D14" s="322"/>
      <c r="E14" s="284">
        <v>50</v>
      </c>
      <c r="F14" s="283"/>
      <c r="G14" s="303">
        <f>SUM(D14:F14)</f>
        <v>50</v>
      </c>
      <c r="H14" s="285">
        <v>50</v>
      </c>
      <c r="I14" s="284"/>
      <c r="J14" s="283">
        <v>50</v>
      </c>
      <c r="K14" s="303">
        <f>SUM(H14:J14)</f>
        <v>100</v>
      </c>
      <c r="L14" s="285"/>
      <c r="M14" s="284">
        <v>50</v>
      </c>
      <c r="N14" s="283"/>
      <c r="O14" s="303">
        <f>SUM(L14:N14)</f>
        <v>50</v>
      </c>
      <c r="P14" s="285"/>
      <c r="Q14" s="284"/>
      <c r="R14" s="283"/>
      <c r="S14" s="303">
        <f>SUM(P14:R14)</f>
        <v>0</v>
      </c>
      <c r="T14" s="302">
        <f>SUM(G14+K14+O14+S14)</f>
        <v>200</v>
      </c>
      <c r="U14" s="311"/>
      <c r="V14" s="227"/>
      <c r="W14" s="310"/>
      <c r="X14" s="310"/>
      <c r="Y14" s="114"/>
    </row>
    <row r="15" spans="1:25" s="106" customFormat="1" ht="24.6" customHeight="1" thickBot="1" x14ac:dyDescent="0.25">
      <c r="A15" s="2057">
        <v>4</v>
      </c>
      <c r="B15" s="251" t="s">
        <v>21</v>
      </c>
      <c r="C15" s="623" t="s">
        <v>41</v>
      </c>
      <c r="D15" s="2050" t="s">
        <v>23</v>
      </c>
      <c r="E15" s="2051"/>
      <c r="F15" s="2052"/>
      <c r="G15" s="249">
        <f>G17/G16</f>
        <v>0</v>
      </c>
      <c r="H15" s="2050" t="s">
        <v>23</v>
      </c>
      <c r="I15" s="2051"/>
      <c r="J15" s="2052"/>
      <c r="K15" s="249">
        <f>K17/K16</f>
        <v>0</v>
      </c>
      <c r="L15" s="2050" t="s">
        <v>23</v>
      </c>
      <c r="M15" s="2051"/>
      <c r="N15" s="2052"/>
      <c r="O15" s="249">
        <f>O17/O16</f>
        <v>0</v>
      </c>
      <c r="P15" s="2050" t="s">
        <v>23</v>
      </c>
      <c r="Q15" s="2051"/>
      <c r="R15" s="2052"/>
      <c r="S15" s="315">
        <f>S17/S16</f>
        <v>0</v>
      </c>
      <c r="T15" s="315">
        <f>T17/T16</f>
        <v>0</v>
      </c>
      <c r="U15" s="122"/>
      <c r="V15" s="123"/>
      <c r="W15" s="124"/>
      <c r="X15" s="124"/>
      <c r="Y15" s="125"/>
    </row>
    <row r="16" spans="1:25" s="106" customFormat="1" ht="33" customHeight="1" x14ac:dyDescent="0.2">
      <c r="A16" s="2058"/>
      <c r="B16" s="2060" t="s">
        <v>862</v>
      </c>
      <c r="C16" s="317" t="s">
        <v>861</v>
      </c>
      <c r="D16" s="294">
        <v>10</v>
      </c>
      <c r="E16" s="292">
        <v>10</v>
      </c>
      <c r="F16" s="291">
        <v>10</v>
      </c>
      <c r="G16" s="237">
        <f>SUM(D16:F16)</f>
        <v>30</v>
      </c>
      <c r="H16" s="321">
        <v>10</v>
      </c>
      <c r="I16" s="320">
        <v>10</v>
      </c>
      <c r="J16" s="319">
        <v>10</v>
      </c>
      <c r="K16" s="237">
        <f>SUM(H16:J16)</f>
        <v>30</v>
      </c>
      <c r="L16" s="321">
        <v>10</v>
      </c>
      <c r="M16" s="320">
        <v>10</v>
      </c>
      <c r="N16" s="319">
        <v>10</v>
      </c>
      <c r="O16" s="237">
        <f>SUM(L16:N16)</f>
        <v>30</v>
      </c>
      <c r="P16" s="321">
        <v>10</v>
      </c>
      <c r="Q16" s="320">
        <v>10</v>
      </c>
      <c r="R16" s="319">
        <v>10</v>
      </c>
      <c r="S16" s="237">
        <f>SUM(P16:R16)</f>
        <v>30</v>
      </c>
      <c r="T16" s="314">
        <f>SUM(G16+K16+O16+S16)</f>
        <v>120</v>
      </c>
      <c r="U16" s="313"/>
      <c r="V16" s="288"/>
      <c r="W16" s="289"/>
      <c r="X16" s="289"/>
      <c r="Y16" s="312"/>
    </row>
    <row r="17" spans="1:25" s="106" customFormat="1" ht="26.25" customHeight="1" thickBot="1" x14ac:dyDescent="0.25">
      <c r="A17" s="2058"/>
      <c r="B17" s="2061"/>
      <c r="C17" s="333" t="s">
        <v>860</v>
      </c>
      <c r="D17" s="216">
        <v>0</v>
      </c>
      <c r="E17" s="215">
        <v>0</v>
      </c>
      <c r="F17" s="214">
        <v>0</v>
      </c>
      <c r="G17" s="318">
        <f>SUM(D17:F17)</f>
        <v>0</v>
      </c>
      <c r="H17" s="1425">
        <v>0</v>
      </c>
      <c r="I17" s="1426">
        <v>0</v>
      </c>
      <c r="J17" s="1427">
        <v>0</v>
      </c>
      <c r="K17" s="318">
        <f>SUM(H17:J17)</f>
        <v>0</v>
      </c>
      <c r="L17" s="117">
        <v>0</v>
      </c>
      <c r="M17" s="119">
        <v>0</v>
      </c>
      <c r="N17" s="118">
        <v>0</v>
      </c>
      <c r="O17" s="318">
        <f>SUM(L17:N17)</f>
        <v>0</v>
      </c>
      <c r="P17" s="117"/>
      <c r="Q17" s="119"/>
      <c r="R17" s="118"/>
      <c r="S17" s="318">
        <f>SUM(P17:R17)</f>
        <v>0</v>
      </c>
      <c r="T17" s="298">
        <f>SUM(G17+K17+O17+S17)</f>
        <v>0</v>
      </c>
      <c r="U17" s="297"/>
      <c r="V17" s="280"/>
      <c r="W17" s="281"/>
      <c r="X17" s="281"/>
      <c r="Y17" s="296"/>
    </row>
    <row r="18" spans="1:25" s="106" customFormat="1" ht="29.25" customHeight="1" thickBot="1" x14ac:dyDescent="0.25">
      <c r="A18" s="2058"/>
      <c r="B18" s="2061"/>
      <c r="C18" s="623" t="s">
        <v>41</v>
      </c>
      <c r="D18" s="2050" t="s">
        <v>23</v>
      </c>
      <c r="E18" s="2051"/>
      <c r="F18" s="2052"/>
      <c r="G18" s="249">
        <f>G20/G19</f>
        <v>1</v>
      </c>
      <c r="H18" s="2050" t="s">
        <v>23</v>
      </c>
      <c r="I18" s="2051"/>
      <c r="J18" s="2052"/>
      <c r="K18" s="249">
        <f>K20/K19</f>
        <v>1</v>
      </c>
      <c r="L18" s="2050" t="s">
        <v>23</v>
      </c>
      <c r="M18" s="2051"/>
      <c r="N18" s="2052"/>
      <c r="O18" s="249">
        <f>O20/O19</f>
        <v>1</v>
      </c>
      <c r="P18" s="2050" t="s">
        <v>23</v>
      </c>
      <c r="Q18" s="2051"/>
      <c r="R18" s="2052"/>
      <c r="S18" s="249">
        <f>S20/S19</f>
        <v>0</v>
      </c>
      <c r="T18" s="249">
        <f>T20/T19</f>
        <v>0.75</v>
      </c>
      <c r="U18" s="309"/>
      <c r="V18" s="246"/>
      <c r="W18" s="295"/>
      <c r="X18" s="295"/>
      <c r="Y18" s="245"/>
    </row>
    <row r="19" spans="1:25" s="106" customFormat="1" ht="30" customHeight="1" x14ac:dyDescent="0.2">
      <c r="A19" s="2058"/>
      <c r="B19" s="2061"/>
      <c r="C19" s="317" t="s">
        <v>859</v>
      </c>
      <c r="D19" s="294">
        <v>1</v>
      </c>
      <c r="E19" s="292">
        <v>1</v>
      </c>
      <c r="F19" s="291">
        <v>1</v>
      </c>
      <c r="G19" s="547">
        <f>SUM(D19:F19)</f>
        <v>3</v>
      </c>
      <c r="H19" s="321">
        <v>1</v>
      </c>
      <c r="I19" s="320">
        <v>1</v>
      </c>
      <c r="J19" s="319">
        <v>1</v>
      </c>
      <c r="K19" s="547">
        <f>SUM(H19:J19)</f>
        <v>3</v>
      </c>
      <c r="L19" s="293">
        <v>1</v>
      </c>
      <c r="M19" s="292">
        <v>1</v>
      </c>
      <c r="N19" s="291">
        <v>1</v>
      </c>
      <c r="O19" s="547">
        <f>SUM(L19:N19)</f>
        <v>3</v>
      </c>
      <c r="P19" s="293">
        <v>1</v>
      </c>
      <c r="Q19" s="292">
        <v>1</v>
      </c>
      <c r="R19" s="291">
        <v>1</v>
      </c>
      <c r="S19" s="547">
        <f>SUM(P19:R19)</f>
        <v>3</v>
      </c>
      <c r="T19" s="314">
        <f>SUM(G19+K19+O19+S19)</f>
        <v>12</v>
      </c>
      <c r="U19" s="313"/>
      <c r="V19" s="288"/>
      <c r="W19" s="289"/>
      <c r="X19" s="289"/>
      <c r="Y19" s="312"/>
    </row>
    <row r="20" spans="1:25" s="106" customFormat="1" ht="41.25" customHeight="1" thickBot="1" x14ac:dyDescent="0.25">
      <c r="A20" s="2059"/>
      <c r="B20" s="2062"/>
      <c r="C20" s="333" t="s">
        <v>858</v>
      </c>
      <c r="D20" s="1128">
        <v>1</v>
      </c>
      <c r="E20" s="1129">
        <v>1</v>
      </c>
      <c r="F20" s="1130">
        <v>1</v>
      </c>
      <c r="G20" s="303">
        <f>SUM(D20:F20)</f>
        <v>3</v>
      </c>
      <c r="H20" s="285">
        <v>1</v>
      </c>
      <c r="I20" s="284">
        <v>1</v>
      </c>
      <c r="J20" s="283">
        <v>1</v>
      </c>
      <c r="K20" s="303">
        <f>SUM(H20:J20)</f>
        <v>3</v>
      </c>
      <c r="L20" s="285">
        <v>1</v>
      </c>
      <c r="M20" s="284">
        <v>1</v>
      </c>
      <c r="N20" s="283">
        <v>1</v>
      </c>
      <c r="O20" s="303">
        <f>SUM(L20:N20)</f>
        <v>3</v>
      </c>
      <c r="P20" s="285"/>
      <c r="Q20" s="284"/>
      <c r="R20" s="283"/>
      <c r="S20" s="303">
        <f>SUM(P20:R20)</f>
        <v>0</v>
      </c>
      <c r="T20" s="302">
        <f>SUM(G20+K20+O20+S20)</f>
        <v>9</v>
      </c>
      <c r="U20" s="311"/>
      <c r="V20" s="227"/>
      <c r="W20" s="310"/>
      <c r="X20" s="310"/>
      <c r="Y20" s="114"/>
    </row>
    <row r="21" spans="1:25" s="106" customFormat="1" ht="24.6" customHeight="1" thickBot="1" x14ac:dyDescent="0.25">
      <c r="A21" s="2047">
        <v>5</v>
      </c>
      <c r="B21" s="251" t="s">
        <v>21</v>
      </c>
      <c r="C21" s="250" t="s">
        <v>22</v>
      </c>
      <c r="D21" s="2050" t="s">
        <v>23</v>
      </c>
      <c r="E21" s="2051"/>
      <c r="F21" s="2052"/>
      <c r="G21" s="249">
        <f>G23/G22</f>
        <v>0.8</v>
      </c>
      <c r="H21" s="2050" t="s">
        <v>23</v>
      </c>
      <c r="I21" s="2051"/>
      <c r="J21" s="2052"/>
      <c r="K21" s="249">
        <f>K23/K22</f>
        <v>1</v>
      </c>
      <c r="L21" s="2050" t="s">
        <v>23</v>
      </c>
      <c r="M21" s="2051"/>
      <c r="N21" s="2052"/>
      <c r="O21" s="249">
        <f>O23/O22</f>
        <v>1</v>
      </c>
      <c r="P21" s="2050" t="s">
        <v>23</v>
      </c>
      <c r="Q21" s="2051"/>
      <c r="R21" s="2052"/>
      <c r="S21" s="249">
        <f>S23/S22</f>
        <v>0</v>
      </c>
      <c r="T21" s="249">
        <f>T23/T22</f>
        <v>0.71875</v>
      </c>
      <c r="U21" s="309"/>
      <c r="V21" s="246"/>
      <c r="W21" s="295"/>
      <c r="X21" s="295"/>
      <c r="Y21" s="245"/>
    </row>
    <row r="22" spans="1:25" s="106" customFormat="1" ht="33.75" customHeight="1" x14ac:dyDescent="0.2">
      <c r="A22" s="2048"/>
      <c r="B22" s="2055" t="s">
        <v>857</v>
      </c>
      <c r="C22" s="324" t="s">
        <v>856</v>
      </c>
      <c r="D22" s="294">
        <v>5</v>
      </c>
      <c r="E22" s="292">
        <v>2</v>
      </c>
      <c r="F22" s="291">
        <v>3</v>
      </c>
      <c r="G22" s="237">
        <f>SUM(D22:F22)</f>
        <v>10</v>
      </c>
      <c r="H22" s="294">
        <v>3</v>
      </c>
      <c r="I22" s="292">
        <v>2</v>
      </c>
      <c r="J22" s="291">
        <v>3</v>
      </c>
      <c r="K22" s="237">
        <f>SUM(H22:J22)</f>
        <v>8</v>
      </c>
      <c r="L22" s="294">
        <v>3</v>
      </c>
      <c r="M22" s="292">
        <v>2</v>
      </c>
      <c r="N22" s="291">
        <v>2</v>
      </c>
      <c r="O22" s="237">
        <f>SUM(L22:N22)</f>
        <v>7</v>
      </c>
      <c r="P22" s="293">
        <v>3</v>
      </c>
      <c r="Q22" s="292">
        <v>2</v>
      </c>
      <c r="R22" s="291">
        <v>2</v>
      </c>
      <c r="S22" s="237">
        <f>SUM(P22:R22)</f>
        <v>7</v>
      </c>
      <c r="T22" s="314">
        <f>SUM(G22+K22+O22+S22)</f>
        <v>32</v>
      </c>
      <c r="U22" s="313"/>
      <c r="V22" s="288"/>
      <c r="W22" s="289"/>
      <c r="X22" s="289"/>
      <c r="Y22" s="312"/>
    </row>
    <row r="23" spans="1:25" s="106" customFormat="1" ht="36.75" customHeight="1" thickBot="1" x14ac:dyDescent="0.25">
      <c r="A23" s="2049"/>
      <c r="B23" s="2056"/>
      <c r="C23" s="121" t="s">
        <v>855</v>
      </c>
      <c r="D23" s="1128">
        <v>3</v>
      </c>
      <c r="E23" s="1129">
        <v>2</v>
      </c>
      <c r="F23" s="1130">
        <v>3</v>
      </c>
      <c r="G23" s="303">
        <f>SUM(D23:F23)</f>
        <v>8</v>
      </c>
      <c r="H23" s="285">
        <v>3</v>
      </c>
      <c r="I23" s="284">
        <v>2</v>
      </c>
      <c r="J23" s="283">
        <v>3</v>
      </c>
      <c r="K23" s="303">
        <f>SUM(H23:J23)</f>
        <v>8</v>
      </c>
      <c r="L23" s="285">
        <v>3</v>
      </c>
      <c r="M23" s="284">
        <v>2</v>
      </c>
      <c r="N23" s="283">
        <v>2</v>
      </c>
      <c r="O23" s="303">
        <f>SUM(L23:N23)</f>
        <v>7</v>
      </c>
      <c r="P23" s="285"/>
      <c r="Q23" s="284"/>
      <c r="R23" s="283"/>
      <c r="S23" s="303">
        <f>SUM(P23:R23)</f>
        <v>0</v>
      </c>
      <c r="T23" s="302">
        <f>SUM(G23+K23+O23+S23)</f>
        <v>23</v>
      </c>
      <c r="U23" s="311"/>
      <c r="V23" s="227"/>
      <c r="W23" s="310"/>
      <c r="X23" s="310"/>
      <c r="Y23" s="114"/>
    </row>
    <row r="24" spans="1:25" s="106" customFormat="1" ht="24.6" customHeight="1" thickBot="1" x14ac:dyDescent="0.25">
      <c r="A24" s="2057">
        <v>6</v>
      </c>
      <c r="B24" s="251" t="s">
        <v>21</v>
      </c>
      <c r="C24" s="624" t="s">
        <v>41</v>
      </c>
      <c r="D24" s="2050" t="s">
        <v>23</v>
      </c>
      <c r="E24" s="2051"/>
      <c r="F24" s="2052"/>
      <c r="G24" s="249">
        <f>G26/G25</f>
        <v>1</v>
      </c>
      <c r="H24" s="2050" t="s">
        <v>23</v>
      </c>
      <c r="I24" s="2051"/>
      <c r="J24" s="2052"/>
      <c r="K24" s="249">
        <f>K26/K25</f>
        <v>1</v>
      </c>
      <c r="L24" s="2050" t="s">
        <v>23</v>
      </c>
      <c r="M24" s="2051"/>
      <c r="N24" s="2052"/>
      <c r="O24" s="249">
        <f>O26/O25</f>
        <v>0.33333333333333331</v>
      </c>
      <c r="P24" s="2050" t="s">
        <v>23</v>
      </c>
      <c r="Q24" s="2051"/>
      <c r="R24" s="2052"/>
      <c r="S24" s="249">
        <f>S26/S25</f>
        <v>0</v>
      </c>
      <c r="T24" s="249">
        <f>T26/T25</f>
        <v>0.58333333333333337</v>
      </c>
      <c r="U24" s="309"/>
      <c r="V24" s="246"/>
      <c r="W24" s="295"/>
      <c r="X24" s="295"/>
      <c r="Y24" s="245"/>
    </row>
    <row r="25" spans="1:25" s="106" customFormat="1" ht="34.5" customHeight="1" x14ac:dyDescent="0.2">
      <c r="A25" s="2058"/>
      <c r="B25" s="2055" t="s">
        <v>854</v>
      </c>
      <c r="C25" s="317" t="s">
        <v>853</v>
      </c>
      <c r="D25" s="294">
        <v>1</v>
      </c>
      <c r="E25" s="292">
        <v>1</v>
      </c>
      <c r="F25" s="291">
        <v>1</v>
      </c>
      <c r="G25" s="237">
        <f>SUM(D25:F25)</f>
        <v>3</v>
      </c>
      <c r="H25" s="293">
        <v>1</v>
      </c>
      <c r="I25" s="292">
        <v>1</v>
      </c>
      <c r="J25" s="291">
        <v>1</v>
      </c>
      <c r="K25" s="237">
        <f>SUM(H25:J25)</f>
        <v>3</v>
      </c>
      <c r="L25" s="293">
        <v>1</v>
      </c>
      <c r="M25" s="292">
        <v>1</v>
      </c>
      <c r="N25" s="291">
        <v>1</v>
      </c>
      <c r="O25" s="237">
        <f>SUM(L25:N25)</f>
        <v>3</v>
      </c>
      <c r="P25" s="293">
        <v>1</v>
      </c>
      <c r="Q25" s="292">
        <v>1</v>
      </c>
      <c r="R25" s="291">
        <v>1</v>
      </c>
      <c r="S25" s="237">
        <f>SUM(P25:R25)</f>
        <v>3</v>
      </c>
      <c r="T25" s="314">
        <f>SUM(G25+K25+O25+S25)</f>
        <v>12</v>
      </c>
      <c r="U25" s="313"/>
      <c r="V25" s="288"/>
      <c r="W25" s="289"/>
      <c r="X25" s="289"/>
      <c r="Y25" s="312"/>
    </row>
    <row r="26" spans="1:25" s="106" customFormat="1" ht="25.5" customHeight="1" thickBot="1" x14ac:dyDescent="0.25">
      <c r="A26" s="2058"/>
      <c r="B26" s="2063"/>
      <c r="C26" s="316" t="s">
        <v>852</v>
      </c>
      <c r="D26" s="1128">
        <v>1</v>
      </c>
      <c r="E26" s="1129">
        <v>1</v>
      </c>
      <c r="F26" s="1130">
        <v>1</v>
      </c>
      <c r="G26" s="303">
        <f>SUM(D26:F26)</f>
        <v>3</v>
      </c>
      <c r="H26" s="285">
        <v>1</v>
      </c>
      <c r="I26" s="284">
        <v>1</v>
      </c>
      <c r="J26" s="283">
        <v>1</v>
      </c>
      <c r="K26" s="303">
        <f>SUM(H26:J26)</f>
        <v>3</v>
      </c>
      <c r="L26" s="285">
        <v>0</v>
      </c>
      <c r="M26" s="284">
        <v>1</v>
      </c>
      <c r="N26" s="283">
        <v>0</v>
      </c>
      <c r="O26" s="303">
        <f>SUM(L26:N26)</f>
        <v>1</v>
      </c>
      <c r="P26" s="285"/>
      <c r="Q26" s="284"/>
      <c r="R26" s="283"/>
      <c r="S26" s="303">
        <f>SUM(P26:R26)</f>
        <v>0</v>
      </c>
      <c r="T26" s="302">
        <f>SUM(G26+K26+O26+S26)</f>
        <v>7</v>
      </c>
      <c r="U26" s="311"/>
      <c r="V26" s="227"/>
      <c r="W26" s="310"/>
      <c r="X26" s="310"/>
      <c r="Y26" s="114"/>
    </row>
    <row r="27" spans="1:25" s="106" customFormat="1" ht="27.75" customHeight="1" thickBot="1" x14ac:dyDescent="0.25">
      <c r="A27" s="2058"/>
      <c r="B27" s="2063"/>
      <c r="C27" s="624" t="s">
        <v>41</v>
      </c>
      <c r="D27" s="1919" t="s">
        <v>23</v>
      </c>
      <c r="E27" s="1832"/>
      <c r="F27" s="1833"/>
      <c r="G27" s="625">
        <f>G29/G28</f>
        <v>1</v>
      </c>
      <c r="H27" s="1919" t="s">
        <v>23</v>
      </c>
      <c r="I27" s="1832"/>
      <c r="J27" s="1833"/>
      <c r="K27" s="625">
        <f>K29/K28</f>
        <v>1</v>
      </c>
      <c r="L27" s="1919" t="s">
        <v>23</v>
      </c>
      <c r="M27" s="1832"/>
      <c r="N27" s="1833"/>
      <c r="O27" s="625">
        <f>O29/O28</f>
        <v>1</v>
      </c>
      <c r="P27" s="1919" t="s">
        <v>23</v>
      </c>
      <c r="Q27" s="1832"/>
      <c r="R27" s="1833"/>
      <c r="S27" s="625">
        <f>S29/S28</f>
        <v>0</v>
      </c>
      <c r="T27" s="625">
        <f>T29/T28</f>
        <v>0.75</v>
      </c>
      <c r="U27" s="463"/>
      <c r="V27" s="373"/>
      <c r="W27" s="442"/>
      <c r="X27" s="442"/>
      <c r="Y27" s="372"/>
    </row>
    <row r="28" spans="1:25" s="106" customFormat="1" ht="38.25" customHeight="1" x14ac:dyDescent="0.2">
      <c r="A28" s="2058"/>
      <c r="B28" s="2063"/>
      <c r="C28" s="308" t="s">
        <v>851</v>
      </c>
      <c r="D28" s="294">
        <v>1</v>
      </c>
      <c r="E28" s="292">
        <v>1</v>
      </c>
      <c r="F28" s="291">
        <v>1</v>
      </c>
      <c r="G28" s="237">
        <f>SUM(D28:F28)</f>
        <v>3</v>
      </c>
      <c r="H28" s="293">
        <v>1</v>
      </c>
      <c r="I28" s="292">
        <v>1</v>
      </c>
      <c r="J28" s="291">
        <v>1</v>
      </c>
      <c r="K28" s="237">
        <f>SUM(H28:J28)</f>
        <v>3</v>
      </c>
      <c r="L28" s="293">
        <v>1</v>
      </c>
      <c r="M28" s="292">
        <v>1</v>
      </c>
      <c r="N28" s="291">
        <v>1</v>
      </c>
      <c r="O28" s="237">
        <f>SUM(L28:N28)</f>
        <v>3</v>
      </c>
      <c r="P28" s="293">
        <v>1</v>
      </c>
      <c r="Q28" s="292">
        <v>1</v>
      </c>
      <c r="R28" s="507">
        <v>1</v>
      </c>
      <c r="S28" s="303">
        <f>SUM(P28:R28)</f>
        <v>3</v>
      </c>
      <c r="T28" s="302">
        <f>SUM(G28+K28+O28+S28)</f>
        <v>12</v>
      </c>
      <c r="U28" s="472"/>
      <c r="V28" s="435"/>
      <c r="W28" s="436"/>
      <c r="X28" s="436"/>
      <c r="Y28" s="471"/>
    </row>
    <row r="29" spans="1:25" s="106" customFormat="1" ht="28.5" customHeight="1" thickBot="1" x14ac:dyDescent="0.25">
      <c r="A29" s="2059"/>
      <c r="B29" s="2056"/>
      <c r="C29" s="126" t="s">
        <v>850</v>
      </c>
      <c r="D29" s="1114">
        <v>1</v>
      </c>
      <c r="E29" s="1115">
        <v>1</v>
      </c>
      <c r="F29" s="1116">
        <v>1</v>
      </c>
      <c r="G29" s="458">
        <f>SUM(D29:F29)</f>
        <v>3</v>
      </c>
      <c r="H29" s="455">
        <v>1</v>
      </c>
      <c r="I29" s="454">
        <v>1</v>
      </c>
      <c r="J29" s="453">
        <v>1</v>
      </c>
      <c r="K29" s="458">
        <f>SUM(H29:J29)</f>
        <v>3</v>
      </c>
      <c r="L29" s="455">
        <v>1</v>
      </c>
      <c r="M29" s="454">
        <v>1</v>
      </c>
      <c r="N29" s="453">
        <v>1</v>
      </c>
      <c r="O29" s="458">
        <f>SUM(L29:N29)</f>
        <v>3</v>
      </c>
      <c r="P29" s="455"/>
      <c r="Q29" s="454"/>
      <c r="R29" s="453"/>
      <c r="S29" s="458">
        <f>SUM(P29:R29)</f>
        <v>0</v>
      </c>
      <c r="T29" s="457">
        <f>SUM(G29+K29+O29+S29)</f>
        <v>9</v>
      </c>
      <c r="U29" s="443"/>
      <c r="V29" s="354"/>
      <c r="W29" s="474"/>
      <c r="X29" s="474"/>
      <c r="Y29" s="32"/>
    </row>
    <row r="30" spans="1:25" s="106" customFormat="1" ht="24.6" customHeight="1" thickBot="1" x14ac:dyDescent="0.25">
      <c r="A30" s="2057">
        <v>7</v>
      </c>
      <c r="B30" s="251" t="s">
        <v>21</v>
      </c>
      <c r="C30" s="624" t="s">
        <v>41</v>
      </c>
      <c r="D30" s="2050" t="s">
        <v>23</v>
      </c>
      <c r="E30" s="2051"/>
      <c r="F30" s="2052"/>
      <c r="G30" s="249">
        <f>G32/G31</f>
        <v>0</v>
      </c>
      <c r="H30" s="2050" t="s">
        <v>23</v>
      </c>
      <c r="I30" s="2051"/>
      <c r="J30" s="2052"/>
      <c r="K30" s="249">
        <f>K32/K31</f>
        <v>0</v>
      </c>
      <c r="L30" s="2050" t="s">
        <v>23</v>
      </c>
      <c r="M30" s="2051"/>
      <c r="N30" s="2052"/>
      <c r="O30" s="249">
        <f>O32/O31</f>
        <v>0.33333333333333331</v>
      </c>
      <c r="P30" s="2050" t="s">
        <v>23</v>
      </c>
      <c r="Q30" s="2051"/>
      <c r="R30" s="2052"/>
      <c r="S30" s="249">
        <f>S32/S31</f>
        <v>0</v>
      </c>
      <c r="T30" s="249">
        <f>T32/T31</f>
        <v>8.3333333333333329E-2</v>
      </c>
      <c r="U30" s="309"/>
      <c r="V30" s="246"/>
      <c r="W30" s="295"/>
      <c r="X30" s="295"/>
      <c r="Y30" s="245"/>
    </row>
    <row r="31" spans="1:25" s="106" customFormat="1" ht="36" customHeight="1" x14ac:dyDescent="0.2">
      <c r="A31" s="2058"/>
      <c r="B31" s="2060" t="s">
        <v>849</v>
      </c>
      <c r="C31" s="393" t="s">
        <v>848</v>
      </c>
      <c r="D31" s="307">
        <v>2</v>
      </c>
      <c r="E31" s="305">
        <v>2</v>
      </c>
      <c r="F31" s="304">
        <v>2</v>
      </c>
      <c r="G31" s="303">
        <f>SUM(D31:F31)</f>
        <v>6</v>
      </c>
      <c r="H31" s="306">
        <v>2</v>
      </c>
      <c r="I31" s="305">
        <v>2</v>
      </c>
      <c r="J31" s="304">
        <v>2</v>
      </c>
      <c r="K31" s="303">
        <f>SUM(H31:J31)</f>
        <v>6</v>
      </c>
      <c r="L31" s="306">
        <v>2</v>
      </c>
      <c r="M31" s="305">
        <v>2</v>
      </c>
      <c r="N31" s="304">
        <v>2</v>
      </c>
      <c r="O31" s="303">
        <f>SUM(L31:N31)</f>
        <v>6</v>
      </c>
      <c r="P31" s="306">
        <v>2</v>
      </c>
      <c r="Q31" s="305">
        <v>2</v>
      </c>
      <c r="R31" s="304">
        <v>2</v>
      </c>
      <c r="S31" s="303">
        <f>SUM(P31:R31)</f>
        <v>6</v>
      </c>
      <c r="T31" s="302">
        <f>SUM(G31+K31+O31+S31)</f>
        <v>24</v>
      </c>
      <c r="U31" s="301"/>
      <c r="V31" s="234"/>
      <c r="W31" s="300"/>
      <c r="X31" s="300"/>
      <c r="Y31" s="233"/>
    </row>
    <row r="32" spans="1:25" s="106" customFormat="1" ht="24.6" customHeight="1" thickBot="1" x14ac:dyDescent="0.25">
      <c r="A32" s="2058"/>
      <c r="B32" s="2061"/>
      <c r="C32" s="546" t="s">
        <v>847</v>
      </c>
      <c r="D32" s="216">
        <v>0</v>
      </c>
      <c r="E32" s="215">
        <v>0</v>
      </c>
      <c r="F32" s="214">
        <v>0</v>
      </c>
      <c r="G32" s="299">
        <f>SUM(D32:F32)</f>
        <v>0</v>
      </c>
      <c r="H32" s="117">
        <v>0</v>
      </c>
      <c r="I32" s="119">
        <v>0</v>
      </c>
      <c r="J32" s="118">
        <v>0</v>
      </c>
      <c r="K32" s="299">
        <f>SUM(H32:J32)</f>
        <v>0</v>
      </c>
      <c r="L32" s="117">
        <v>2</v>
      </c>
      <c r="M32" s="119">
        <v>0</v>
      </c>
      <c r="N32" s="118">
        <v>0</v>
      </c>
      <c r="O32" s="299">
        <f>SUM(L32:N32)</f>
        <v>2</v>
      </c>
      <c r="P32" s="117"/>
      <c r="Q32" s="119"/>
      <c r="R32" s="118"/>
      <c r="S32" s="299">
        <f>SUM(P32:R32)</f>
        <v>0</v>
      </c>
      <c r="T32" s="298">
        <f>SUM(G32+K32+O32+S32)</f>
        <v>2</v>
      </c>
      <c r="U32" s="297"/>
      <c r="V32" s="280"/>
      <c r="W32" s="281"/>
      <c r="X32" s="281"/>
      <c r="Y32" s="296"/>
    </row>
    <row r="33" spans="1:25" s="106" customFormat="1" ht="24.6" customHeight="1" thickBot="1" x14ac:dyDescent="0.25">
      <c r="A33" s="2058"/>
      <c r="B33" s="2061"/>
      <c r="C33" s="624" t="s">
        <v>41</v>
      </c>
      <c r="D33" s="1919" t="s">
        <v>23</v>
      </c>
      <c r="E33" s="1832"/>
      <c r="F33" s="1833"/>
      <c r="G33" s="625">
        <f>G35/G34</f>
        <v>0</v>
      </c>
      <c r="H33" s="1919" t="s">
        <v>23</v>
      </c>
      <c r="I33" s="1832"/>
      <c r="J33" s="1833"/>
      <c r="K33" s="625">
        <f>K35/K34</f>
        <v>0.33333333333333331</v>
      </c>
      <c r="L33" s="1919" t="s">
        <v>23</v>
      </c>
      <c r="M33" s="1832"/>
      <c r="N33" s="1833"/>
      <c r="O33" s="625">
        <f>O35/O34</f>
        <v>1.6666666666666667</v>
      </c>
      <c r="P33" s="1919" t="s">
        <v>23</v>
      </c>
      <c r="Q33" s="1832"/>
      <c r="R33" s="1833"/>
      <c r="S33" s="625">
        <f>S35/S34</f>
        <v>0</v>
      </c>
      <c r="T33" s="625">
        <f>T35/T34</f>
        <v>0.5</v>
      </c>
      <c r="U33" s="463"/>
      <c r="V33" s="373"/>
      <c r="W33" s="442"/>
      <c r="X33" s="442"/>
      <c r="Y33" s="372"/>
    </row>
    <row r="34" spans="1:25" s="106" customFormat="1" ht="38.25" customHeight="1" x14ac:dyDescent="0.2">
      <c r="A34" s="2058"/>
      <c r="B34" s="2061"/>
      <c r="C34" s="400" t="s">
        <v>846</v>
      </c>
      <c r="D34" s="117">
        <v>1</v>
      </c>
      <c r="E34" s="119">
        <v>1</v>
      </c>
      <c r="F34" s="118">
        <v>1</v>
      </c>
      <c r="G34" s="299">
        <f>SUM(D34:F34)</f>
        <v>3</v>
      </c>
      <c r="H34" s="117">
        <v>1</v>
      </c>
      <c r="I34" s="119">
        <v>1</v>
      </c>
      <c r="J34" s="118">
        <v>1</v>
      </c>
      <c r="K34" s="299">
        <f>SUM(H34:J34)</f>
        <v>3</v>
      </c>
      <c r="L34" s="117">
        <v>1</v>
      </c>
      <c r="M34" s="119">
        <v>1</v>
      </c>
      <c r="N34" s="118">
        <v>1</v>
      </c>
      <c r="O34" s="299">
        <f>SUM(L34:N34)</f>
        <v>3</v>
      </c>
      <c r="P34" s="117">
        <v>1</v>
      </c>
      <c r="Q34" s="119">
        <v>1</v>
      </c>
      <c r="R34" s="118">
        <v>1</v>
      </c>
      <c r="S34" s="299">
        <f>SUM(P34:R34)</f>
        <v>3</v>
      </c>
      <c r="T34" s="298">
        <f>SUM(G34+K34+O34+S34)</f>
        <v>12</v>
      </c>
      <c r="U34" s="447"/>
      <c r="V34" s="361"/>
      <c r="W34" s="482"/>
      <c r="X34" s="482"/>
      <c r="Y34" s="360"/>
    </row>
    <row r="35" spans="1:25" s="106" customFormat="1" ht="32.25" customHeight="1" thickBot="1" x14ac:dyDescent="0.25">
      <c r="A35" s="2059"/>
      <c r="B35" s="2062"/>
      <c r="C35" s="544" t="s">
        <v>845</v>
      </c>
      <c r="D35" s="1153">
        <v>0</v>
      </c>
      <c r="E35" s="1154">
        <v>0</v>
      </c>
      <c r="F35" s="1155">
        <v>0</v>
      </c>
      <c r="G35" s="514">
        <f>SUM(D35:F35)</f>
        <v>0</v>
      </c>
      <c r="H35" s="1298">
        <v>0</v>
      </c>
      <c r="I35" s="1299">
        <v>1</v>
      </c>
      <c r="J35" s="1300">
        <v>0</v>
      </c>
      <c r="K35" s="514">
        <f>SUM(H35:J35)</f>
        <v>1</v>
      </c>
      <c r="L35" s="1337">
        <v>5</v>
      </c>
      <c r="M35" s="1496">
        <v>0</v>
      </c>
      <c r="N35" s="1339">
        <v>0</v>
      </c>
      <c r="O35" s="514">
        <f>SUM(L35:N35)</f>
        <v>5</v>
      </c>
      <c r="P35" s="450"/>
      <c r="Q35" s="449"/>
      <c r="R35" s="448"/>
      <c r="S35" s="514">
        <f>SUM(P35:R35)</f>
        <v>0</v>
      </c>
      <c r="T35" s="515">
        <f>SUM(G35+K35+O35+S35)</f>
        <v>6</v>
      </c>
      <c r="U35" s="352"/>
      <c r="V35" s="353"/>
      <c r="W35" s="353"/>
      <c r="X35" s="353"/>
      <c r="Y35" s="353"/>
    </row>
    <row r="36" spans="1:25" s="106" customFormat="1" ht="24.6" customHeight="1" thickBot="1" x14ac:dyDescent="0.25">
      <c r="A36" s="2047">
        <v>8</v>
      </c>
      <c r="B36" s="251" t="s">
        <v>21</v>
      </c>
      <c r="C36" s="250" t="s">
        <v>22</v>
      </c>
      <c r="D36" s="2050" t="s">
        <v>23</v>
      </c>
      <c r="E36" s="2051"/>
      <c r="F36" s="2052"/>
      <c r="G36" s="249">
        <f>G38/G37</f>
        <v>0</v>
      </c>
      <c r="H36" s="2050" t="s">
        <v>23</v>
      </c>
      <c r="I36" s="2051"/>
      <c r="J36" s="2052"/>
      <c r="K36" s="249" t="e">
        <f>K38/K37</f>
        <v>#DIV/0!</v>
      </c>
      <c r="L36" s="2050" t="s">
        <v>23</v>
      </c>
      <c r="M36" s="2051"/>
      <c r="N36" s="2052"/>
      <c r="O36" s="249" t="e">
        <f>O38/O37</f>
        <v>#DIV/0!</v>
      </c>
      <c r="P36" s="2050" t="s">
        <v>23</v>
      </c>
      <c r="Q36" s="2051"/>
      <c r="R36" s="2052"/>
      <c r="S36" s="249" t="e">
        <f>S38/S37</f>
        <v>#DIV/0!</v>
      </c>
      <c r="T36" s="249">
        <f>T38/T37</f>
        <v>0</v>
      </c>
      <c r="U36" s="247"/>
      <c r="V36" s="246"/>
      <c r="W36" s="295"/>
      <c r="X36" s="295"/>
      <c r="Y36" s="245"/>
    </row>
    <row r="37" spans="1:25" s="106" customFormat="1" ht="24.6" customHeight="1" x14ac:dyDescent="0.2">
      <c r="A37" s="2048"/>
      <c r="B37" s="2055" t="s">
        <v>844</v>
      </c>
      <c r="C37" s="393" t="s">
        <v>843</v>
      </c>
      <c r="D37" s="294"/>
      <c r="E37" s="292">
        <v>1</v>
      </c>
      <c r="F37" s="291"/>
      <c r="G37" s="237">
        <f>SUM(D37:F37)</f>
        <v>1</v>
      </c>
      <c r="H37" s="293"/>
      <c r="I37" s="292"/>
      <c r="J37" s="291"/>
      <c r="K37" s="237">
        <f>SUM(H37:J37)</f>
        <v>0</v>
      </c>
      <c r="L37" s="293"/>
      <c r="M37" s="292"/>
      <c r="N37" s="291"/>
      <c r="O37" s="237">
        <f>SUM(L37:N37)</f>
        <v>0</v>
      </c>
      <c r="P37" s="293"/>
      <c r="Q37" s="292"/>
      <c r="R37" s="291"/>
      <c r="S37" s="237">
        <f>SUM(P37:R37)</f>
        <v>0</v>
      </c>
      <c r="T37" s="236">
        <f>SUM(G37+K37+O37+S37)</f>
        <v>1</v>
      </c>
      <c r="U37" s="290"/>
      <c r="V37" s="288"/>
      <c r="W37" s="289"/>
      <c r="X37" s="288"/>
      <c r="Y37" s="287"/>
    </row>
    <row r="38" spans="1:25" s="106" customFormat="1" ht="54" customHeight="1" thickBot="1" x14ac:dyDescent="0.25">
      <c r="A38" s="2049"/>
      <c r="B38" s="2056"/>
      <c r="C38" s="545" t="s">
        <v>842</v>
      </c>
      <c r="D38" s="286"/>
      <c r="E38" s="284">
        <v>0</v>
      </c>
      <c r="F38" s="283"/>
      <c r="G38" s="229">
        <f>SUM(D38:F38)</f>
        <v>0</v>
      </c>
      <c r="H38" s="285"/>
      <c r="I38" s="284"/>
      <c r="J38" s="283"/>
      <c r="K38" s="229">
        <f>SUM(H38:J38)</f>
        <v>0</v>
      </c>
      <c r="L38" s="285"/>
      <c r="M38" s="284"/>
      <c r="N38" s="283"/>
      <c r="O38" s="229">
        <f>SUM(L38:N38)</f>
        <v>0</v>
      </c>
      <c r="P38" s="285"/>
      <c r="Q38" s="284"/>
      <c r="R38" s="283"/>
      <c r="S38" s="229">
        <f>SUM(P38:R38)</f>
        <v>0</v>
      </c>
      <c r="T38" s="228">
        <f>SUM(G38+K38+O38+S38)</f>
        <v>0</v>
      </c>
      <c r="U38" s="282"/>
      <c r="V38" s="280"/>
      <c r="W38" s="281"/>
      <c r="X38" s="280"/>
      <c r="Y38" s="279"/>
    </row>
    <row r="39" spans="1:25" s="106" customFormat="1" ht="24.6" customHeight="1" thickBot="1" x14ac:dyDescent="0.25">
      <c r="A39" s="2047">
        <v>9</v>
      </c>
      <c r="B39" s="251" t="s">
        <v>21</v>
      </c>
      <c r="C39" s="250" t="s">
        <v>22</v>
      </c>
      <c r="D39" s="2050" t="s">
        <v>23</v>
      </c>
      <c r="E39" s="2051"/>
      <c r="F39" s="2052"/>
      <c r="G39" s="249" t="e">
        <f>G41/G40</f>
        <v>#DIV/0!</v>
      </c>
      <c r="H39" s="2050" t="s">
        <v>23</v>
      </c>
      <c r="I39" s="2051"/>
      <c r="J39" s="2052"/>
      <c r="K39" s="249" t="e">
        <f>K41/K40</f>
        <v>#DIV/0!</v>
      </c>
      <c r="L39" s="2050" t="s">
        <v>23</v>
      </c>
      <c r="M39" s="2051"/>
      <c r="N39" s="2052"/>
      <c r="O39" s="249" t="e">
        <f>O41/O40</f>
        <v>#DIV/0!</v>
      </c>
      <c r="P39" s="2050" t="s">
        <v>23</v>
      </c>
      <c r="Q39" s="2051"/>
      <c r="R39" s="2052"/>
      <c r="S39" s="249" t="e">
        <f>S41/S40</f>
        <v>#DIV/0!</v>
      </c>
      <c r="T39" s="248" t="e">
        <f>T41/T40</f>
        <v>#DIV/0!</v>
      </c>
      <c r="U39" s="247"/>
      <c r="V39" s="246"/>
      <c r="W39" s="246"/>
      <c r="X39" s="246"/>
      <c r="Y39" s="245"/>
    </row>
    <row r="40" spans="1:25" s="106" customFormat="1" ht="24.6" customHeight="1" x14ac:dyDescent="0.2">
      <c r="A40" s="2048"/>
      <c r="B40" s="2053" t="s">
        <v>36</v>
      </c>
      <c r="C40" s="244" t="s">
        <v>37</v>
      </c>
      <c r="D40" s="243"/>
      <c r="E40" s="242"/>
      <c r="F40" s="242"/>
      <c r="G40" s="237">
        <f>SUM(D40:F40)</f>
        <v>0</v>
      </c>
      <c r="H40" s="242"/>
      <c r="I40" s="242"/>
      <c r="J40" s="242"/>
      <c r="K40" s="237">
        <f>SUM(H40:J40)</f>
        <v>0</v>
      </c>
      <c r="L40" s="241"/>
      <c r="M40" s="239"/>
      <c r="N40" s="238"/>
      <c r="O40" s="237">
        <f>SUM(L40:N40)</f>
        <v>0</v>
      </c>
      <c r="P40" s="240"/>
      <c r="Q40" s="239"/>
      <c r="R40" s="238"/>
      <c r="S40" s="237">
        <f>SUM(P40:R40)</f>
        <v>0</v>
      </c>
      <c r="T40" s="236">
        <f>SUM(G40+K40+O40+S40)</f>
        <v>0</v>
      </c>
      <c r="U40" s="235"/>
      <c r="V40" s="234"/>
      <c r="W40" s="234"/>
      <c r="X40" s="234"/>
      <c r="Y40" s="233"/>
    </row>
    <row r="41" spans="1:25" s="106" customFormat="1" ht="24.6" customHeight="1" thickBot="1" x14ac:dyDescent="0.25">
      <c r="A41" s="2049"/>
      <c r="B41" s="2054"/>
      <c r="C41" s="132" t="s">
        <v>38</v>
      </c>
      <c r="D41" s="232"/>
      <c r="E41" s="231"/>
      <c r="F41" s="230"/>
      <c r="G41" s="229">
        <f>SUM(D41:F41)</f>
        <v>0</v>
      </c>
      <c r="H41" s="232"/>
      <c r="I41" s="231"/>
      <c r="J41" s="230"/>
      <c r="K41" s="229">
        <f>SUM(H41:J41)</f>
        <v>0</v>
      </c>
      <c r="L41" s="232"/>
      <c r="M41" s="231"/>
      <c r="N41" s="230"/>
      <c r="O41" s="229">
        <f>SUM(L41:N41)</f>
        <v>0</v>
      </c>
      <c r="P41" s="232"/>
      <c r="Q41" s="231"/>
      <c r="R41" s="230"/>
      <c r="S41" s="229">
        <f>SUM(P41:R41)</f>
        <v>0</v>
      </c>
      <c r="T41" s="228">
        <f>SUM(G41+K41+O41+S41)</f>
        <v>0</v>
      </c>
      <c r="U41" s="133"/>
      <c r="V41" s="227"/>
      <c r="W41" s="227"/>
      <c r="X41" s="227"/>
      <c r="Y41" s="114"/>
    </row>
    <row r="42" spans="1:25" ht="19.7" customHeight="1" x14ac:dyDescent="0.25">
      <c r="A42" s="2044" t="s">
        <v>841</v>
      </c>
      <c r="B42" s="2045"/>
      <c r="C42" s="2045"/>
      <c r="D42" s="2045"/>
      <c r="E42" s="2045"/>
      <c r="F42" s="2045"/>
      <c r="G42" s="2045"/>
      <c r="H42" s="2045"/>
      <c r="I42" s="2045"/>
      <c r="J42" s="2045"/>
      <c r="K42" s="2045"/>
      <c r="L42" s="2045"/>
      <c r="M42" s="2045"/>
      <c r="N42" s="2045"/>
      <c r="O42" s="2045"/>
      <c r="P42" s="2045"/>
      <c r="Q42" s="2045"/>
      <c r="R42" s="2045"/>
      <c r="S42" s="2045"/>
      <c r="T42" s="2045"/>
      <c r="U42" s="2045"/>
      <c r="V42" s="2045"/>
      <c r="W42" s="2045"/>
      <c r="X42" s="2045"/>
      <c r="Y42" s="2046"/>
    </row>
    <row r="43" spans="1:25" ht="15.75" customHeight="1" thickBot="1" x14ac:dyDescent="0.3">
      <c r="A43" s="1961" t="s">
        <v>840</v>
      </c>
      <c r="B43" s="1962"/>
      <c r="C43" s="1962"/>
      <c r="D43" s="1962"/>
      <c r="E43" s="1962"/>
      <c r="F43" s="1962"/>
      <c r="G43" s="1962"/>
      <c r="H43" s="1962"/>
      <c r="I43" s="1962"/>
      <c r="J43" s="1962"/>
      <c r="K43" s="1962"/>
      <c r="L43" s="1962"/>
      <c r="M43" s="1962"/>
      <c r="N43" s="1962"/>
      <c r="O43" s="1962"/>
      <c r="P43" s="1962"/>
      <c r="Q43" s="1962"/>
      <c r="R43" s="1962"/>
      <c r="S43" s="1962"/>
      <c r="T43" s="1962"/>
      <c r="U43" s="1962"/>
      <c r="V43" s="1962"/>
      <c r="W43" s="1962"/>
      <c r="X43" s="1962"/>
      <c r="Y43" s="1963"/>
    </row>
  </sheetData>
  <protectedRanges>
    <protectedRange sqref="D40:R41" name="Rango12"/>
    <protectedRange sqref="D20:G20 K20 O20:R20" name="Rango5"/>
    <protectedRange sqref="D17:K17 O17:R17" name="Rango4"/>
    <protectedRange sqref="D14:G14 K14:L14 N14:R14" name="Rango3"/>
    <protectedRange sqref="D11:G11 K11 O11:R11" name="Rango2"/>
    <protectedRange sqref="D7:G8 K7:K8 O7:R8" name="Rango1"/>
    <protectedRange sqref="D23:G23 K23 O23:R23" name="Rango6"/>
    <protectedRange sqref="D26:G26 K26 O26:R26" name="Rango7"/>
    <protectedRange sqref="D29:G29 K29 O29:R29" name="Rango8"/>
    <protectedRange sqref="D32:K32 O32:R32" name="Rango9"/>
    <protectedRange sqref="D35:G35 K35 O35:R35" name="Rango10"/>
    <protectedRange sqref="D38:R38" name="Rango11"/>
    <protectedRange sqref="H7:J8" name="Rango1_1"/>
    <protectedRange sqref="H11:J11" name="Rango2_1"/>
    <protectedRange sqref="H14:J14" name="Rango3_1"/>
    <protectedRange sqref="H20:J20" name="Rango5_1"/>
    <protectedRange sqref="H23:J23" name="Rango6_1"/>
    <protectedRange sqref="H26:J26" name="Rango7_1"/>
    <protectedRange sqref="H29:J29" name="Rango8_1"/>
    <protectedRange sqref="H35:J35" name="Rango10_1"/>
    <protectedRange sqref="L7:N8" name="Rango1_2"/>
    <protectedRange sqref="L11:N11" name="Rango2_2"/>
    <protectedRange sqref="M14" name="Rango3_2"/>
    <protectedRange sqref="L17:N17" name="Rango4_1"/>
    <protectedRange sqref="L20:N20" name="Rango5_2"/>
    <protectedRange sqref="L23:N23" name="Rango6_2"/>
    <protectedRange sqref="L26:N26" name="Rango7_2"/>
    <protectedRange sqref="L29:N29" name="Rango8_2"/>
    <protectedRange sqref="L32:N32" name="Rango9_1"/>
    <protectedRange sqref="L35:N35" name="Rango10_2"/>
  </protectedRanges>
  <mergeCells count="90">
    <mergeCell ref="A1:Y1"/>
    <mergeCell ref="A2:Y2"/>
    <mergeCell ref="A3:Y3"/>
    <mergeCell ref="A4:C5"/>
    <mergeCell ref="D4:D5"/>
    <mergeCell ref="E4:E5"/>
    <mergeCell ref="F4:F5"/>
    <mergeCell ref="G4:G5"/>
    <mergeCell ref="H4:H5"/>
    <mergeCell ref="I4:I5"/>
    <mergeCell ref="U4:Y4"/>
    <mergeCell ref="J4:J5"/>
    <mergeCell ref="K4:K5"/>
    <mergeCell ref="L4:L5"/>
    <mergeCell ref="M4:M5"/>
    <mergeCell ref="N4:N5"/>
    <mergeCell ref="T4:T5"/>
    <mergeCell ref="A6:A8"/>
    <mergeCell ref="D6:F6"/>
    <mergeCell ref="H6:J6"/>
    <mergeCell ref="L6:N6"/>
    <mergeCell ref="P6:R6"/>
    <mergeCell ref="B7:B8"/>
    <mergeCell ref="O4:O5"/>
    <mergeCell ref="P4:P5"/>
    <mergeCell ref="Q4:Q5"/>
    <mergeCell ref="R4:R5"/>
    <mergeCell ref="S4:S5"/>
    <mergeCell ref="A9:A11"/>
    <mergeCell ref="D9:F9"/>
    <mergeCell ref="H9:J9"/>
    <mergeCell ref="L9:N9"/>
    <mergeCell ref="P9:R9"/>
    <mergeCell ref="B10:B11"/>
    <mergeCell ref="A12:A14"/>
    <mergeCell ref="D12:F12"/>
    <mergeCell ref="H12:J12"/>
    <mergeCell ref="L12:N12"/>
    <mergeCell ref="P12:R12"/>
    <mergeCell ref="B13:B14"/>
    <mergeCell ref="A15:A20"/>
    <mergeCell ref="D15:F15"/>
    <mergeCell ref="H15:J15"/>
    <mergeCell ref="L15:N15"/>
    <mergeCell ref="P15:R15"/>
    <mergeCell ref="B16:B20"/>
    <mergeCell ref="D18:F18"/>
    <mergeCell ref="H18:J18"/>
    <mergeCell ref="L18:N18"/>
    <mergeCell ref="P18:R18"/>
    <mergeCell ref="A21:A23"/>
    <mergeCell ref="D21:F21"/>
    <mergeCell ref="H21:J21"/>
    <mergeCell ref="L21:N21"/>
    <mergeCell ref="P21:R21"/>
    <mergeCell ref="B22:B23"/>
    <mergeCell ref="A24:A29"/>
    <mergeCell ref="D24:F24"/>
    <mergeCell ref="H24:J24"/>
    <mergeCell ref="L24:N24"/>
    <mergeCell ref="P24:R24"/>
    <mergeCell ref="B25:B29"/>
    <mergeCell ref="D27:F27"/>
    <mergeCell ref="H27:J27"/>
    <mergeCell ref="L27:N27"/>
    <mergeCell ref="P27:R27"/>
    <mergeCell ref="A30:A35"/>
    <mergeCell ref="D30:F30"/>
    <mergeCell ref="H30:J30"/>
    <mergeCell ref="L30:N30"/>
    <mergeCell ref="P30:R30"/>
    <mergeCell ref="B31:B35"/>
    <mergeCell ref="D33:F33"/>
    <mergeCell ref="H33:J33"/>
    <mergeCell ref="L33:N33"/>
    <mergeCell ref="P33:R33"/>
    <mergeCell ref="A36:A38"/>
    <mergeCell ref="D36:F36"/>
    <mergeCell ref="H36:J36"/>
    <mergeCell ref="L36:N36"/>
    <mergeCell ref="P36:R36"/>
    <mergeCell ref="B37:B38"/>
    <mergeCell ref="A42:Y42"/>
    <mergeCell ref="A43:Y43"/>
    <mergeCell ref="A39:A41"/>
    <mergeCell ref="D39:F39"/>
    <mergeCell ref="H39:J39"/>
    <mergeCell ref="L39:N39"/>
    <mergeCell ref="P39:R39"/>
    <mergeCell ref="B40:B41"/>
  </mergeCells>
  <conditionalFormatting sqref="S9:T9 S12:T12 S15:T15 S21:T21 S24:T24 S30:T30 S36:T36 K6 G6 O6 S6:T6 K9 G9 O9 K12 G12 O12 K15 G15 O15 K21 G21 O21 K24 G24 O24 K30 G30 O30 K36 G36 O36 S39:T39 K39 G39 O39">
    <cfRule type="cellIs" dxfId="6983" priority="13" operator="greaterThan">
      <formula>0.99</formula>
    </cfRule>
    <cfRule type="cellIs" dxfId="6982" priority="14" operator="greaterThan">
      <formula>0.79</formula>
    </cfRule>
    <cfRule type="cellIs" dxfId="6981" priority="15" operator="greaterThan">
      <formula>0.59</formula>
    </cfRule>
    <cfRule type="cellIs" dxfId="6980" priority="16" operator="lessThan">
      <formula>0.6</formula>
    </cfRule>
  </conditionalFormatting>
  <conditionalFormatting sqref="S18:T18 K18 G18 O18">
    <cfRule type="cellIs" dxfId="6979" priority="9" operator="greaterThan">
      <formula>0.99</formula>
    </cfRule>
    <cfRule type="cellIs" dxfId="6978" priority="10" operator="greaterThan">
      <formula>0.79</formula>
    </cfRule>
    <cfRule type="cellIs" dxfId="6977" priority="11" operator="greaterThan">
      <formula>0.59</formula>
    </cfRule>
    <cfRule type="cellIs" dxfId="6976" priority="12" operator="lessThan">
      <formula>0.6</formula>
    </cfRule>
  </conditionalFormatting>
  <conditionalFormatting sqref="S27:T27 K27 G27 O27">
    <cfRule type="cellIs" dxfId="6975" priority="5" operator="greaterThan">
      <formula>0.99</formula>
    </cfRule>
    <cfRule type="cellIs" dxfId="6974" priority="6" operator="greaterThan">
      <formula>0.79</formula>
    </cfRule>
    <cfRule type="cellIs" dxfId="6973" priority="7" operator="greaterThan">
      <formula>0.59</formula>
    </cfRule>
    <cfRule type="cellIs" dxfId="6972" priority="8" operator="lessThan">
      <formula>0.6</formula>
    </cfRule>
  </conditionalFormatting>
  <conditionalFormatting sqref="S33:T33 K33 G33 O33">
    <cfRule type="cellIs" dxfId="6971" priority="1" operator="greaterThan">
      <formula>0.99</formula>
    </cfRule>
    <cfRule type="cellIs" dxfId="6970" priority="2" operator="greaterThan">
      <formula>0.79</formula>
    </cfRule>
    <cfRule type="cellIs" dxfId="6969" priority="3" operator="greaterThan">
      <formula>0.59</formula>
    </cfRule>
    <cfRule type="cellIs" dxfId="6968" priority="4" operator="lessThan">
      <formula>0.6</formula>
    </cfRule>
  </conditionalFormatting>
  <pageMargins left="0.25" right="0.25" top="0.75" bottom="0.75" header="0.3" footer="0.3"/>
  <pageSetup scale="55" orientation="landscape" verticalDpi="300" r:id="rId1"/>
  <rowBreaks count="1" manualBreakCount="1">
    <brk id="23" max="24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>
    <tabColor theme="3" tint="-0.499984740745262"/>
  </sheetPr>
  <dimension ref="A1:Y44"/>
  <sheetViews>
    <sheetView view="pageBreakPreview" topLeftCell="A13" zoomScale="70" zoomScaleNormal="125" zoomScaleSheetLayoutView="70" zoomScalePageLayoutView="125" workbookViewId="0">
      <selection activeCell="J37" sqref="J37"/>
    </sheetView>
  </sheetViews>
  <sheetFormatPr baseColWidth="10" defaultColWidth="2.42578125" defaultRowHeight="15" x14ac:dyDescent="0.25"/>
  <cols>
    <col min="1" max="1" width="5.42578125" customWidth="1"/>
    <col min="2" max="2" width="30" style="134" customWidth="1"/>
    <col min="3" max="3" width="29" style="134" customWidth="1"/>
    <col min="4" max="6" width="6.42578125" customWidth="1"/>
    <col min="7" max="7" width="8.85546875" customWidth="1"/>
    <col min="8" max="8" width="6.42578125" customWidth="1"/>
    <col min="9" max="9" width="7.140625" customWidth="1"/>
    <col min="10" max="10" width="8.7109375" customWidth="1"/>
    <col min="11" max="11" width="8.85546875" customWidth="1"/>
    <col min="12" max="14" width="6.42578125" customWidth="1"/>
    <col min="15" max="15" width="8.85546875" customWidth="1"/>
    <col min="16" max="18" width="6.42578125" customWidth="1"/>
    <col min="19" max="19" width="8.85546875" customWidth="1"/>
    <col min="20" max="20" width="11.42578125" customWidth="1"/>
    <col min="21" max="24" width="6.7109375" customWidth="1"/>
    <col min="25" max="25" width="7.140625" customWidth="1"/>
    <col min="168" max="168" width="5" bestFit="1" customWidth="1"/>
    <col min="169" max="169" width="35.42578125" bestFit="1" customWidth="1"/>
    <col min="170" max="170" width="40.140625" bestFit="1" customWidth="1"/>
    <col min="171" max="171" width="16" customWidth="1"/>
    <col min="172" max="172" width="21.7109375" customWidth="1"/>
    <col min="173" max="173" width="18.85546875" customWidth="1"/>
    <col min="174" max="174" width="12.85546875" customWidth="1"/>
    <col min="175" max="179" width="10" bestFit="1" customWidth="1"/>
    <col min="424" max="424" width="5" bestFit="1" customWidth="1"/>
    <col min="425" max="425" width="35.42578125" bestFit="1" customWidth="1"/>
    <col min="426" max="426" width="40.140625" bestFit="1" customWidth="1"/>
    <col min="427" max="427" width="16" customWidth="1"/>
    <col min="428" max="428" width="21.7109375" customWidth="1"/>
    <col min="429" max="429" width="18.85546875" customWidth="1"/>
    <col min="430" max="430" width="12.85546875" customWidth="1"/>
    <col min="431" max="435" width="10" bestFit="1" customWidth="1"/>
    <col min="680" max="680" width="5" bestFit="1" customWidth="1"/>
    <col min="681" max="681" width="35.42578125" bestFit="1" customWidth="1"/>
    <col min="682" max="682" width="40.140625" bestFit="1" customWidth="1"/>
    <col min="683" max="683" width="16" customWidth="1"/>
    <col min="684" max="684" width="21.7109375" customWidth="1"/>
    <col min="685" max="685" width="18.85546875" customWidth="1"/>
    <col min="686" max="686" width="12.85546875" customWidth="1"/>
    <col min="687" max="691" width="10" bestFit="1" customWidth="1"/>
    <col min="936" max="936" width="5" bestFit="1" customWidth="1"/>
    <col min="937" max="937" width="35.42578125" bestFit="1" customWidth="1"/>
    <col min="938" max="938" width="40.140625" bestFit="1" customWidth="1"/>
    <col min="939" max="939" width="16" customWidth="1"/>
    <col min="940" max="940" width="21.7109375" customWidth="1"/>
    <col min="941" max="941" width="18.85546875" customWidth="1"/>
    <col min="942" max="942" width="12.85546875" customWidth="1"/>
    <col min="943" max="947" width="10" bestFit="1" customWidth="1"/>
    <col min="1192" max="1192" width="5" bestFit="1" customWidth="1"/>
    <col min="1193" max="1193" width="35.42578125" bestFit="1" customWidth="1"/>
    <col min="1194" max="1194" width="40.140625" bestFit="1" customWidth="1"/>
    <col min="1195" max="1195" width="16" customWidth="1"/>
    <col min="1196" max="1196" width="21.7109375" customWidth="1"/>
    <col min="1197" max="1197" width="18.85546875" customWidth="1"/>
    <col min="1198" max="1198" width="12.85546875" customWidth="1"/>
    <col min="1199" max="1203" width="10" bestFit="1" customWidth="1"/>
    <col min="1448" max="1448" width="5" bestFit="1" customWidth="1"/>
    <col min="1449" max="1449" width="35.42578125" bestFit="1" customWidth="1"/>
    <col min="1450" max="1450" width="40.140625" bestFit="1" customWidth="1"/>
    <col min="1451" max="1451" width="16" customWidth="1"/>
    <col min="1452" max="1452" width="21.7109375" customWidth="1"/>
    <col min="1453" max="1453" width="18.85546875" customWidth="1"/>
    <col min="1454" max="1454" width="12.85546875" customWidth="1"/>
    <col min="1455" max="1459" width="10" bestFit="1" customWidth="1"/>
    <col min="1704" max="1704" width="5" bestFit="1" customWidth="1"/>
    <col min="1705" max="1705" width="35.42578125" bestFit="1" customWidth="1"/>
    <col min="1706" max="1706" width="40.140625" bestFit="1" customWidth="1"/>
    <col min="1707" max="1707" width="16" customWidth="1"/>
    <col min="1708" max="1708" width="21.7109375" customWidth="1"/>
    <col min="1709" max="1709" width="18.85546875" customWidth="1"/>
    <col min="1710" max="1710" width="12.85546875" customWidth="1"/>
    <col min="1711" max="1715" width="10" bestFit="1" customWidth="1"/>
    <col min="1960" max="1960" width="5" bestFit="1" customWidth="1"/>
    <col min="1961" max="1961" width="35.42578125" bestFit="1" customWidth="1"/>
    <col min="1962" max="1962" width="40.140625" bestFit="1" customWidth="1"/>
    <col min="1963" max="1963" width="16" customWidth="1"/>
    <col min="1964" max="1964" width="21.7109375" customWidth="1"/>
    <col min="1965" max="1965" width="18.85546875" customWidth="1"/>
    <col min="1966" max="1966" width="12.85546875" customWidth="1"/>
    <col min="1967" max="1971" width="10" bestFit="1" customWidth="1"/>
    <col min="2216" max="2216" width="5" bestFit="1" customWidth="1"/>
    <col min="2217" max="2217" width="35.42578125" bestFit="1" customWidth="1"/>
    <col min="2218" max="2218" width="40.140625" bestFit="1" customWidth="1"/>
    <col min="2219" max="2219" width="16" customWidth="1"/>
    <col min="2220" max="2220" width="21.7109375" customWidth="1"/>
    <col min="2221" max="2221" width="18.85546875" customWidth="1"/>
    <col min="2222" max="2222" width="12.85546875" customWidth="1"/>
    <col min="2223" max="2227" width="10" bestFit="1" customWidth="1"/>
    <col min="2472" max="2472" width="5" bestFit="1" customWidth="1"/>
    <col min="2473" max="2473" width="35.42578125" bestFit="1" customWidth="1"/>
    <col min="2474" max="2474" width="40.140625" bestFit="1" customWidth="1"/>
    <col min="2475" max="2475" width="16" customWidth="1"/>
    <col min="2476" max="2476" width="21.7109375" customWidth="1"/>
    <col min="2477" max="2477" width="18.85546875" customWidth="1"/>
    <col min="2478" max="2478" width="12.85546875" customWidth="1"/>
    <col min="2479" max="2483" width="10" bestFit="1" customWidth="1"/>
    <col min="2728" max="2728" width="5" bestFit="1" customWidth="1"/>
    <col min="2729" max="2729" width="35.42578125" bestFit="1" customWidth="1"/>
    <col min="2730" max="2730" width="40.140625" bestFit="1" customWidth="1"/>
    <col min="2731" max="2731" width="16" customWidth="1"/>
    <col min="2732" max="2732" width="21.7109375" customWidth="1"/>
    <col min="2733" max="2733" width="18.85546875" customWidth="1"/>
    <col min="2734" max="2734" width="12.85546875" customWidth="1"/>
    <col min="2735" max="2739" width="10" bestFit="1" customWidth="1"/>
    <col min="2984" max="2984" width="5" bestFit="1" customWidth="1"/>
    <col min="2985" max="2985" width="35.42578125" bestFit="1" customWidth="1"/>
    <col min="2986" max="2986" width="40.140625" bestFit="1" customWidth="1"/>
    <col min="2987" max="2987" width="16" customWidth="1"/>
    <col min="2988" max="2988" width="21.7109375" customWidth="1"/>
    <col min="2989" max="2989" width="18.85546875" customWidth="1"/>
    <col min="2990" max="2990" width="12.85546875" customWidth="1"/>
    <col min="2991" max="2995" width="10" bestFit="1" customWidth="1"/>
    <col min="3240" max="3240" width="5" bestFit="1" customWidth="1"/>
    <col min="3241" max="3241" width="35.42578125" bestFit="1" customWidth="1"/>
    <col min="3242" max="3242" width="40.140625" bestFit="1" customWidth="1"/>
    <col min="3243" max="3243" width="16" customWidth="1"/>
    <col min="3244" max="3244" width="21.7109375" customWidth="1"/>
    <col min="3245" max="3245" width="18.85546875" customWidth="1"/>
    <col min="3246" max="3246" width="12.85546875" customWidth="1"/>
    <col min="3247" max="3251" width="10" bestFit="1" customWidth="1"/>
    <col min="3496" max="3496" width="5" bestFit="1" customWidth="1"/>
    <col min="3497" max="3497" width="35.42578125" bestFit="1" customWidth="1"/>
    <col min="3498" max="3498" width="40.140625" bestFit="1" customWidth="1"/>
    <col min="3499" max="3499" width="16" customWidth="1"/>
    <col min="3500" max="3500" width="21.7109375" customWidth="1"/>
    <col min="3501" max="3501" width="18.85546875" customWidth="1"/>
    <col min="3502" max="3502" width="12.85546875" customWidth="1"/>
    <col min="3503" max="3507" width="10" bestFit="1" customWidth="1"/>
    <col min="3752" max="3752" width="5" bestFit="1" customWidth="1"/>
    <col min="3753" max="3753" width="35.42578125" bestFit="1" customWidth="1"/>
    <col min="3754" max="3754" width="40.140625" bestFit="1" customWidth="1"/>
    <col min="3755" max="3755" width="16" customWidth="1"/>
    <col min="3756" max="3756" width="21.7109375" customWidth="1"/>
    <col min="3757" max="3757" width="18.85546875" customWidth="1"/>
    <col min="3758" max="3758" width="12.85546875" customWidth="1"/>
    <col min="3759" max="3763" width="10" bestFit="1" customWidth="1"/>
    <col min="4008" max="4008" width="5" bestFit="1" customWidth="1"/>
    <col min="4009" max="4009" width="35.42578125" bestFit="1" customWidth="1"/>
    <col min="4010" max="4010" width="40.140625" bestFit="1" customWidth="1"/>
    <col min="4011" max="4011" width="16" customWidth="1"/>
    <col min="4012" max="4012" width="21.7109375" customWidth="1"/>
    <col min="4013" max="4013" width="18.85546875" customWidth="1"/>
    <col min="4014" max="4014" width="12.85546875" customWidth="1"/>
    <col min="4015" max="4019" width="10" bestFit="1" customWidth="1"/>
    <col min="4264" max="4264" width="5" bestFit="1" customWidth="1"/>
    <col min="4265" max="4265" width="35.42578125" bestFit="1" customWidth="1"/>
    <col min="4266" max="4266" width="40.140625" bestFit="1" customWidth="1"/>
    <col min="4267" max="4267" width="16" customWidth="1"/>
    <col min="4268" max="4268" width="21.7109375" customWidth="1"/>
    <col min="4269" max="4269" width="18.85546875" customWidth="1"/>
    <col min="4270" max="4270" width="12.85546875" customWidth="1"/>
    <col min="4271" max="4275" width="10" bestFit="1" customWidth="1"/>
    <col min="4520" max="4520" width="5" bestFit="1" customWidth="1"/>
    <col min="4521" max="4521" width="35.42578125" bestFit="1" customWidth="1"/>
    <col min="4522" max="4522" width="40.140625" bestFit="1" customWidth="1"/>
    <col min="4523" max="4523" width="16" customWidth="1"/>
    <col min="4524" max="4524" width="21.7109375" customWidth="1"/>
    <col min="4525" max="4525" width="18.85546875" customWidth="1"/>
    <col min="4526" max="4526" width="12.85546875" customWidth="1"/>
    <col min="4527" max="4531" width="10" bestFit="1" customWidth="1"/>
    <col min="4776" max="4776" width="5" bestFit="1" customWidth="1"/>
    <col min="4777" max="4777" width="35.42578125" bestFit="1" customWidth="1"/>
    <col min="4778" max="4778" width="40.140625" bestFit="1" customWidth="1"/>
    <col min="4779" max="4779" width="16" customWidth="1"/>
    <col min="4780" max="4780" width="21.7109375" customWidth="1"/>
    <col min="4781" max="4781" width="18.85546875" customWidth="1"/>
    <col min="4782" max="4782" width="12.85546875" customWidth="1"/>
    <col min="4783" max="4787" width="10" bestFit="1" customWidth="1"/>
    <col min="5032" max="5032" width="5" bestFit="1" customWidth="1"/>
    <col min="5033" max="5033" width="35.42578125" bestFit="1" customWidth="1"/>
    <col min="5034" max="5034" width="40.140625" bestFit="1" customWidth="1"/>
    <col min="5035" max="5035" width="16" customWidth="1"/>
    <col min="5036" max="5036" width="21.7109375" customWidth="1"/>
    <col min="5037" max="5037" width="18.85546875" customWidth="1"/>
    <col min="5038" max="5038" width="12.85546875" customWidth="1"/>
    <col min="5039" max="5043" width="10" bestFit="1" customWidth="1"/>
    <col min="5288" max="5288" width="5" bestFit="1" customWidth="1"/>
    <col min="5289" max="5289" width="35.42578125" bestFit="1" customWidth="1"/>
    <col min="5290" max="5290" width="40.140625" bestFit="1" customWidth="1"/>
    <col min="5291" max="5291" width="16" customWidth="1"/>
    <col min="5292" max="5292" width="21.7109375" customWidth="1"/>
    <col min="5293" max="5293" width="18.85546875" customWidth="1"/>
    <col min="5294" max="5294" width="12.85546875" customWidth="1"/>
    <col min="5295" max="5299" width="10" bestFit="1" customWidth="1"/>
    <col min="5544" max="5544" width="5" bestFit="1" customWidth="1"/>
    <col min="5545" max="5545" width="35.42578125" bestFit="1" customWidth="1"/>
    <col min="5546" max="5546" width="40.140625" bestFit="1" customWidth="1"/>
    <col min="5547" max="5547" width="16" customWidth="1"/>
    <col min="5548" max="5548" width="21.7109375" customWidth="1"/>
    <col min="5549" max="5549" width="18.85546875" customWidth="1"/>
    <col min="5550" max="5550" width="12.85546875" customWidth="1"/>
    <col min="5551" max="5555" width="10" bestFit="1" customWidth="1"/>
    <col min="5800" max="5800" width="5" bestFit="1" customWidth="1"/>
    <col min="5801" max="5801" width="35.42578125" bestFit="1" customWidth="1"/>
    <col min="5802" max="5802" width="40.140625" bestFit="1" customWidth="1"/>
    <col min="5803" max="5803" width="16" customWidth="1"/>
    <col min="5804" max="5804" width="21.7109375" customWidth="1"/>
    <col min="5805" max="5805" width="18.85546875" customWidth="1"/>
    <col min="5806" max="5806" width="12.85546875" customWidth="1"/>
    <col min="5807" max="5811" width="10" bestFit="1" customWidth="1"/>
    <col min="6056" max="6056" width="5" bestFit="1" customWidth="1"/>
    <col min="6057" max="6057" width="35.42578125" bestFit="1" customWidth="1"/>
    <col min="6058" max="6058" width="40.140625" bestFit="1" customWidth="1"/>
    <col min="6059" max="6059" width="16" customWidth="1"/>
    <col min="6060" max="6060" width="21.7109375" customWidth="1"/>
    <col min="6061" max="6061" width="18.85546875" customWidth="1"/>
    <col min="6062" max="6062" width="12.85546875" customWidth="1"/>
    <col min="6063" max="6067" width="10" bestFit="1" customWidth="1"/>
    <col min="6312" max="6312" width="5" bestFit="1" customWidth="1"/>
    <col min="6313" max="6313" width="35.42578125" bestFit="1" customWidth="1"/>
    <col min="6314" max="6314" width="40.140625" bestFit="1" customWidth="1"/>
    <col min="6315" max="6315" width="16" customWidth="1"/>
    <col min="6316" max="6316" width="21.7109375" customWidth="1"/>
    <col min="6317" max="6317" width="18.85546875" customWidth="1"/>
    <col min="6318" max="6318" width="12.85546875" customWidth="1"/>
    <col min="6319" max="6323" width="10" bestFit="1" customWidth="1"/>
    <col min="6568" max="6568" width="5" bestFit="1" customWidth="1"/>
    <col min="6569" max="6569" width="35.42578125" bestFit="1" customWidth="1"/>
    <col min="6570" max="6570" width="40.140625" bestFit="1" customWidth="1"/>
    <col min="6571" max="6571" width="16" customWidth="1"/>
    <col min="6572" max="6572" width="21.7109375" customWidth="1"/>
    <col min="6573" max="6573" width="18.85546875" customWidth="1"/>
    <col min="6574" max="6574" width="12.85546875" customWidth="1"/>
    <col min="6575" max="6579" width="10" bestFit="1" customWidth="1"/>
    <col min="6824" max="6824" width="5" bestFit="1" customWidth="1"/>
    <col min="6825" max="6825" width="35.42578125" bestFit="1" customWidth="1"/>
    <col min="6826" max="6826" width="40.140625" bestFit="1" customWidth="1"/>
    <col min="6827" max="6827" width="16" customWidth="1"/>
    <col min="6828" max="6828" width="21.7109375" customWidth="1"/>
    <col min="6829" max="6829" width="18.85546875" customWidth="1"/>
    <col min="6830" max="6830" width="12.85546875" customWidth="1"/>
    <col min="6831" max="6835" width="10" bestFit="1" customWidth="1"/>
    <col min="7080" max="7080" width="5" bestFit="1" customWidth="1"/>
    <col min="7081" max="7081" width="35.42578125" bestFit="1" customWidth="1"/>
    <col min="7082" max="7082" width="40.140625" bestFit="1" customWidth="1"/>
    <col min="7083" max="7083" width="16" customWidth="1"/>
    <col min="7084" max="7084" width="21.7109375" customWidth="1"/>
    <col min="7085" max="7085" width="18.85546875" customWidth="1"/>
    <col min="7086" max="7086" width="12.85546875" customWidth="1"/>
    <col min="7087" max="7091" width="10" bestFit="1" customWidth="1"/>
    <col min="7336" max="7336" width="5" bestFit="1" customWidth="1"/>
    <col min="7337" max="7337" width="35.42578125" bestFit="1" customWidth="1"/>
    <col min="7338" max="7338" width="40.140625" bestFit="1" customWidth="1"/>
    <col min="7339" max="7339" width="16" customWidth="1"/>
    <col min="7340" max="7340" width="21.7109375" customWidth="1"/>
    <col min="7341" max="7341" width="18.85546875" customWidth="1"/>
    <col min="7342" max="7342" width="12.85546875" customWidth="1"/>
    <col min="7343" max="7347" width="10" bestFit="1" customWidth="1"/>
    <col min="7592" max="7592" width="5" bestFit="1" customWidth="1"/>
    <col min="7593" max="7593" width="35.42578125" bestFit="1" customWidth="1"/>
    <col min="7594" max="7594" width="40.140625" bestFit="1" customWidth="1"/>
    <col min="7595" max="7595" width="16" customWidth="1"/>
    <col min="7596" max="7596" width="21.7109375" customWidth="1"/>
    <col min="7597" max="7597" width="18.85546875" customWidth="1"/>
    <col min="7598" max="7598" width="12.85546875" customWidth="1"/>
    <col min="7599" max="7603" width="10" bestFit="1" customWidth="1"/>
    <col min="7848" max="7848" width="5" bestFit="1" customWidth="1"/>
    <col min="7849" max="7849" width="35.42578125" bestFit="1" customWidth="1"/>
    <col min="7850" max="7850" width="40.140625" bestFit="1" customWidth="1"/>
    <col min="7851" max="7851" width="16" customWidth="1"/>
    <col min="7852" max="7852" width="21.7109375" customWidth="1"/>
    <col min="7853" max="7853" width="18.85546875" customWidth="1"/>
    <col min="7854" max="7854" width="12.85546875" customWidth="1"/>
    <col min="7855" max="7859" width="10" bestFit="1" customWidth="1"/>
    <col min="8104" max="8104" width="5" bestFit="1" customWidth="1"/>
    <col min="8105" max="8105" width="35.42578125" bestFit="1" customWidth="1"/>
    <col min="8106" max="8106" width="40.140625" bestFit="1" customWidth="1"/>
    <col min="8107" max="8107" width="16" customWidth="1"/>
    <col min="8108" max="8108" width="21.7109375" customWidth="1"/>
    <col min="8109" max="8109" width="18.85546875" customWidth="1"/>
    <col min="8110" max="8110" width="12.85546875" customWidth="1"/>
    <col min="8111" max="8115" width="10" bestFit="1" customWidth="1"/>
    <col min="8360" max="8360" width="5" bestFit="1" customWidth="1"/>
    <col min="8361" max="8361" width="35.42578125" bestFit="1" customWidth="1"/>
    <col min="8362" max="8362" width="40.140625" bestFit="1" customWidth="1"/>
    <col min="8363" max="8363" width="16" customWidth="1"/>
    <col min="8364" max="8364" width="21.7109375" customWidth="1"/>
    <col min="8365" max="8365" width="18.85546875" customWidth="1"/>
    <col min="8366" max="8366" width="12.85546875" customWidth="1"/>
    <col min="8367" max="8371" width="10" bestFit="1" customWidth="1"/>
    <col min="8616" max="8616" width="5" bestFit="1" customWidth="1"/>
    <col min="8617" max="8617" width="35.42578125" bestFit="1" customWidth="1"/>
    <col min="8618" max="8618" width="40.140625" bestFit="1" customWidth="1"/>
    <col min="8619" max="8619" width="16" customWidth="1"/>
    <col min="8620" max="8620" width="21.7109375" customWidth="1"/>
    <col min="8621" max="8621" width="18.85546875" customWidth="1"/>
    <col min="8622" max="8622" width="12.85546875" customWidth="1"/>
    <col min="8623" max="8627" width="10" bestFit="1" customWidth="1"/>
    <col min="8872" max="8872" width="5" bestFit="1" customWidth="1"/>
    <col min="8873" max="8873" width="35.42578125" bestFit="1" customWidth="1"/>
    <col min="8874" max="8874" width="40.140625" bestFit="1" customWidth="1"/>
    <col min="8875" max="8875" width="16" customWidth="1"/>
    <col min="8876" max="8876" width="21.7109375" customWidth="1"/>
    <col min="8877" max="8877" width="18.85546875" customWidth="1"/>
    <col min="8878" max="8878" width="12.85546875" customWidth="1"/>
    <col min="8879" max="8883" width="10" bestFit="1" customWidth="1"/>
    <col min="9128" max="9128" width="5" bestFit="1" customWidth="1"/>
    <col min="9129" max="9129" width="35.42578125" bestFit="1" customWidth="1"/>
    <col min="9130" max="9130" width="40.140625" bestFit="1" customWidth="1"/>
    <col min="9131" max="9131" width="16" customWidth="1"/>
    <col min="9132" max="9132" width="21.7109375" customWidth="1"/>
    <col min="9133" max="9133" width="18.85546875" customWidth="1"/>
    <col min="9134" max="9134" width="12.85546875" customWidth="1"/>
    <col min="9135" max="9139" width="10" bestFit="1" customWidth="1"/>
    <col min="9384" max="9384" width="5" bestFit="1" customWidth="1"/>
    <col min="9385" max="9385" width="35.42578125" bestFit="1" customWidth="1"/>
    <col min="9386" max="9386" width="40.140625" bestFit="1" customWidth="1"/>
    <col min="9387" max="9387" width="16" customWidth="1"/>
    <col min="9388" max="9388" width="21.7109375" customWidth="1"/>
    <col min="9389" max="9389" width="18.85546875" customWidth="1"/>
    <col min="9390" max="9390" width="12.85546875" customWidth="1"/>
    <col min="9391" max="9395" width="10" bestFit="1" customWidth="1"/>
    <col min="9640" max="9640" width="5" bestFit="1" customWidth="1"/>
    <col min="9641" max="9641" width="35.42578125" bestFit="1" customWidth="1"/>
    <col min="9642" max="9642" width="40.140625" bestFit="1" customWidth="1"/>
    <col min="9643" max="9643" width="16" customWidth="1"/>
    <col min="9644" max="9644" width="21.7109375" customWidth="1"/>
    <col min="9645" max="9645" width="18.85546875" customWidth="1"/>
    <col min="9646" max="9646" width="12.85546875" customWidth="1"/>
    <col min="9647" max="9651" width="10" bestFit="1" customWidth="1"/>
    <col min="9896" max="9896" width="5" bestFit="1" customWidth="1"/>
    <col min="9897" max="9897" width="35.42578125" bestFit="1" customWidth="1"/>
    <col min="9898" max="9898" width="40.140625" bestFit="1" customWidth="1"/>
    <col min="9899" max="9899" width="16" customWidth="1"/>
    <col min="9900" max="9900" width="21.7109375" customWidth="1"/>
    <col min="9901" max="9901" width="18.85546875" customWidth="1"/>
    <col min="9902" max="9902" width="12.85546875" customWidth="1"/>
    <col min="9903" max="9907" width="10" bestFit="1" customWidth="1"/>
    <col min="10152" max="10152" width="5" bestFit="1" customWidth="1"/>
    <col min="10153" max="10153" width="35.42578125" bestFit="1" customWidth="1"/>
    <col min="10154" max="10154" width="40.140625" bestFit="1" customWidth="1"/>
    <col min="10155" max="10155" width="16" customWidth="1"/>
    <col min="10156" max="10156" width="21.7109375" customWidth="1"/>
    <col min="10157" max="10157" width="18.85546875" customWidth="1"/>
    <col min="10158" max="10158" width="12.85546875" customWidth="1"/>
    <col min="10159" max="10163" width="10" bestFit="1" customWidth="1"/>
    <col min="10408" max="10408" width="5" bestFit="1" customWidth="1"/>
    <col min="10409" max="10409" width="35.42578125" bestFit="1" customWidth="1"/>
    <col min="10410" max="10410" width="40.140625" bestFit="1" customWidth="1"/>
    <col min="10411" max="10411" width="16" customWidth="1"/>
    <col min="10412" max="10412" width="21.7109375" customWidth="1"/>
    <col min="10413" max="10413" width="18.85546875" customWidth="1"/>
    <col min="10414" max="10414" width="12.85546875" customWidth="1"/>
    <col min="10415" max="10419" width="10" bestFit="1" customWidth="1"/>
    <col min="10664" max="10664" width="5" bestFit="1" customWidth="1"/>
    <col min="10665" max="10665" width="35.42578125" bestFit="1" customWidth="1"/>
    <col min="10666" max="10666" width="40.140625" bestFit="1" customWidth="1"/>
    <col min="10667" max="10667" width="16" customWidth="1"/>
    <col min="10668" max="10668" width="21.7109375" customWidth="1"/>
    <col min="10669" max="10669" width="18.85546875" customWidth="1"/>
    <col min="10670" max="10670" width="12.85546875" customWidth="1"/>
    <col min="10671" max="10675" width="10" bestFit="1" customWidth="1"/>
    <col min="10920" max="10920" width="5" bestFit="1" customWidth="1"/>
    <col min="10921" max="10921" width="35.42578125" bestFit="1" customWidth="1"/>
    <col min="10922" max="10922" width="40.140625" bestFit="1" customWidth="1"/>
    <col min="10923" max="10923" width="16" customWidth="1"/>
    <col min="10924" max="10924" width="21.7109375" customWidth="1"/>
    <col min="10925" max="10925" width="18.85546875" customWidth="1"/>
    <col min="10926" max="10926" width="12.85546875" customWidth="1"/>
    <col min="10927" max="10931" width="10" bestFit="1" customWidth="1"/>
    <col min="11176" max="11176" width="5" bestFit="1" customWidth="1"/>
    <col min="11177" max="11177" width="35.42578125" bestFit="1" customWidth="1"/>
    <col min="11178" max="11178" width="40.140625" bestFit="1" customWidth="1"/>
    <col min="11179" max="11179" width="16" customWidth="1"/>
    <col min="11180" max="11180" width="21.7109375" customWidth="1"/>
    <col min="11181" max="11181" width="18.85546875" customWidth="1"/>
    <col min="11182" max="11182" width="12.85546875" customWidth="1"/>
    <col min="11183" max="11187" width="10" bestFit="1" customWidth="1"/>
    <col min="11432" max="11432" width="5" bestFit="1" customWidth="1"/>
    <col min="11433" max="11433" width="35.42578125" bestFit="1" customWidth="1"/>
    <col min="11434" max="11434" width="40.140625" bestFit="1" customWidth="1"/>
    <col min="11435" max="11435" width="16" customWidth="1"/>
    <col min="11436" max="11436" width="21.7109375" customWidth="1"/>
    <col min="11437" max="11437" width="18.85546875" customWidth="1"/>
    <col min="11438" max="11438" width="12.85546875" customWidth="1"/>
    <col min="11439" max="11443" width="10" bestFit="1" customWidth="1"/>
    <col min="11688" max="11688" width="5" bestFit="1" customWidth="1"/>
    <col min="11689" max="11689" width="35.42578125" bestFit="1" customWidth="1"/>
    <col min="11690" max="11690" width="40.140625" bestFit="1" customWidth="1"/>
    <col min="11691" max="11691" width="16" customWidth="1"/>
    <col min="11692" max="11692" width="21.7109375" customWidth="1"/>
    <col min="11693" max="11693" width="18.85546875" customWidth="1"/>
    <col min="11694" max="11694" width="12.85546875" customWidth="1"/>
    <col min="11695" max="11699" width="10" bestFit="1" customWidth="1"/>
    <col min="11944" max="11944" width="5" bestFit="1" customWidth="1"/>
    <col min="11945" max="11945" width="35.42578125" bestFit="1" customWidth="1"/>
    <col min="11946" max="11946" width="40.140625" bestFit="1" customWidth="1"/>
    <col min="11947" max="11947" width="16" customWidth="1"/>
    <col min="11948" max="11948" width="21.7109375" customWidth="1"/>
    <col min="11949" max="11949" width="18.85546875" customWidth="1"/>
    <col min="11950" max="11950" width="12.85546875" customWidth="1"/>
    <col min="11951" max="11955" width="10" bestFit="1" customWidth="1"/>
    <col min="12200" max="12200" width="5" bestFit="1" customWidth="1"/>
    <col min="12201" max="12201" width="35.42578125" bestFit="1" customWidth="1"/>
    <col min="12202" max="12202" width="40.140625" bestFit="1" customWidth="1"/>
    <col min="12203" max="12203" width="16" customWidth="1"/>
    <col min="12204" max="12204" width="21.7109375" customWidth="1"/>
    <col min="12205" max="12205" width="18.85546875" customWidth="1"/>
    <col min="12206" max="12206" width="12.85546875" customWidth="1"/>
    <col min="12207" max="12211" width="10" bestFit="1" customWidth="1"/>
    <col min="12456" max="12456" width="5" bestFit="1" customWidth="1"/>
    <col min="12457" max="12457" width="35.42578125" bestFit="1" customWidth="1"/>
    <col min="12458" max="12458" width="40.140625" bestFit="1" customWidth="1"/>
    <col min="12459" max="12459" width="16" customWidth="1"/>
    <col min="12460" max="12460" width="21.7109375" customWidth="1"/>
    <col min="12461" max="12461" width="18.85546875" customWidth="1"/>
    <col min="12462" max="12462" width="12.85546875" customWidth="1"/>
    <col min="12463" max="12467" width="10" bestFit="1" customWidth="1"/>
    <col min="12712" max="12712" width="5" bestFit="1" customWidth="1"/>
    <col min="12713" max="12713" width="35.42578125" bestFit="1" customWidth="1"/>
    <col min="12714" max="12714" width="40.140625" bestFit="1" customWidth="1"/>
    <col min="12715" max="12715" width="16" customWidth="1"/>
    <col min="12716" max="12716" width="21.7109375" customWidth="1"/>
    <col min="12717" max="12717" width="18.85546875" customWidth="1"/>
    <col min="12718" max="12718" width="12.85546875" customWidth="1"/>
    <col min="12719" max="12723" width="10" bestFit="1" customWidth="1"/>
    <col min="12968" max="12968" width="5" bestFit="1" customWidth="1"/>
    <col min="12969" max="12969" width="35.42578125" bestFit="1" customWidth="1"/>
    <col min="12970" max="12970" width="40.140625" bestFit="1" customWidth="1"/>
    <col min="12971" max="12971" width="16" customWidth="1"/>
    <col min="12972" max="12972" width="21.7109375" customWidth="1"/>
    <col min="12973" max="12973" width="18.85546875" customWidth="1"/>
    <col min="12974" max="12974" width="12.85546875" customWidth="1"/>
    <col min="12975" max="12979" width="10" bestFit="1" customWidth="1"/>
    <col min="13224" max="13224" width="5" bestFit="1" customWidth="1"/>
    <col min="13225" max="13225" width="35.42578125" bestFit="1" customWidth="1"/>
    <col min="13226" max="13226" width="40.140625" bestFit="1" customWidth="1"/>
    <col min="13227" max="13227" width="16" customWidth="1"/>
    <col min="13228" max="13228" width="21.7109375" customWidth="1"/>
    <col min="13229" max="13229" width="18.85546875" customWidth="1"/>
    <col min="13230" max="13230" width="12.85546875" customWidth="1"/>
    <col min="13231" max="13235" width="10" bestFit="1" customWidth="1"/>
    <col min="13480" max="13480" width="5" bestFit="1" customWidth="1"/>
    <col min="13481" max="13481" width="35.42578125" bestFit="1" customWidth="1"/>
    <col min="13482" max="13482" width="40.140625" bestFit="1" customWidth="1"/>
    <col min="13483" max="13483" width="16" customWidth="1"/>
    <col min="13484" max="13484" width="21.7109375" customWidth="1"/>
    <col min="13485" max="13485" width="18.85546875" customWidth="1"/>
    <col min="13486" max="13486" width="12.85546875" customWidth="1"/>
    <col min="13487" max="13491" width="10" bestFit="1" customWidth="1"/>
    <col min="13736" max="13736" width="5" bestFit="1" customWidth="1"/>
    <col min="13737" max="13737" width="35.42578125" bestFit="1" customWidth="1"/>
    <col min="13738" max="13738" width="40.140625" bestFit="1" customWidth="1"/>
    <col min="13739" max="13739" width="16" customWidth="1"/>
    <col min="13740" max="13740" width="21.7109375" customWidth="1"/>
    <col min="13741" max="13741" width="18.85546875" customWidth="1"/>
    <col min="13742" max="13742" width="12.85546875" customWidth="1"/>
    <col min="13743" max="13747" width="10" bestFit="1" customWidth="1"/>
    <col min="13992" max="13992" width="5" bestFit="1" customWidth="1"/>
    <col min="13993" max="13993" width="35.42578125" bestFit="1" customWidth="1"/>
    <col min="13994" max="13994" width="40.140625" bestFit="1" customWidth="1"/>
    <col min="13995" max="13995" width="16" customWidth="1"/>
    <col min="13996" max="13996" width="21.7109375" customWidth="1"/>
    <col min="13997" max="13997" width="18.85546875" customWidth="1"/>
    <col min="13998" max="13998" width="12.85546875" customWidth="1"/>
    <col min="13999" max="14003" width="10" bestFit="1" customWidth="1"/>
    <col min="14248" max="14248" width="5" bestFit="1" customWidth="1"/>
    <col min="14249" max="14249" width="35.42578125" bestFit="1" customWidth="1"/>
    <col min="14250" max="14250" width="40.140625" bestFit="1" customWidth="1"/>
    <col min="14251" max="14251" width="16" customWidth="1"/>
    <col min="14252" max="14252" width="21.7109375" customWidth="1"/>
    <col min="14253" max="14253" width="18.85546875" customWidth="1"/>
    <col min="14254" max="14254" width="12.85546875" customWidth="1"/>
    <col min="14255" max="14259" width="10" bestFit="1" customWidth="1"/>
    <col min="14504" max="14504" width="5" bestFit="1" customWidth="1"/>
    <col min="14505" max="14505" width="35.42578125" bestFit="1" customWidth="1"/>
    <col min="14506" max="14506" width="40.140625" bestFit="1" customWidth="1"/>
    <col min="14507" max="14507" width="16" customWidth="1"/>
    <col min="14508" max="14508" width="21.7109375" customWidth="1"/>
    <col min="14509" max="14509" width="18.85546875" customWidth="1"/>
    <col min="14510" max="14510" width="12.85546875" customWidth="1"/>
    <col min="14511" max="14515" width="10" bestFit="1" customWidth="1"/>
    <col min="14760" max="14760" width="5" bestFit="1" customWidth="1"/>
    <col min="14761" max="14761" width="35.42578125" bestFit="1" customWidth="1"/>
    <col min="14762" max="14762" width="40.140625" bestFit="1" customWidth="1"/>
    <col min="14763" max="14763" width="16" customWidth="1"/>
    <col min="14764" max="14764" width="21.7109375" customWidth="1"/>
    <col min="14765" max="14765" width="18.85546875" customWidth="1"/>
    <col min="14766" max="14766" width="12.85546875" customWidth="1"/>
    <col min="14767" max="14771" width="10" bestFit="1" customWidth="1"/>
    <col min="15016" max="15016" width="5" bestFit="1" customWidth="1"/>
    <col min="15017" max="15017" width="35.42578125" bestFit="1" customWidth="1"/>
    <col min="15018" max="15018" width="40.140625" bestFit="1" customWidth="1"/>
    <col min="15019" max="15019" width="16" customWidth="1"/>
    <col min="15020" max="15020" width="21.7109375" customWidth="1"/>
    <col min="15021" max="15021" width="18.85546875" customWidth="1"/>
    <col min="15022" max="15022" width="12.85546875" customWidth="1"/>
    <col min="15023" max="15027" width="10" bestFit="1" customWidth="1"/>
    <col min="15272" max="15272" width="5" bestFit="1" customWidth="1"/>
    <col min="15273" max="15273" width="35.42578125" bestFit="1" customWidth="1"/>
    <col min="15274" max="15274" width="40.140625" bestFit="1" customWidth="1"/>
    <col min="15275" max="15275" width="16" customWidth="1"/>
    <col min="15276" max="15276" width="21.7109375" customWidth="1"/>
    <col min="15277" max="15277" width="18.85546875" customWidth="1"/>
    <col min="15278" max="15278" width="12.85546875" customWidth="1"/>
    <col min="15279" max="15283" width="10" bestFit="1" customWidth="1"/>
    <col min="15528" max="15528" width="5" bestFit="1" customWidth="1"/>
    <col min="15529" max="15529" width="35.42578125" bestFit="1" customWidth="1"/>
    <col min="15530" max="15530" width="40.140625" bestFit="1" customWidth="1"/>
    <col min="15531" max="15531" width="16" customWidth="1"/>
    <col min="15532" max="15532" width="21.7109375" customWidth="1"/>
    <col min="15533" max="15533" width="18.85546875" customWidth="1"/>
    <col min="15534" max="15534" width="12.85546875" customWidth="1"/>
    <col min="15535" max="15539" width="10" bestFit="1" customWidth="1"/>
    <col min="15784" max="15784" width="5" bestFit="1" customWidth="1"/>
    <col min="15785" max="15785" width="35.42578125" bestFit="1" customWidth="1"/>
    <col min="15786" max="15786" width="40.140625" bestFit="1" customWidth="1"/>
    <col min="15787" max="15787" width="16" customWidth="1"/>
    <col min="15788" max="15788" width="21.7109375" customWidth="1"/>
    <col min="15789" max="15789" width="18.85546875" customWidth="1"/>
    <col min="15790" max="15790" width="12.85546875" customWidth="1"/>
    <col min="15791" max="15795" width="10" bestFit="1" customWidth="1"/>
    <col min="16040" max="16040" width="5" bestFit="1" customWidth="1"/>
    <col min="16041" max="16041" width="35.42578125" bestFit="1" customWidth="1"/>
    <col min="16042" max="16042" width="40.140625" bestFit="1" customWidth="1"/>
    <col min="16043" max="16043" width="16" customWidth="1"/>
    <col min="16044" max="16044" width="21.7109375" customWidth="1"/>
    <col min="16045" max="16045" width="18.85546875" customWidth="1"/>
    <col min="16046" max="16046" width="12.85546875" customWidth="1"/>
    <col min="16047" max="16051" width="10" bestFit="1" customWidth="1"/>
  </cols>
  <sheetData>
    <row r="1" spans="1:25" ht="25.5" customHeight="1" x14ac:dyDescent="0.35">
      <c r="A1" s="2074" t="s">
        <v>0</v>
      </c>
      <c r="B1" s="2075"/>
      <c r="C1" s="2075"/>
      <c r="D1" s="2075"/>
      <c r="E1" s="2075"/>
      <c r="F1" s="2075"/>
      <c r="G1" s="2075"/>
      <c r="H1" s="2075"/>
      <c r="I1" s="2075"/>
      <c r="J1" s="2075"/>
      <c r="K1" s="2075"/>
      <c r="L1" s="2075"/>
      <c r="M1" s="2075"/>
      <c r="N1" s="2075"/>
      <c r="O1" s="2075"/>
      <c r="P1" s="2075"/>
      <c r="Q1" s="2075"/>
      <c r="R1" s="2075"/>
      <c r="S1" s="2075"/>
      <c r="T1" s="2075"/>
      <c r="U1" s="2075"/>
      <c r="V1" s="2075"/>
      <c r="W1" s="2075"/>
      <c r="X1" s="2075"/>
      <c r="Y1" s="2076"/>
    </row>
    <row r="2" spans="1:25" ht="27" customHeight="1" x14ac:dyDescent="0.3">
      <c r="A2" s="2093" t="s">
        <v>694</v>
      </c>
      <c r="B2" s="2094"/>
      <c r="C2" s="2094"/>
      <c r="D2" s="2094"/>
      <c r="E2" s="2094"/>
      <c r="F2" s="2094"/>
      <c r="G2" s="2094"/>
      <c r="H2" s="2094"/>
      <c r="I2" s="2094"/>
      <c r="J2" s="2094"/>
      <c r="K2" s="2094"/>
      <c r="L2" s="2094"/>
      <c r="M2" s="2094"/>
      <c r="N2" s="2094"/>
      <c r="O2" s="2094"/>
      <c r="P2" s="2094"/>
      <c r="Q2" s="2094"/>
      <c r="R2" s="2094"/>
      <c r="S2" s="2094"/>
      <c r="T2" s="2094"/>
      <c r="U2" s="2094"/>
      <c r="V2" s="2094"/>
      <c r="W2" s="2094"/>
      <c r="X2" s="2094"/>
      <c r="Y2" s="2095"/>
    </row>
    <row r="3" spans="1:25" ht="51" customHeight="1" thickBot="1" x14ac:dyDescent="0.45">
      <c r="A3" s="2080" t="s">
        <v>2</v>
      </c>
      <c r="B3" s="2081"/>
      <c r="C3" s="2081"/>
      <c r="D3" s="2081"/>
      <c r="E3" s="2081"/>
      <c r="F3" s="2081"/>
      <c r="G3" s="2081"/>
      <c r="H3" s="2081"/>
      <c r="I3" s="2081"/>
      <c r="J3" s="2081"/>
      <c r="K3" s="2081"/>
      <c r="L3" s="2081"/>
      <c r="M3" s="2081"/>
      <c r="N3" s="2081"/>
      <c r="O3" s="2081"/>
      <c r="P3" s="2081"/>
      <c r="Q3" s="2081"/>
      <c r="R3" s="2081"/>
      <c r="S3" s="2081"/>
      <c r="T3" s="2081"/>
      <c r="U3" s="2081"/>
      <c r="V3" s="2081"/>
      <c r="W3" s="2081"/>
      <c r="X3" s="2081"/>
      <c r="Y3" s="2082"/>
    </row>
    <row r="4" spans="1:25" s="99" customFormat="1" ht="48.2" customHeight="1" x14ac:dyDescent="0.2">
      <c r="A4" s="2083" t="s">
        <v>3</v>
      </c>
      <c r="B4" s="2084"/>
      <c r="C4" s="2085"/>
      <c r="D4" s="2070" t="s">
        <v>4</v>
      </c>
      <c r="E4" s="2070" t="s">
        <v>5</v>
      </c>
      <c r="F4" s="2072" t="s">
        <v>6</v>
      </c>
      <c r="G4" s="2066" t="s">
        <v>7</v>
      </c>
      <c r="H4" s="2068" t="s">
        <v>8</v>
      </c>
      <c r="I4" s="2070" t="s">
        <v>9</v>
      </c>
      <c r="J4" s="2072" t="s">
        <v>10</v>
      </c>
      <c r="K4" s="2066" t="s">
        <v>7</v>
      </c>
      <c r="L4" s="2068" t="s">
        <v>11</v>
      </c>
      <c r="M4" s="2070" t="s">
        <v>12</v>
      </c>
      <c r="N4" s="2072" t="s">
        <v>13</v>
      </c>
      <c r="O4" s="2066" t="s">
        <v>7</v>
      </c>
      <c r="P4" s="2068" t="s">
        <v>14</v>
      </c>
      <c r="Q4" s="2070" t="s">
        <v>15</v>
      </c>
      <c r="R4" s="2072" t="s">
        <v>16</v>
      </c>
      <c r="S4" s="2066" t="s">
        <v>7</v>
      </c>
      <c r="T4" s="2064" t="s">
        <v>17</v>
      </c>
      <c r="U4" s="2089" t="s">
        <v>18</v>
      </c>
      <c r="V4" s="2090"/>
      <c r="W4" s="2090"/>
      <c r="X4" s="2090"/>
      <c r="Y4" s="2091"/>
    </row>
    <row r="5" spans="1:25" s="99" customFormat="1" ht="38.25" customHeight="1" thickBot="1" x14ac:dyDescent="0.25">
      <c r="A5" s="2086"/>
      <c r="B5" s="2087"/>
      <c r="C5" s="2088"/>
      <c r="D5" s="2096"/>
      <c r="E5" s="2096"/>
      <c r="F5" s="2098"/>
      <c r="G5" s="2067"/>
      <c r="H5" s="2097"/>
      <c r="I5" s="2096"/>
      <c r="J5" s="2098"/>
      <c r="K5" s="2067"/>
      <c r="L5" s="2097"/>
      <c r="M5" s="2096"/>
      <c r="N5" s="2098"/>
      <c r="O5" s="2067"/>
      <c r="P5" s="2097"/>
      <c r="Q5" s="2096"/>
      <c r="R5" s="2098"/>
      <c r="S5" s="2067"/>
      <c r="T5" s="2065"/>
      <c r="U5" s="100" t="s">
        <v>19</v>
      </c>
      <c r="V5" s="101" t="s">
        <v>19</v>
      </c>
      <c r="W5" s="101" t="s">
        <v>19</v>
      </c>
      <c r="X5" s="101" t="s">
        <v>19</v>
      </c>
      <c r="Y5" s="102" t="s">
        <v>20</v>
      </c>
    </row>
    <row r="6" spans="1:25" s="106" customFormat="1" ht="24.6" customHeight="1" thickBot="1" x14ac:dyDescent="0.25">
      <c r="A6" s="2047">
        <v>1</v>
      </c>
      <c r="B6" s="103" t="s">
        <v>21</v>
      </c>
      <c r="C6" s="104" t="s">
        <v>22</v>
      </c>
      <c r="D6" s="2092" t="s">
        <v>23</v>
      </c>
      <c r="E6" s="2051"/>
      <c r="F6" s="2052"/>
      <c r="G6" s="105">
        <f>G8/G7</f>
        <v>0.4</v>
      </c>
      <c r="H6" s="2092" t="s">
        <v>23</v>
      </c>
      <c r="I6" s="2051"/>
      <c r="J6" s="2052"/>
      <c r="K6" s="105">
        <f>K8/K7</f>
        <v>0.625</v>
      </c>
      <c r="L6" s="2092" t="s">
        <v>23</v>
      </c>
      <c r="M6" s="2051"/>
      <c r="N6" s="2052"/>
      <c r="O6" s="105">
        <f>O8/O7</f>
        <v>0.14285714285714285</v>
      </c>
      <c r="P6" s="2092" t="s">
        <v>23</v>
      </c>
      <c r="Q6" s="2051"/>
      <c r="R6" s="2052"/>
      <c r="S6" s="105" t="e">
        <f>S8/S7</f>
        <v>#DIV/0!</v>
      </c>
      <c r="T6" s="105">
        <f>T8/T7</f>
        <v>0.4</v>
      </c>
      <c r="U6" s="329">
        <v>0.2</v>
      </c>
      <c r="V6" s="329">
        <v>0.4</v>
      </c>
      <c r="W6" s="328">
        <v>0.6</v>
      </c>
      <c r="X6" s="327">
        <v>0.8</v>
      </c>
      <c r="Y6" s="326">
        <v>1</v>
      </c>
    </row>
    <row r="7" spans="1:25" s="106" customFormat="1" ht="24.6" customHeight="1" x14ac:dyDescent="0.2">
      <c r="A7" s="2048"/>
      <c r="B7" s="2060" t="s">
        <v>823</v>
      </c>
      <c r="C7" s="308" t="s">
        <v>693</v>
      </c>
      <c r="D7" s="294">
        <v>2</v>
      </c>
      <c r="E7" s="292">
        <v>3</v>
      </c>
      <c r="F7" s="291"/>
      <c r="G7" s="237">
        <f>SUM(D7:F7)</f>
        <v>5</v>
      </c>
      <c r="H7" s="293">
        <v>4</v>
      </c>
      <c r="I7" s="292">
        <v>3</v>
      </c>
      <c r="J7" s="291">
        <v>1</v>
      </c>
      <c r="K7" s="237">
        <f>SUM(H7:J7)</f>
        <v>8</v>
      </c>
      <c r="L7" s="293">
        <v>2</v>
      </c>
      <c r="M7" s="292">
        <v>2</v>
      </c>
      <c r="N7" s="291">
        <v>3</v>
      </c>
      <c r="O7" s="237">
        <f>SUM(L7:N7)</f>
        <v>7</v>
      </c>
      <c r="P7" s="293"/>
      <c r="Q7" s="292"/>
      <c r="R7" s="291"/>
      <c r="S7" s="237">
        <f>SUM(P7:R7)</f>
        <v>0</v>
      </c>
      <c r="T7" s="314">
        <f>SUM(G7+K7+O7+S7)</f>
        <v>20</v>
      </c>
      <c r="U7" s="313"/>
      <c r="V7" s="288"/>
      <c r="W7" s="289"/>
      <c r="X7" s="289"/>
      <c r="Y7" s="312"/>
    </row>
    <row r="8" spans="1:25" s="106" customFormat="1" ht="24.6" customHeight="1" thickBot="1" x14ac:dyDescent="0.25">
      <c r="A8" s="2049"/>
      <c r="B8" s="2062"/>
      <c r="C8" s="325" t="s">
        <v>692</v>
      </c>
      <c r="D8" s="1128">
        <v>2</v>
      </c>
      <c r="E8" s="1129"/>
      <c r="F8" s="1130"/>
      <c r="G8" s="303">
        <f>SUM(D8:F8)</f>
        <v>2</v>
      </c>
      <c r="H8" s="285">
        <v>1</v>
      </c>
      <c r="I8" s="284">
        <v>2</v>
      </c>
      <c r="J8" s="283">
        <v>2</v>
      </c>
      <c r="K8" s="303">
        <f>SUM(H8:J8)</f>
        <v>5</v>
      </c>
      <c r="L8" s="1128">
        <v>1</v>
      </c>
      <c r="M8" s="1129"/>
      <c r="N8" s="1130"/>
      <c r="O8" s="303">
        <f>SUM(L8:N8)</f>
        <v>1</v>
      </c>
      <c r="P8" s="285"/>
      <c r="Q8" s="284"/>
      <c r="R8" s="283"/>
      <c r="S8" s="303">
        <f>SUM(P8:R8)</f>
        <v>0</v>
      </c>
      <c r="T8" s="302">
        <f>SUM(G8+K8+O8+S8)</f>
        <v>8</v>
      </c>
      <c r="U8" s="111"/>
      <c r="V8" s="112"/>
      <c r="W8" s="113"/>
      <c r="X8" s="113"/>
      <c r="Y8" s="114"/>
    </row>
    <row r="9" spans="1:25" s="106" customFormat="1" ht="24.6" customHeight="1" thickBot="1" x14ac:dyDescent="0.25">
      <c r="A9" s="2047">
        <v>2</v>
      </c>
      <c r="B9" s="103" t="s">
        <v>21</v>
      </c>
      <c r="C9" s="104" t="s">
        <v>22</v>
      </c>
      <c r="D9" s="2092" t="s">
        <v>23</v>
      </c>
      <c r="E9" s="2051"/>
      <c r="F9" s="2052"/>
      <c r="G9" s="105">
        <f>G11/G10</f>
        <v>1.1052631578947369</v>
      </c>
      <c r="H9" s="2092" t="s">
        <v>23</v>
      </c>
      <c r="I9" s="2051"/>
      <c r="J9" s="2052"/>
      <c r="K9" s="105">
        <f>K11/K10</f>
        <v>0.94736842105263153</v>
      </c>
      <c r="L9" s="2092" t="s">
        <v>23</v>
      </c>
      <c r="M9" s="2051"/>
      <c r="N9" s="2052"/>
      <c r="O9" s="105">
        <f>O11/O10</f>
        <v>2.75</v>
      </c>
      <c r="P9" s="2092" t="s">
        <v>23</v>
      </c>
      <c r="Q9" s="2051"/>
      <c r="R9" s="2052"/>
      <c r="S9" s="105" t="e">
        <f>S11/S10</f>
        <v>#DIV/0!</v>
      </c>
      <c r="T9" s="105">
        <f>T11/T10</f>
        <v>1.1125</v>
      </c>
      <c r="U9" s="309"/>
      <c r="V9" s="115"/>
      <c r="W9" s="295"/>
      <c r="X9" s="295"/>
      <c r="Y9" s="116"/>
    </row>
    <row r="10" spans="1:25" s="106" customFormat="1" ht="27.75" customHeight="1" x14ac:dyDescent="0.2">
      <c r="A10" s="2048"/>
      <c r="B10" s="2055" t="s">
        <v>691</v>
      </c>
      <c r="C10" s="324" t="s">
        <v>690</v>
      </c>
      <c r="D10" s="323">
        <v>10</v>
      </c>
      <c r="E10" s="292">
        <v>23</v>
      </c>
      <c r="F10" s="291">
        <v>5</v>
      </c>
      <c r="G10" s="237">
        <f>SUM(D10:F10)</f>
        <v>38</v>
      </c>
      <c r="H10" s="293">
        <v>23</v>
      </c>
      <c r="I10" s="292">
        <v>11</v>
      </c>
      <c r="J10" s="291">
        <v>4</v>
      </c>
      <c r="K10" s="237">
        <f>SUM(H10:J10)</f>
        <v>38</v>
      </c>
      <c r="L10" s="293">
        <v>4</v>
      </c>
      <c r="M10" s="292"/>
      <c r="N10" s="291"/>
      <c r="O10" s="237">
        <f>SUM(L10:N10)</f>
        <v>4</v>
      </c>
      <c r="P10" s="293"/>
      <c r="Q10" s="292"/>
      <c r="R10" s="291"/>
      <c r="S10" s="237">
        <f>SUM(P10:R10)</f>
        <v>0</v>
      </c>
      <c r="T10" s="314">
        <f>SUM(G10+K10+O10+S10)</f>
        <v>80</v>
      </c>
      <c r="U10" s="313"/>
      <c r="V10" s="288"/>
      <c r="W10" s="289"/>
      <c r="X10" s="289"/>
      <c r="Y10" s="312"/>
    </row>
    <row r="11" spans="1:25" s="106" customFormat="1" ht="24.6" customHeight="1" thickBot="1" x14ac:dyDescent="0.25">
      <c r="A11" s="2049"/>
      <c r="B11" s="2056"/>
      <c r="C11" s="121" t="s">
        <v>689</v>
      </c>
      <c r="D11" s="1132">
        <v>24</v>
      </c>
      <c r="E11" s="1129">
        <v>15</v>
      </c>
      <c r="F11" s="1130">
        <v>3</v>
      </c>
      <c r="G11" s="303">
        <f>SUM(D11:F11)</f>
        <v>42</v>
      </c>
      <c r="H11" s="285">
        <v>16</v>
      </c>
      <c r="I11" s="284">
        <v>18</v>
      </c>
      <c r="J11" s="283">
        <v>2</v>
      </c>
      <c r="K11" s="303">
        <f>SUM(H11:J11)</f>
        <v>36</v>
      </c>
      <c r="L11" s="1128">
        <v>4</v>
      </c>
      <c r="M11" s="1129">
        <v>6</v>
      </c>
      <c r="N11" s="1130">
        <v>1</v>
      </c>
      <c r="O11" s="303">
        <f>SUM(L11:N11)</f>
        <v>11</v>
      </c>
      <c r="P11" s="285"/>
      <c r="Q11" s="284"/>
      <c r="R11" s="283"/>
      <c r="S11" s="303">
        <f>SUM(P11:R11)</f>
        <v>0</v>
      </c>
      <c r="T11" s="302">
        <f>SUM(G11+K11+O11+S11)</f>
        <v>89</v>
      </c>
      <c r="U11" s="111"/>
      <c r="V11" s="112"/>
      <c r="W11" s="113"/>
      <c r="X11" s="113"/>
      <c r="Y11" s="114"/>
    </row>
    <row r="12" spans="1:25" s="106" customFormat="1" ht="24.6" customHeight="1" thickBot="1" x14ac:dyDescent="0.25">
      <c r="A12" s="2047">
        <v>3</v>
      </c>
      <c r="B12" s="103" t="s">
        <v>21</v>
      </c>
      <c r="C12" s="104" t="s">
        <v>22</v>
      </c>
      <c r="D12" s="2092" t="s">
        <v>23</v>
      </c>
      <c r="E12" s="2051"/>
      <c r="F12" s="2052"/>
      <c r="G12" s="105" t="e">
        <f>G14/G13</f>
        <v>#DIV/0!</v>
      </c>
      <c r="H12" s="2092" t="s">
        <v>23</v>
      </c>
      <c r="I12" s="2051"/>
      <c r="J12" s="2052"/>
      <c r="K12" s="105">
        <f>K14/K13</f>
        <v>1</v>
      </c>
      <c r="L12" s="2092" t="s">
        <v>23</v>
      </c>
      <c r="M12" s="2051"/>
      <c r="N12" s="2052"/>
      <c r="O12" s="105">
        <f>O14/O13</f>
        <v>3</v>
      </c>
      <c r="P12" s="2092" t="s">
        <v>23</v>
      </c>
      <c r="Q12" s="2051"/>
      <c r="R12" s="2052"/>
      <c r="S12" s="315" t="e">
        <f>S14/S13</f>
        <v>#DIV/0!</v>
      </c>
      <c r="T12" s="315">
        <f>T14/T13</f>
        <v>3.5</v>
      </c>
      <c r="U12" s="122"/>
      <c r="V12" s="123"/>
      <c r="W12" s="124"/>
      <c r="X12" s="124"/>
      <c r="Y12" s="125"/>
    </row>
    <row r="13" spans="1:25" s="106" customFormat="1" ht="24.6" customHeight="1" x14ac:dyDescent="0.2">
      <c r="A13" s="2048"/>
      <c r="B13" s="2060" t="s">
        <v>821</v>
      </c>
      <c r="C13" s="308" t="s">
        <v>688</v>
      </c>
      <c r="D13" s="294"/>
      <c r="E13" s="292"/>
      <c r="F13" s="291"/>
      <c r="G13" s="237">
        <f>SUM(D13:F13)</f>
        <v>0</v>
      </c>
      <c r="H13" s="321"/>
      <c r="I13" s="320">
        <v>1</v>
      </c>
      <c r="J13" s="319"/>
      <c r="K13" s="237">
        <f>SUM(H13:J13)</f>
        <v>1</v>
      </c>
      <c r="L13" s="321"/>
      <c r="M13" s="320">
        <v>1</v>
      </c>
      <c r="N13" s="319"/>
      <c r="O13" s="237">
        <f>SUM(L13:N13)</f>
        <v>1</v>
      </c>
      <c r="P13" s="321"/>
      <c r="Q13" s="320"/>
      <c r="R13" s="319"/>
      <c r="S13" s="237">
        <f>SUM(P13:R13)</f>
        <v>0</v>
      </c>
      <c r="T13" s="314">
        <f>SUM(G13+K13+O13+S13)</f>
        <v>2</v>
      </c>
      <c r="U13" s="313"/>
      <c r="V13" s="288"/>
      <c r="W13" s="289"/>
      <c r="X13" s="289"/>
      <c r="Y13" s="312"/>
    </row>
    <row r="14" spans="1:25" s="106" customFormat="1" ht="30.75" customHeight="1" thickBot="1" x14ac:dyDescent="0.25">
      <c r="A14" s="2049"/>
      <c r="B14" s="2062"/>
      <c r="C14" s="126" t="s">
        <v>687</v>
      </c>
      <c r="D14" s="216">
        <v>1</v>
      </c>
      <c r="E14" s="215"/>
      <c r="F14" s="214">
        <v>2</v>
      </c>
      <c r="G14" s="318">
        <f>SUM(D14:F14)</f>
        <v>3</v>
      </c>
      <c r="H14" s="127"/>
      <c r="I14" s="1426">
        <v>1</v>
      </c>
      <c r="J14" s="129"/>
      <c r="K14" s="318">
        <f>SUM(H14:J14)</f>
        <v>1</v>
      </c>
      <c r="L14" s="216">
        <v>1</v>
      </c>
      <c r="M14" s="215">
        <v>1</v>
      </c>
      <c r="N14" s="214">
        <v>1</v>
      </c>
      <c r="O14" s="318">
        <f>SUM(L14:N14)</f>
        <v>3</v>
      </c>
      <c r="P14" s="117"/>
      <c r="Q14" s="119"/>
      <c r="R14" s="118"/>
      <c r="S14" s="318">
        <f>SUM(P14:R14)</f>
        <v>0</v>
      </c>
      <c r="T14" s="298">
        <f>SUM(G14+K14+O14+S14)</f>
        <v>7</v>
      </c>
      <c r="U14" s="297"/>
      <c r="V14" s="280"/>
      <c r="W14" s="281"/>
      <c r="X14" s="281"/>
      <c r="Y14" s="296"/>
    </row>
    <row r="15" spans="1:25" s="106" customFormat="1" ht="24.6" customHeight="1" thickBot="1" x14ac:dyDescent="0.25">
      <c r="A15" s="2047">
        <v>4</v>
      </c>
      <c r="B15" s="103" t="s">
        <v>21</v>
      </c>
      <c r="C15" s="104" t="s">
        <v>22</v>
      </c>
      <c r="D15" s="2092" t="s">
        <v>23</v>
      </c>
      <c r="E15" s="2051"/>
      <c r="F15" s="2052"/>
      <c r="G15" s="105">
        <f>G17/G16</f>
        <v>0.8</v>
      </c>
      <c r="H15" s="2092" t="s">
        <v>23</v>
      </c>
      <c r="I15" s="2051"/>
      <c r="J15" s="2052"/>
      <c r="K15" s="105">
        <f>K17/K16</f>
        <v>0.81818181818181823</v>
      </c>
      <c r="L15" s="2092" t="s">
        <v>23</v>
      </c>
      <c r="M15" s="2051"/>
      <c r="N15" s="2052"/>
      <c r="O15" s="105">
        <f>O17/O16</f>
        <v>0.21052631578947367</v>
      </c>
      <c r="P15" s="2092" t="s">
        <v>23</v>
      </c>
      <c r="Q15" s="2051"/>
      <c r="R15" s="2052"/>
      <c r="S15" s="105">
        <f>S17/S16</f>
        <v>0.125</v>
      </c>
      <c r="T15" s="105">
        <f>T17/T16</f>
        <v>0.32500000000000001</v>
      </c>
      <c r="U15" s="309"/>
      <c r="V15" s="115"/>
      <c r="W15" s="295"/>
      <c r="X15" s="295"/>
      <c r="Y15" s="116"/>
    </row>
    <row r="16" spans="1:25" s="106" customFormat="1" ht="30.75" customHeight="1" x14ac:dyDescent="0.2">
      <c r="A16" s="2048"/>
      <c r="B16" s="2061" t="s">
        <v>686</v>
      </c>
      <c r="C16" s="317" t="s">
        <v>685</v>
      </c>
      <c r="D16" s="294">
        <v>7</v>
      </c>
      <c r="E16" s="292">
        <v>2</v>
      </c>
      <c r="F16" s="291">
        <v>1</v>
      </c>
      <c r="G16" s="237">
        <f>SUM(D16:F16)</f>
        <v>10</v>
      </c>
      <c r="H16" s="294">
        <v>3</v>
      </c>
      <c r="I16" s="292">
        <v>5</v>
      </c>
      <c r="J16" s="291">
        <v>3</v>
      </c>
      <c r="K16" s="237">
        <f>SUM(H16:J16)</f>
        <v>11</v>
      </c>
      <c r="L16" s="294">
        <v>5</v>
      </c>
      <c r="M16" s="292">
        <v>6</v>
      </c>
      <c r="N16" s="291">
        <v>8</v>
      </c>
      <c r="O16" s="237">
        <f>SUM(L16:N16)</f>
        <v>19</v>
      </c>
      <c r="P16" s="293">
        <v>23</v>
      </c>
      <c r="Q16" s="292">
        <v>7</v>
      </c>
      <c r="R16" s="291">
        <v>10</v>
      </c>
      <c r="S16" s="237">
        <f>SUM(P16:R16)</f>
        <v>40</v>
      </c>
      <c r="T16" s="314">
        <f>SUM(G16+K16+O16+S16)</f>
        <v>80</v>
      </c>
      <c r="U16" s="313"/>
      <c r="V16" s="288"/>
      <c r="W16" s="289"/>
      <c r="X16" s="289"/>
      <c r="Y16" s="312"/>
    </row>
    <row r="17" spans="1:25" s="106" customFormat="1" ht="24.6" customHeight="1" thickBot="1" x14ac:dyDescent="0.25">
      <c r="A17" s="2049"/>
      <c r="B17" s="2061"/>
      <c r="C17" s="316" t="s">
        <v>368</v>
      </c>
      <c r="D17" s="1128"/>
      <c r="E17" s="1129">
        <v>8</v>
      </c>
      <c r="F17" s="1130"/>
      <c r="G17" s="303">
        <f>SUM(D17:F17)</f>
        <v>8</v>
      </c>
      <c r="H17" s="285">
        <v>2</v>
      </c>
      <c r="I17" s="284">
        <v>4</v>
      </c>
      <c r="J17" s="283">
        <v>3</v>
      </c>
      <c r="K17" s="303">
        <f>SUM(H17:J17)</f>
        <v>9</v>
      </c>
      <c r="L17" s="1128"/>
      <c r="M17" s="1129">
        <v>2</v>
      </c>
      <c r="N17" s="1130">
        <v>2</v>
      </c>
      <c r="O17" s="303">
        <f>SUM(L17:N17)</f>
        <v>4</v>
      </c>
      <c r="P17" s="285">
        <v>4</v>
      </c>
      <c r="Q17" s="284"/>
      <c r="R17" s="283">
        <v>1</v>
      </c>
      <c r="S17" s="303">
        <f>SUM(P17:R17)</f>
        <v>5</v>
      </c>
      <c r="T17" s="302">
        <f>SUM(G17+K17+O17+S17)</f>
        <v>26</v>
      </c>
      <c r="U17" s="111"/>
      <c r="V17" s="112"/>
      <c r="W17" s="113"/>
      <c r="X17" s="113"/>
      <c r="Y17" s="114"/>
    </row>
    <row r="18" spans="1:25" s="106" customFormat="1" ht="24.6" customHeight="1" thickBot="1" x14ac:dyDescent="0.25">
      <c r="A18" s="2047">
        <v>5</v>
      </c>
      <c r="B18" s="103" t="s">
        <v>21</v>
      </c>
      <c r="C18" s="104" t="s">
        <v>22</v>
      </c>
      <c r="D18" s="2092" t="s">
        <v>23</v>
      </c>
      <c r="E18" s="2051"/>
      <c r="F18" s="2052"/>
      <c r="G18" s="105">
        <f>G20/G19</f>
        <v>1</v>
      </c>
      <c r="H18" s="2092" t="s">
        <v>23</v>
      </c>
      <c r="I18" s="2051"/>
      <c r="J18" s="2052"/>
      <c r="K18" s="105">
        <f>K20/K19</f>
        <v>1</v>
      </c>
      <c r="L18" s="2092" t="s">
        <v>23</v>
      </c>
      <c r="M18" s="2051"/>
      <c r="N18" s="2052"/>
      <c r="O18" s="105">
        <f>O20/O19</f>
        <v>1</v>
      </c>
      <c r="P18" s="2092" t="s">
        <v>23</v>
      </c>
      <c r="Q18" s="2051"/>
      <c r="R18" s="2052"/>
      <c r="S18" s="315">
        <f>S20/S19</f>
        <v>0</v>
      </c>
      <c r="T18" s="315">
        <f>T20/T19</f>
        <v>0.75</v>
      </c>
      <c r="U18" s="122"/>
      <c r="V18" s="123"/>
      <c r="W18" s="124"/>
      <c r="X18" s="124"/>
      <c r="Y18" s="125"/>
    </row>
    <row r="19" spans="1:25" s="106" customFormat="1" ht="24.6" customHeight="1" x14ac:dyDescent="0.2">
      <c r="A19" s="2048"/>
      <c r="B19" s="2060" t="s">
        <v>822</v>
      </c>
      <c r="C19" s="308" t="s">
        <v>355</v>
      </c>
      <c r="D19" s="294">
        <v>1</v>
      </c>
      <c r="E19" s="292">
        <v>1</v>
      </c>
      <c r="F19" s="291">
        <v>1</v>
      </c>
      <c r="G19" s="237">
        <f>SUM(D19:F19)</f>
        <v>3</v>
      </c>
      <c r="H19" s="293">
        <v>1</v>
      </c>
      <c r="I19" s="292">
        <v>1</v>
      </c>
      <c r="J19" s="291">
        <v>1</v>
      </c>
      <c r="K19" s="237">
        <f>SUM(H19:J19)</f>
        <v>3</v>
      </c>
      <c r="L19" s="293">
        <v>1</v>
      </c>
      <c r="M19" s="292">
        <v>1</v>
      </c>
      <c r="N19" s="291">
        <v>1</v>
      </c>
      <c r="O19" s="237">
        <v>3</v>
      </c>
      <c r="P19" s="293">
        <v>1</v>
      </c>
      <c r="Q19" s="292">
        <v>1</v>
      </c>
      <c r="R19" s="291">
        <v>1</v>
      </c>
      <c r="S19" s="237">
        <f>SUM(P19:R19)</f>
        <v>3</v>
      </c>
      <c r="T19" s="314">
        <f>SUM(G19+K19+O19+S19)</f>
        <v>12</v>
      </c>
      <c r="U19" s="313"/>
      <c r="V19" s="288"/>
      <c r="W19" s="289"/>
      <c r="X19" s="289"/>
      <c r="Y19" s="312"/>
    </row>
    <row r="20" spans="1:25" s="106" customFormat="1" ht="59.25" customHeight="1" thickBot="1" x14ac:dyDescent="0.25">
      <c r="A20" s="2049"/>
      <c r="B20" s="2062"/>
      <c r="C20" s="126" t="s">
        <v>61</v>
      </c>
      <c r="D20" s="1128">
        <v>1</v>
      </c>
      <c r="E20" s="1129">
        <v>1</v>
      </c>
      <c r="F20" s="1130">
        <v>1</v>
      </c>
      <c r="G20" s="303">
        <f>SUM(D20:F20)</f>
        <v>3</v>
      </c>
      <c r="H20" s="285">
        <v>1</v>
      </c>
      <c r="I20" s="284">
        <v>1</v>
      </c>
      <c r="J20" s="283">
        <v>1</v>
      </c>
      <c r="K20" s="303">
        <f>SUM(H20:J20)</f>
        <v>3</v>
      </c>
      <c r="L20" s="1128">
        <v>1</v>
      </c>
      <c r="M20" s="1129">
        <v>1</v>
      </c>
      <c r="N20" s="1130">
        <v>1</v>
      </c>
      <c r="O20" s="303">
        <f>SUM(L20:N20)</f>
        <v>3</v>
      </c>
      <c r="P20" s="285"/>
      <c r="Q20" s="284"/>
      <c r="R20" s="283"/>
      <c r="S20" s="303">
        <f>SUM(P20:R20)</f>
        <v>0</v>
      </c>
      <c r="T20" s="302">
        <f>SUM(G20+K20+O20+S20)</f>
        <v>9</v>
      </c>
      <c r="U20" s="111"/>
      <c r="V20" s="112"/>
      <c r="W20" s="113"/>
      <c r="X20" s="113"/>
      <c r="Y20" s="114"/>
    </row>
    <row r="21" spans="1:25" s="106" customFormat="1" ht="24.6" customHeight="1" thickBot="1" x14ac:dyDescent="0.25">
      <c r="A21" s="2047">
        <v>6</v>
      </c>
      <c r="B21" s="103" t="s">
        <v>21</v>
      </c>
      <c r="C21" s="104" t="s">
        <v>22</v>
      </c>
      <c r="D21" s="2092" t="s">
        <v>23</v>
      </c>
      <c r="E21" s="2051"/>
      <c r="F21" s="2052"/>
      <c r="G21" s="105">
        <f>G23/G22</f>
        <v>0</v>
      </c>
      <c r="H21" s="2092" t="s">
        <v>23</v>
      </c>
      <c r="I21" s="2051"/>
      <c r="J21" s="2052"/>
      <c r="K21" s="105" t="e">
        <f>K23/K22</f>
        <v>#DIV/0!</v>
      </c>
      <c r="L21" s="2092" t="s">
        <v>23</v>
      </c>
      <c r="M21" s="2051"/>
      <c r="N21" s="2052"/>
      <c r="O21" s="105" t="e">
        <f>O23/O22</f>
        <v>#DIV/0!</v>
      </c>
      <c r="P21" s="2092" t="s">
        <v>23</v>
      </c>
      <c r="Q21" s="2051"/>
      <c r="R21" s="2052"/>
      <c r="S21" s="105" t="e">
        <f>S23/S22</f>
        <v>#DIV/0!</v>
      </c>
      <c r="T21" s="105">
        <f>T23/T22</f>
        <v>1</v>
      </c>
      <c r="U21" s="309"/>
      <c r="V21" s="115"/>
      <c r="W21" s="295"/>
      <c r="X21" s="295"/>
      <c r="Y21" s="116"/>
    </row>
    <row r="22" spans="1:25" s="106" customFormat="1" ht="24.6" customHeight="1" x14ac:dyDescent="0.2">
      <c r="A22" s="2048"/>
      <c r="B22" s="2061" t="s">
        <v>684</v>
      </c>
      <c r="C22" s="308" t="s">
        <v>683</v>
      </c>
      <c r="D22" s="307"/>
      <c r="E22" s="305"/>
      <c r="F22" s="304">
        <v>1</v>
      </c>
      <c r="G22" s="303">
        <f>SUM(D22:F22)</f>
        <v>1</v>
      </c>
      <c r="H22" s="306"/>
      <c r="I22" s="305"/>
      <c r="J22" s="304"/>
      <c r="K22" s="303">
        <f>SUM(H22:J22)</f>
        <v>0</v>
      </c>
      <c r="L22" s="306"/>
      <c r="M22" s="305"/>
      <c r="N22" s="304"/>
      <c r="O22" s="303">
        <f>SUM(L22:N22)</f>
        <v>0</v>
      </c>
      <c r="P22" s="306"/>
      <c r="Q22" s="305"/>
      <c r="R22" s="304"/>
      <c r="S22" s="303">
        <f>SUM(P22:R22)</f>
        <v>0</v>
      </c>
      <c r="T22" s="302">
        <f>SUM(G22+K22+O22+S22)</f>
        <v>1</v>
      </c>
      <c r="U22" s="301"/>
      <c r="V22" s="234"/>
      <c r="W22" s="300"/>
      <c r="X22" s="300"/>
      <c r="Y22" s="233"/>
    </row>
    <row r="23" spans="1:25" s="106" customFormat="1" ht="24.6" customHeight="1" thickBot="1" x14ac:dyDescent="0.25">
      <c r="A23" s="2049"/>
      <c r="B23" s="2061"/>
      <c r="C23" s="126" t="s">
        <v>682</v>
      </c>
      <c r="D23" s="216"/>
      <c r="E23" s="215"/>
      <c r="F23" s="214"/>
      <c r="G23" s="299">
        <f>SUM(D23:F23)</f>
        <v>0</v>
      </c>
      <c r="H23" s="117"/>
      <c r="I23" s="119"/>
      <c r="J23" s="118">
        <v>1</v>
      </c>
      <c r="K23" s="299">
        <f>SUM(H23:J23)</f>
        <v>1</v>
      </c>
      <c r="L23" s="117"/>
      <c r="M23" s="119"/>
      <c r="N23" s="118"/>
      <c r="O23" s="299">
        <f>SUM(L23:N23)</f>
        <v>0</v>
      </c>
      <c r="P23" s="117"/>
      <c r="Q23" s="119"/>
      <c r="R23" s="118"/>
      <c r="S23" s="299">
        <f>SUM(P23:R23)</f>
        <v>0</v>
      </c>
      <c r="T23" s="298">
        <f>SUM(G23+K23+O23+S23)</f>
        <v>1</v>
      </c>
      <c r="U23" s="297"/>
      <c r="V23" s="280"/>
      <c r="W23" s="281"/>
      <c r="X23" s="281"/>
      <c r="Y23" s="296"/>
    </row>
    <row r="24" spans="1:25" s="106" customFormat="1" ht="24.6" customHeight="1" thickBot="1" x14ac:dyDescent="0.25">
      <c r="A24" s="2047">
        <v>7</v>
      </c>
      <c r="B24" s="103" t="s">
        <v>21</v>
      </c>
      <c r="C24" s="104" t="s">
        <v>22</v>
      </c>
      <c r="D24" s="2092" t="s">
        <v>23</v>
      </c>
      <c r="E24" s="2051"/>
      <c r="F24" s="2052"/>
      <c r="G24" s="105">
        <f>G26/G25</f>
        <v>1.3333333333333333</v>
      </c>
      <c r="H24" s="2092" t="s">
        <v>23</v>
      </c>
      <c r="I24" s="2051"/>
      <c r="J24" s="2052"/>
      <c r="K24" s="105">
        <f>K26/K25</f>
        <v>1</v>
      </c>
      <c r="L24" s="2092" t="s">
        <v>23</v>
      </c>
      <c r="M24" s="2051"/>
      <c r="N24" s="2052"/>
      <c r="O24" s="105">
        <f>O26/O25</f>
        <v>1</v>
      </c>
      <c r="P24" s="2092" t="s">
        <v>23</v>
      </c>
      <c r="Q24" s="2051"/>
      <c r="R24" s="2052"/>
      <c r="S24" s="105">
        <f>S26/S25</f>
        <v>5</v>
      </c>
      <c r="T24" s="105">
        <f>T26/T25</f>
        <v>1.5</v>
      </c>
      <c r="U24" s="131"/>
      <c r="V24" s="115"/>
      <c r="W24" s="295"/>
      <c r="X24" s="295"/>
      <c r="Y24" s="116"/>
    </row>
    <row r="25" spans="1:25" s="106" customFormat="1" ht="24.6" customHeight="1" x14ac:dyDescent="0.2">
      <c r="A25" s="2048"/>
      <c r="B25" s="2055" t="s">
        <v>681</v>
      </c>
      <c r="C25" s="492" t="s">
        <v>972</v>
      </c>
      <c r="D25" s="294"/>
      <c r="E25" s="292">
        <v>2</v>
      </c>
      <c r="F25" s="291">
        <v>1</v>
      </c>
      <c r="G25" s="237">
        <f>SUM(D25:F25)</f>
        <v>3</v>
      </c>
      <c r="H25" s="293">
        <v>1</v>
      </c>
      <c r="I25" s="292">
        <v>1</v>
      </c>
      <c r="J25" s="291">
        <v>1</v>
      </c>
      <c r="K25" s="237">
        <f>SUM(H25:J25)</f>
        <v>3</v>
      </c>
      <c r="L25" s="293">
        <v>1</v>
      </c>
      <c r="M25" s="292">
        <v>2</v>
      </c>
      <c r="N25" s="291"/>
      <c r="O25" s="237">
        <f>SUM(L25:N25)</f>
        <v>3</v>
      </c>
      <c r="P25" s="293">
        <v>1</v>
      </c>
      <c r="Q25" s="292"/>
      <c r="R25" s="291"/>
      <c r="S25" s="237">
        <f>SUM(P25:R25)</f>
        <v>1</v>
      </c>
      <c r="T25" s="236">
        <f>SUM(G25+K25+O25+S25)</f>
        <v>10</v>
      </c>
      <c r="U25" s="290"/>
      <c r="V25" s="288"/>
      <c r="W25" s="289"/>
      <c r="X25" s="288"/>
      <c r="Y25" s="287"/>
    </row>
    <row r="26" spans="1:25" s="106" customFormat="1" ht="24.6" customHeight="1" thickBot="1" x14ac:dyDescent="0.25">
      <c r="A26" s="2049"/>
      <c r="B26" s="2056"/>
      <c r="C26" s="121" t="s">
        <v>453</v>
      </c>
      <c r="D26" s="286"/>
      <c r="E26" s="1129"/>
      <c r="F26" s="1130">
        <v>4</v>
      </c>
      <c r="G26" s="229">
        <f>SUM(D26:F26)</f>
        <v>4</v>
      </c>
      <c r="H26" s="285">
        <v>1</v>
      </c>
      <c r="I26" s="284">
        <v>1</v>
      </c>
      <c r="J26" s="283">
        <v>1</v>
      </c>
      <c r="K26" s="229">
        <f>SUM(H26:J26)</f>
        <v>3</v>
      </c>
      <c r="L26" s="1128"/>
      <c r="M26" s="1129">
        <v>1</v>
      </c>
      <c r="N26" s="1130">
        <v>2</v>
      </c>
      <c r="O26" s="229">
        <f>SUM(L26:N26)</f>
        <v>3</v>
      </c>
      <c r="P26" s="285">
        <v>1</v>
      </c>
      <c r="Q26" s="284">
        <v>3</v>
      </c>
      <c r="R26" s="283">
        <v>1</v>
      </c>
      <c r="S26" s="229">
        <f>SUM(P26:R26)</f>
        <v>5</v>
      </c>
      <c r="T26" s="228">
        <f>SUM(G26+K26+O26+S26)</f>
        <v>15</v>
      </c>
      <c r="U26" s="133"/>
      <c r="V26" s="112"/>
      <c r="W26" s="113"/>
      <c r="X26" s="112"/>
      <c r="Y26" s="786"/>
    </row>
    <row r="27" spans="1:25" ht="23.25" customHeight="1" thickBot="1" x14ac:dyDescent="0.3">
      <c r="A27" s="2033">
        <v>8</v>
      </c>
      <c r="B27" s="153" t="s">
        <v>21</v>
      </c>
      <c r="C27" s="153" t="s">
        <v>41</v>
      </c>
      <c r="D27" s="2034" t="s">
        <v>23</v>
      </c>
      <c r="E27" s="2035"/>
      <c r="F27" s="2036"/>
      <c r="G27" s="152">
        <f>G29/G28</f>
        <v>0.16666666666666666</v>
      </c>
      <c r="H27" s="2034" t="s">
        <v>23</v>
      </c>
      <c r="I27" s="2035"/>
      <c r="J27" s="2036"/>
      <c r="K27" s="152">
        <f>K29/K28</f>
        <v>0.25</v>
      </c>
      <c r="L27" s="2034" t="s">
        <v>23</v>
      </c>
      <c r="M27" s="2035"/>
      <c r="N27" s="2036"/>
      <c r="O27" s="152">
        <f>O29/O28</f>
        <v>4.5</v>
      </c>
      <c r="P27" s="2034" t="s">
        <v>23</v>
      </c>
      <c r="Q27" s="2035"/>
      <c r="R27" s="2036"/>
      <c r="S27" s="152">
        <f>S29/S28</f>
        <v>0</v>
      </c>
      <c r="T27" s="152">
        <f>T29/T28</f>
        <v>1.45</v>
      </c>
      <c r="U27" s="777"/>
      <c r="V27" s="778"/>
      <c r="W27" s="778"/>
      <c r="X27" s="778"/>
      <c r="Y27" s="779"/>
    </row>
    <row r="28" spans="1:25" ht="35.25" customHeight="1" x14ac:dyDescent="0.25">
      <c r="A28" s="2012"/>
      <c r="B28" s="1935" t="s">
        <v>680</v>
      </c>
      <c r="C28" s="278" t="s">
        <v>896</v>
      </c>
      <c r="D28" s="275">
        <v>2</v>
      </c>
      <c r="E28" s="274">
        <v>3</v>
      </c>
      <c r="F28" s="273">
        <v>1</v>
      </c>
      <c r="G28" s="272">
        <f>SUM(D28:F28)</f>
        <v>6</v>
      </c>
      <c r="H28" s="275">
        <v>1</v>
      </c>
      <c r="I28" s="274">
        <v>2</v>
      </c>
      <c r="J28" s="273">
        <v>1</v>
      </c>
      <c r="K28" s="272">
        <f>SUM(H28:J28)</f>
        <v>4</v>
      </c>
      <c r="L28" s="275">
        <v>3</v>
      </c>
      <c r="M28" s="274">
        <v>2</v>
      </c>
      <c r="N28" s="273">
        <v>1</v>
      </c>
      <c r="O28" s="272">
        <f>SUM(L28:N28)</f>
        <v>6</v>
      </c>
      <c r="P28" s="275">
        <v>2</v>
      </c>
      <c r="Q28" s="274">
        <v>1</v>
      </c>
      <c r="R28" s="273">
        <v>1</v>
      </c>
      <c r="S28" s="272">
        <f>SUM(P28:R28)</f>
        <v>4</v>
      </c>
      <c r="T28" s="271">
        <f>SUM(G28+K28+O28+S28)</f>
        <v>20</v>
      </c>
      <c r="U28" s="261"/>
      <c r="V28" s="260"/>
      <c r="W28" s="260"/>
      <c r="X28" s="260"/>
      <c r="Y28" s="780"/>
    </row>
    <row r="29" spans="1:25" ht="28.5" customHeight="1" thickBot="1" x14ac:dyDescent="0.3">
      <c r="A29" s="2012"/>
      <c r="B29" s="1936"/>
      <c r="C29" s="277" t="s">
        <v>679</v>
      </c>
      <c r="D29" s="275"/>
      <c r="E29" s="274"/>
      <c r="F29" s="273">
        <v>1</v>
      </c>
      <c r="G29" s="272">
        <f>SUM(D29:F29)</f>
        <v>1</v>
      </c>
      <c r="H29" s="275"/>
      <c r="I29" s="274"/>
      <c r="J29" s="273">
        <v>1</v>
      </c>
      <c r="K29" s="272">
        <f>SUM(H29:J29)</f>
        <v>1</v>
      </c>
      <c r="L29" s="275"/>
      <c r="M29" s="274"/>
      <c r="N29" s="1526">
        <v>27</v>
      </c>
      <c r="O29" s="272">
        <f>SUM(L29:N29)</f>
        <v>27</v>
      </c>
      <c r="P29" s="275"/>
      <c r="Q29" s="274"/>
      <c r="R29" s="273"/>
      <c r="S29" s="272">
        <f>SUM(P29:R29)</f>
        <v>0</v>
      </c>
      <c r="T29" s="271">
        <f>SUM(G29+K29+O29+S29)</f>
        <v>29</v>
      </c>
      <c r="U29" s="253"/>
      <c r="V29" s="252"/>
      <c r="W29" s="252"/>
      <c r="X29" s="252"/>
      <c r="Y29" s="781"/>
    </row>
    <row r="30" spans="1:25" ht="24.75" customHeight="1" thickBot="1" x14ac:dyDescent="0.3">
      <c r="A30" s="2012"/>
      <c r="B30" s="1936"/>
      <c r="C30" s="153" t="s">
        <v>41</v>
      </c>
      <c r="D30" s="2034" t="s">
        <v>23</v>
      </c>
      <c r="E30" s="2035"/>
      <c r="F30" s="2036"/>
      <c r="G30" s="152">
        <f>G32/G31</f>
        <v>0.2</v>
      </c>
      <c r="H30" s="2034" t="s">
        <v>23</v>
      </c>
      <c r="I30" s="2035"/>
      <c r="J30" s="2036"/>
      <c r="K30" s="152">
        <f>K32/K31</f>
        <v>0</v>
      </c>
      <c r="L30" s="2034" t="s">
        <v>23</v>
      </c>
      <c r="M30" s="2035"/>
      <c r="N30" s="2036"/>
      <c r="O30" s="152" t="e">
        <f>O32/O31</f>
        <v>#DIV/0!</v>
      </c>
      <c r="P30" s="2034" t="s">
        <v>23</v>
      </c>
      <c r="Q30" s="2035"/>
      <c r="R30" s="2036"/>
      <c r="S30" s="152" t="e">
        <f>S32/S31</f>
        <v>#DIV/0!</v>
      </c>
      <c r="T30" s="152">
        <f>T32/T31</f>
        <v>1</v>
      </c>
      <c r="U30" s="777"/>
      <c r="V30" s="778"/>
      <c r="W30" s="778"/>
      <c r="X30" s="778"/>
      <c r="Y30" s="779"/>
    </row>
    <row r="31" spans="1:25" ht="79.5" customHeight="1" x14ac:dyDescent="0.25">
      <c r="A31" s="2012"/>
      <c r="B31" s="1936"/>
      <c r="C31" s="742" t="s">
        <v>898</v>
      </c>
      <c r="D31" s="537"/>
      <c r="E31" s="274">
        <v>3</v>
      </c>
      <c r="F31" s="273">
        <v>2</v>
      </c>
      <c r="G31" s="272">
        <f>SUM(D31:F31)</f>
        <v>5</v>
      </c>
      <c r="H31" s="275">
        <v>1</v>
      </c>
      <c r="I31" s="274"/>
      <c r="J31" s="273"/>
      <c r="K31" s="272">
        <f>SUM(H31:J31)</f>
        <v>1</v>
      </c>
      <c r="L31" s="275"/>
      <c r="M31" s="274"/>
      <c r="N31" s="273"/>
      <c r="O31" s="272">
        <f>SUM(L31:N31)</f>
        <v>0</v>
      </c>
      <c r="P31" s="275"/>
      <c r="Q31" s="274"/>
      <c r="R31" s="273"/>
      <c r="S31" s="272">
        <f>SUM(P31:R31)</f>
        <v>0</v>
      </c>
      <c r="T31" s="271">
        <f>SUM(G31+K31+O31+S31)</f>
        <v>6</v>
      </c>
      <c r="U31" s="261"/>
      <c r="V31" s="260"/>
      <c r="W31" s="260"/>
      <c r="X31" s="260"/>
      <c r="Y31" s="780"/>
    </row>
    <row r="32" spans="1:25" ht="30.75" customHeight="1" thickBot="1" x14ac:dyDescent="0.3">
      <c r="A32" s="2012"/>
      <c r="B32" s="1936"/>
      <c r="C32" s="276" t="s">
        <v>897</v>
      </c>
      <c r="D32" s="275"/>
      <c r="E32" s="274"/>
      <c r="F32" s="273">
        <v>1</v>
      </c>
      <c r="G32" s="272">
        <f>SUM(D32:F32)</f>
        <v>1</v>
      </c>
      <c r="H32" s="275"/>
      <c r="I32" s="274"/>
      <c r="J32" s="273"/>
      <c r="K32" s="272">
        <f>SUM(H32:J32)</f>
        <v>0</v>
      </c>
      <c r="L32" s="275"/>
      <c r="M32" s="274"/>
      <c r="N32" s="273">
        <v>5</v>
      </c>
      <c r="O32" s="272">
        <f>SUM(L32:N32)</f>
        <v>5</v>
      </c>
      <c r="P32" s="275"/>
      <c r="Q32" s="274"/>
      <c r="R32" s="273"/>
      <c r="S32" s="272">
        <f>SUM(P32:R32)</f>
        <v>0</v>
      </c>
      <c r="T32" s="271">
        <f>SUM(G32+K32+O32+S32)</f>
        <v>6</v>
      </c>
      <c r="U32" s="253"/>
      <c r="V32" s="252"/>
      <c r="W32" s="252"/>
      <c r="X32" s="252"/>
      <c r="Y32" s="781"/>
    </row>
    <row r="33" spans="1:25" ht="23.25" customHeight="1" thickBot="1" x14ac:dyDescent="0.3">
      <c r="A33" s="2012"/>
      <c r="B33" s="1936"/>
      <c r="C33" s="153" t="s">
        <v>41</v>
      </c>
      <c r="D33" s="2034" t="s">
        <v>23</v>
      </c>
      <c r="E33" s="2035"/>
      <c r="F33" s="2036"/>
      <c r="G33" s="152">
        <f>G35/G34</f>
        <v>1</v>
      </c>
      <c r="H33" s="2034" t="s">
        <v>23</v>
      </c>
      <c r="I33" s="2035"/>
      <c r="J33" s="2036"/>
      <c r="K33" s="152" t="e">
        <f>K35/K34</f>
        <v>#DIV/0!</v>
      </c>
      <c r="L33" s="2034" t="s">
        <v>23</v>
      </c>
      <c r="M33" s="2035"/>
      <c r="N33" s="2036"/>
      <c r="O33" s="152" t="e">
        <f>O35/O34</f>
        <v>#DIV/0!</v>
      </c>
      <c r="P33" s="2034" t="s">
        <v>23</v>
      </c>
      <c r="Q33" s="2035"/>
      <c r="R33" s="2036"/>
      <c r="S33" s="152" t="e">
        <f>S35/S34</f>
        <v>#DIV/0!</v>
      </c>
      <c r="T33" s="152">
        <f>T35/T34</f>
        <v>3</v>
      </c>
      <c r="U33" s="777"/>
      <c r="V33" s="778"/>
      <c r="W33" s="778"/>
      <c r="X33" s="778"/>
      <c r="Y33" s="779"/>
    </row>
    <row r="34" spans="1:25" ht="68.25" customHeight="1" x14ac:dyDescent="0.25">
      <c r="A34" s="2012"/>
      <c r="B34" s="1936"/>
      <c r="C34" s="742" t="s">
        <v>971</v>
      </c>
      <c r="D34" s="275"/>
      <c r="E34" s="274"/>
      <c r="F34" s="273">
        <v>1</v>
      </c>
      <c r="G34" s="272">
        <f>SUM(D34:F34)</f>
        <v>1</v>
      </c>
      <c r="H34" s="275"/>
      <c r="I34" s="274"/>
      <c r="J34" s="273"/>
      <c r="K34" s="272">
        <f>SUM(H34:J34)</f>
        <v>0</v>
      </c>
      <c r="L34" s="275"/>
      <c r="M34" s="274"/>
      <c r="N34" s="273"/>
      <c r="O34" s="272">
        <f>SUM(L34:N34)</f>
        <v>0</v>
      </c>
      <c r="P34" s="275"/>
      <c r="Q34" s="274"/>
      <c r="R34" s="273"/>
      <c r="S34" s="272">
        <f>SUM(P34:R34)</f>
        <v>0</v>
      </c>
      <c r="T34" s="271">
        <f>SUM(G34+K34+O34+S34)</f>
        <v>1</v>
      </c>
      <c r="U34" s="261"/>
      <c r="V34" s="260"/>
      <c r="W34" s="260"/>
      <c r="X34" s="260"/>
      <c r="Y34" s="780"/>
    </row>
    <row r="35" spans="1:25" ht="57.75" customHeight="1" thickBot="1" x14ac:dyDescent="0.3">
      <c r="A35" s="2012"/>
      <c r="B35" s="1936"/>
      <c r="C35" s="470" t="s">
        <v>268</v>
      </c>
      <c r="D35" s="275"/>
      <c r="E35" s="274"/>
      <c r="F35" s="273">
        <v>1</v>
      </c>
      <c r="G35" s="272">
        <f>SUM(D35:F35)</f>
        <v>1</v>
      </c>
      <c r="H35" s="275"/>
      <c r="I35" s="274"/>
      <c r="J35" s="273">
        <v>1</v>
      </c>
      <c r="K35" s="272">
        <f>SUM(H35:J35)</f>
        <v>1</v>
      </c>
      <c r="L35" s="275"/>
      <c r="M35" s="274"/>
      <c r="N35" s="273">
        <v>1</v>
      </c>
      <c r="O35" s="272">
        <f>SUM(L35:N35)</f>
        <v>1</v>
      </c>
      <c r="P35" s="275"/>
      <c r="Q35" s="274"/>
      <c r="R35" s="273"/>
      <c r="S35" s="272">
        <f>SUM(P35:R35)</f>
        <v>0</v>
      </c>
      <c r="T35" s="271">
        <f>SUM(G35+K35+O35+S35)</f>
        <v>3</v>
      </c>
      <c r="U35" s="253"/>
      <c r="V35" s="252"/>
      <c r="W35" s="252"/>
      <c r="X35" s="252"/>
      <c r="Y35" s="781"/>
    </row>
    <row r="36" spans="1:25" ht="29.25" customHeight="1" thickBot="1" x14ac:dyDescent="0.3">
      <c r="A36" s="2012"/>
      <c r="B36" s="1936"/>
      <c r="C36" s="153" t="s">
        <v>22</v>
      </c>
      <c r="D36" s="2034" t="s">
        <v>23</v>
      </c>
      <c r="E36" s="2035"/>
      <c r="F36" s="2036"/>
      <c r="G36" s="152">
        <f>G38/G37</f>
        <v>0</v>
      </c>
      <c r="H36" s="2034" t="s">
        <v>23</v>
      </c>
      <c r="I36" s="2035"/>
      <c r="J36" s="2036"/>
      <c r="K36" s="152" t="e">
        <f>K38/K37</f>
        <v>#DIV/0!</v>
      </c>
      <c r="L36" s="2034" t="s">
        <v>23</v>
      </c>
      <c r="M36" s="2035"/>
      <c r="N36" s="2036"/>
      <c r="O36" s="152" t="e">
        <f>O38/O37</f>
        <v>#DIV/0!</v>
      </c>
      <c r="P36" s="2034" t="s">
        <v>23</v>
      </c>
      <c r="Q36" s="2035"/>
      <c r="R36" s="2036"/>
      <c r="S36" s="152" t="e">
        <f>S38/S37</f>
        <v>#DIV/0!</v>
      </c>
      <c r="T36" s="152">
        <f>T38/T37</f>
        <v>2</v>
      </c>
      <c r="U36" s="268"/>
      <c r="V36" s="778"/>
      <c r="W36" s="778"/>
      <c r="X36" s="778"/>
      <c r="Y36" s="779"/>
    </row>
    <row r="37" spans="1:25" ht="59.25" customHeight="1" x14ac:dyDescent="0.25">
      <c r="A37" s="2012"/>
      <c r="B37" s="1936"/>
      <c r="C37" s="735" t="s">
        <v>899</v>
      </c>
      <c r="D37" s="267"/>
      <c r="E37" s="265"/>
      <c r="F37" s="264">
        <v>1</v>
      </c>
      <c r="G37" s="263">
        <f>SUM(D37:F37)</f>
        <v>1</v>
      </c>
      <c r="H37" s="266"/>
      <c r="I37" s="265"/>
      <c r="J37" s="264"/>
      <c r="K37" s="263">
        <f>SUM(H37:J37)</f>
        <v>0</v>
      </c>
      <c r="L37" s="266"/>
      <c r="M37" s="265"/>
      <c r="N37" s="264"/>
      <c r="O37" s="263">
        <f>SUM(L37:N37)</f>
        <v>0</v>
      </c>
      <c r="P37" s="266"/>
      <c r="Q37" s="265"/>
      <c r="R37" s="264"/>
      <c r="S37" s="263">
        <f>SUM(P37:R37)</f>
        <v>0</v>
      </c>
      <c r="T37" s="262">
        <f>SUM(G37+K37+O37+S37)</f>
        <v>1</v>
      </c>
      <c r="U37" s="261"/>
      <c r="V37" s="260"/>
      <c r="W37" s="260"/>
      <c r="X37" s="260"/>
      <c r="Y37" s="780"/>
    </row>
    <row r="38" spans="1:25" ht="48.75" customHeight="1" thickBot="1" x14ac:dyDescent="0.3">
      <c r="A38" s="2013"/>
      <c r="B38" s="1943"/>
      <c r="C38" s="470" t="s">
        <v>268</v>
      </c>
      <c r="D38" s="259"/>
      <c r="E38" s="257"/>
      <c r="F38" s="256">
        <v>0</v>
      </c>
      <c r="G38" s="255">
        <f>SUM(D38:F38)</f>
        <v>0</v>
      </c>
      <c r="H38" s="258">
        <v>0</v>
      </c>
      <c r="I38" s="257">
        <v>0</v>
      </c>
      <c r="J38" s="256">
        <v>1</v>
      </c>
      <c r="K38" s="255">
        <f>SUM(H38:J38)</f>
        <v>1</v>
      </c>
      <c r="L38" s="258">
        <v>0</v>
      </c>
      <c r="M38" s="257">
        <v>0</v>
      </c>
      <c r="N38" s="256">
        <v>1</v>
      </c>
      <c r="O38" s="255">
        <f>SUM(L38:N38)</f>
        <v>1</v>
      </c>
      <c r="P38" s="258"/>
      <c r="Q38" s="257"/>
      <c r="R38" s="256"/>
      <c r="S38" s="255">
        <f>SUM(P38:R38)</f>
        <v>0</v>
      </c>
      <c r="T38" s="254">
        <f>SUM(G38+K38+O38+S38)</f>
        <v>2</v>
      </c>
      <c r="U38" s="253"/>
      <c r="V38" s="252"/>
      <c r="W38" s="252"/>
      <c r="X38" s="252"/>
      <c r="Y38" s="781"/>
    </row>
    <row r="39" spans="1:25" ht="24" customHeight="1" thickBot="1" x14ac:dyDescent="0.3">
      <c r="A39" s="2047">
        <v>9</v>
      </c>
      <c r="B39" s="103" t="s">
        <v>21</v>
      </c>
      <c r="C39" s="104" t="s">
        <v>22</v>
      </c>
      <c r="D39" s="2092" t="s">
        <v>23</v>
      </c>
      <c r="E39" s="2051"/>
      <c r="F39" s="2052"/>
      <c r="G39" s="105" t="e">
        <f>G41/G40</f>
        <v>#DIV/0!</v>
      </c>
      <c r="H39" s="2092" t="s">
        <v>23</v>
      </c>
      <c r="I39" s="2051"/>
      <c r="J39" s="2052"/>
      <c r="K39" s="105" t="e">
        <f>K41/K40</f>
        <v>#DIV/0!</v>
      </c>
      <c r="L39" s="2092" t="s">
        <v>23</v>
      </c>
      <c r="M39" s="2051"/>
      <c r="N39" s="2052"/>
      <c r="O39" s="105" t="e">
        <f>O41/O40</f>
        <v>#DIV/0!</v>
      </c>
      <c r="P39" s="2092" t="s">
        <v>23</v>
      </c>
      <c r="Q39" s="2051"/>
      <c r="R39" s="2052"/>
      <c r="S39" s="105" t="e">
        <f>S41/S40</f>
        <v>#DIV/0!</v>
      </c>
      <c r="T39" s="130" t="e">
        <f>T41/T40</f>
        <v>#DIV/0!</v>
      </c>
      <c r="U39" s="131"/>
      <c r="V39" s="115"/>
      <c r="W39" s="115"/>
      <c r="X39" s="115"/>
      <c r="Y39" s="116"/>
    </row>
    <row r="40" spans="1:25" ht="29.25" customHeight="1" x14ac:dyDescent="0.25">
      <c r="A40" s="2048"/>
      <c r="B40" s="2053" t="s">
        <v>36</v>
      </c>
      <c r="C40" s="244" t="s">
        <v>37</v>
      </c>
      <c r="D40" s="243"/>
      <c r="E40" s="242"/>
      <c r="F40" s="242"/>
      <c r="G40" s="237">
        <f>SUM(D40:F40)</f>
        <v>0</v>
      </c>
      <c r="H40" s="242"/>
      <c r="I40" s="242"/>
      <c r="J40" s="242"/>
      <c r="K40" s="237">
        <f>SUM(H40:J40)</f>
        <v>0</v>
      </c>
      <c r="L40" s="241"/>
      <c r="M40" s="239"/>
      <c r="N40" s="238"/>
      <c r="O40" s="237">
        <f>SUM(L40:N40)</f>
        <v>0</v>
      </c>
      <c r="P40" s="240"/>
      <c r="Q40" s="239"/>
      <c r="R40" s="238"/>
      <c r="S40" s="237">
        <f>SUM(P40:R40)</f>
        <v>0</v>
      </c>
      <c r="T40" s="236">
        <f>SUM(G40+K40+O40+S40)</f>
        <v>0</v>
      </c>
      <c r="U40" s="235"/>
      <c r="V40" s="234"/>
      <c r="W40" s="234"/>
      <c r="X40" s="234"/>
      <c r="Y40" s="233"/>
    </row>
    <row r="41" spans="1:25" ht="34.5" customHeight="1" thickBot="1" x14ac:dyDescent="0.3">
      <c r="A41" s="2049"/>
      <c r="B41" s="2054"/>
      <c r="C41" s="132" t="s">
        <v>38</v>
      </c>
      <c r="D41" s="232"/>
      <c r="E41" s="231"/>
      <c r="F41" s="230"/>
      <c r="G41" s="229">
        <f>SUM(D41:F41)</f>
        <v>0</v>
      </c>
      <c r="H41" s="232"/>
      <c r="I41" s="231"/>
      <c r="J41" s="230"/>
      <c r="K41" s="229">
        <f>SUM(H41:J41)</f>
        <v>0</v>
      </c>
      <c r="L41" s="232"/>
      <c r="M41" s="231"/>
      <c r="N41" s="230"/>
      <c r="O41" s="229">
        <f>SUM(L41:N41)</f>
        <v>0</v>
      </c>
      <c r="P41" s="232"/>
      <c r="Q41" s="231"/>
      <c r="R41" s="230"/>
      <c r="S41" s="229">
        <f>SUM(P41:R41)</f>
        <v>0</v>
      </c>
      <c r="T41" s="228">
        <f>SUM(G41+K41+O41+S41)</f>
        <v>0</v>
      </c>
      <c r="U41" s="133"/>
      <c r="V41" s="112"/>
      <c r="W41" s="112"/>
      <c r="X41" s="112"/>
      <c r="Y41" s="114"/>
    </row>
    <row r="42" spans="1:25" ht="15.75" x14ac:dyDescent="0.25">
      <c r="A42" s="2099" t="s">
        <v>678</v>
      </c>
      <c r="B42" s="2100"/>
      <c r="C42" s="2100"/>
      <c r="D42" s="2100"/>
      <c r="E42" s="2100"/>
      <c r="F42" s="2100"/>
      <c r="G42" s="2100"/>
      <c r="H42" s="2100"/>
      <c r="I42" s="2100"/>
      <c r="J42" s="2100"/>
      <c r="K42" s="2100"/>
      <c r="L42" s="2100"/>
      <c r="M42" s="2100"/>
      <c r="N42" s="2100"/>
      <c r="O42" s="2100"/>
      <c r="P42" s="2100"/>
      <c r="Q42" s="2100"/>
      <c r="R42" s="2100"/>
      <c r="S42" s="2100"/>
      <c r="T42" s="2100"/>
      <c r="U42" s="2100"/>
      <c r="V42" s="2100"/>
      <c r="W42" s="2100"/>
      <c r="X42" s="2100"/>
      <c r="Y42" s="2101"/>
    </row>
    <row r="43" spans="1:25" ht="15.75" thickBot="1" x14ac:dyDescent="0.3">
      <c r="A43" s="2102" t="s">
        <v>677</v>
      </c>
      <c r="B43" s="2103"/>
      <c r="C43" s="2103"/>
      <c r="D43" s="2103"/>
      <c r="E43" s="2103"/>
      <c r="F43" s="2103"/>
      <c r="G43" s="2103"/>
      <c r="H43" s="2103"/>
      <c r="I43" s="2103"/>
      <c r="J43" s="2103"/>
      <c r="K43" s="2103"/>
      <c r="L43" s="2103"/>
      <c r="M43" s="2103"/>
      <c r="N43" s="2103"/>
      <c r="O43" s="2103"/>
      <c r="P43" s="2103"/>
      <c r="Q43" s="2103"/>
      <c r="R43" s="2103"/>
      <c r="S43" s="2103"/>
      <c r="T43" s="2103"/>
      <c r="U43" s="2103"/>
      <c r="V43" s="2103"/>
      <c r="W43" s="2103"/>
      <c r="X43" s="2103"/>
      <c r="Y43" s="2104"/>
    </row>
    <row r="44" spans="1:25" ht="15.75" thickBot="1" x14ac:dyDescent="0.3">
      <c r="A44" s="782"/>
      <c r="B44" s="783"/>
      <c r="C44" s="783"/>
      <c r="D44" s="784"/>
      <c r="E44" s="784"/>
      <c r="F44" s="784"/>
      <c r="G44" s="784"/>
      <c r="H44" s="784"/>
      <c r="I44" s="784"/>
      <c r="J44" s="784"/>
      <c r="K44" s="784"/>
      <c r="L44" s="784"/>
      <c r="M44" s="784"/>
      <c r="N44" s="784"/>
      <c r="O44" s="784"/>
      <c r="P44" s="784"/>
      <c r="Q44" s="784"/>
      <c r="R44" s="784"/>
      <c r="S44" s="784"/>
      <c r="T44" s="784"/>
      <c r="U44" s="784"/>
      <c r="V44" s="784"/>
      <c r="W44" s="784"/>
      <c r="X44" s="784"/>
      <c r="Y44" s="785"/>
    </row>
  </sheetData>
  <protectedRanges>
    <protectedRange sqref="D40:R41" name="Rango12"/>
    <protectedRange sqref="D38:R38" name="Rango11"/>
    <protectedRange sqref="D35:R35" name="Rango10"/>
    <protectedRange sqref="D32:R32" name="Rango9"/>
    <protectedRange sqref="D29:R29" name="Rango8"/>
    <protectedRange sqref="D8:R8" name="Rango1"/>
    <protectedRange sqref="D11:R11" name="Rango2"/>
    <protectedRange sqref="D14:R14" name="Rango3"/>
    <protectedRange sqref="D17:R17" name="Rango4"/>
    <protectedRange sqref="D20:R20" name="Rango5"/>
    <protectedRange sqref="D23:R23" name="Rango6"/>
    <protectedRange sqref="D26:R26" name="Rango7"/>
  </protectedRanges>
  <mergeCells count="90">
    <mergeCell ref="A43:Y43"/>
    <mergeCell ref="D36:F36"/>
    <mergeCell ref="H36:J36"/>
    <mergeCell ref="L36:N36"/>
    <mergeCell ref="P36:R36"/>
    <mergeCell ref="B28:B38"/>
    <mergeCell ref="A27:A38"/>
    <mergeCell ref="H27:J27"/>
    <mergeCell ref="L27:N27"/>
    <mergeCell ref="H33:J33"/>
    <mergeCell ref="L33:N33"/>
    <mergeCell ref="P33:R33"/>
    <mergeCell ref="A39:A41"/>
    <mergeCell ref="D39:F39"/>
    <mergeCell ref="H39:J39"/>
    <mergeCell ref="L39:N39"/>
    <mergeCell ref="P9:R9"/>
    <mergeCell ref="A42:Y42"/>
    <mergeCell ref="D33:F33"/>
    <mergeCell ref="U4:Y4"/>
    <mergeCell ref="J4:J5"/>
    <mergeCell ref="P6:R6"/>
    <mergeCell ref="L4:L5"/>
    <mergeCell ref="M4:M5"/>
    <mergeCell ref="N4:N5"/>
    <mergeCell ref="I4:I5"/>
    <mergeCell ref="D27:F27"/>
    <mergeCell ref="P27:R27"/>
    <mergeCell ref="D30:F30"/>
    <mergeCell ref="H30:J30"/>
    <mergeCell ref="L30:N30"/>
    <mergeCell ref="P30:R30"/>
    <mergeCell ref="A1:Y1"/>
    <mergeCell ref="A2:Y2"/>
    <mergeCell ref="A3:Y3"/>
    <mergeCell ref="A4:C5"/>
    <mergeCell ref="D4:D5"/>
    <mergeCell ref="E4:E5"/>
    <mergeCell ref="T4:T5"/>
    <mergeCell ref="O4:O5"/>
    <mergeCell ref="P4:P5"/>
    <mergeCell ref="Q4:Q5"/>
    <mergeCell ref="S4:S5"/>
    <mergeCell ref="F4:F5"/>
    <mergeCell ref="G4:G5"/>
    <mergeCell ref="H4:H5"/>
    <mergeCell ref="K4:K5"/>
    <mergeCell ref="R4:R5"/>
    <mergeCell ref="A9:A11"/>
    <mergeCell ref="D9:F9"/>
    <mergeCell ref="H9:J9"/>
    <mergeCell ref="L9:N9"/>
    <mergeCell ref="A6:A8"/>
    <mergeCell ref="D6:F6"/>
    <mergeCell ref="H6:J6"/>
    <mergeCell ref="L6:N6"/>
    <mergeCell ref="B10:B11"/>
    <mergeCell ref="B7:B8"/>
    <mergeCell ref="A12:A14"/>
    <mergeCell ref="D12:F12"/>
    <mergeCell ref="H12:J12"/>
    <mergeCell ref="L12:N12"/>
    <mergeCell ref="P12:R12"/>
    <mergeCell ref="B13:B14"/>
    <mergeCell ref="A15:A17"/>
    <mergeCell ref="D15:F15"/>
    <mergeCell ref="H15:J15"/>
    <mergeCell ref="L15:N15"/>
    <mergeCell ref="P15:R15"/>
    <mergeCell ref="B16:B17"/>
    <mergeCell ref="A18:A20"/>
    <mergeCell ref="D18:F18"/>
    <mergeCell ref="H18:J18"/>
    <mergeCell ref="L18:N18"/>
    <mergeCell ref="P18:R18"/>
    <mergeCell ref="B19:B20"/>
    <mergeCell ref="A21:A23"/>
    <mergeCell ref="D21:F21"/>
    <mergeCell ref="H21:J21"/>
    <mergeCell ref="L21:N21"/>
    <mergeCell ref="P21:R21"/>
    <mergeCell ref="B22:B23"/>
    <mergeCell ref="P39:R39"/>
    <mergeCell ref="B40:B41"/>
    <mergeCell ref="A24:A26"/>
    <mergeCell ref="D24:F24"/>
    <mergeCell ref="H24:J24"/>
    <mergeCell ref="L24:N24"/>
    <mergeCell ref="P24:R24"/>
    <mergeCell ref="B25:B26"/>
  </mergeCells>
  <conditionalFormatting sqref="S9:T9 S12:T12 S15:T15 S18:T18 S21:T21 S24:T24 K6 G6 O6 S6:T6 K9 G9 O9 K12 G12 O12 K15 G15 O15 K18 G18 O18 K21 G21 O21 K24 G24 O24">
    <cfRule type="cellIs" dxfId="6967" priority="25" operator="greaterThan">
      <formula>0.99</formula>
    </cfRule>
    <cfRule type="cellIs" dxfId="6966" priority="26" operator="greaterThan">
      <formula>0.79</formula>
    </cfRule>
    <cfRule type="cellIs" dxfId="6965" priority="27" operator="greaterThan">
      <formula>0.59</formula>
    </cfRule>
    <cfRule type="cellIs" dxfId="6964" priority="28" operator="lessThan">
      <formula>0.6</formula>
    </cfRule>
  </conditionalFormatting>
  <conditionalFormatting sqref="S39:T39 K39 G39 O39">
    <cfRule type="cellIs" dxfId="6963" priority="21" operator="greaterThan">
      <formula>0.99</formula>
    </cfRule>
    <cfRule type="cellIs" dxfId="6962" priority="22" operator="greaterThan">
      <formula>0.79</formula>
    </cfRule>
    <cfRule type="cellIs" dxfId="6961" priority="23" operator="greaterThan">
      <formula>0.59</formula>
    </cfRule>
    <cfRule type="cellIs" dxfId="6960" priority="24" operator="lessThan">
      <formula>0.6</formula>
    </cfRule>
  </conditionalFormatting>
  <conditionalFormatting sqref="S27:T27 K27 G27 O27 S30:T30 K30 G30 O30 K33 G33 O33 S33:T33">
    <cfRule type="cellIs" dxfId="6959" priority="17" operator="greaterThan">
      <formula>0.99</formula>
    </cfRule>
    <cfRule type="cellIs" dxfId="6958" priority="18" operator="greaterThan">
      <formula>0.79</formula>
    </cfRule>
    <cfRule type="cellIs" dxfId="6957" priority="19" operator="greaterThan">
      <formula>0.59</formula>
    </cfRule>
    <cfRule type="cellIs" dxfId="6956" priority="20" operator="lessThan">
      <formula>0.6</formula>
    </cfRule>
  </conditionalFormatting>
  <conditionalFormatting sqref="S36:T36 K36 G36 O36">
    <cfRule type="cellIs" dxfId="6955" priority="1" operator="greaterThan">
      <formula>0.99</formula>
    </cfRule>
    <cfRule type="cellIs" dxfId="6954" priority="2" operator="greaterThan">
      <formula>0.79</formula>
    </cfRule>
    <cfRule type="cellIs" dxfId="6953" priority="3" operator="greaterThan">
      <formula>0.59</formula>
    </cfRule>
    <cfRule type="cellIs" dxfId="6952" priority="4" operator="lessThan">
      <formula>0.6</formula>
    </cfRule>
  </conditionalFormatting>
  <pageMargins left="0.25" right="0.25" top="0.75" bottom="0.75" header="0.3" footer="0.3"/>
  <pageSetup scale="55" orientation="landscape" verticalDpi="300" r:id="rId1"/>
  <rowBreaks count="1" manualBreakCount="1">
    <brk id="26" max="24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Y37"/>
  <sheetViews>
    <sheetView view="pageBreakPreview" topLeftCell="A21" zoomScale="70" zoomScaleSheetLayoutView="70" workbookViewId="0">
      <selection activeCell="M11" sqref="M11"/>
    </sheetView>
  </sheetViews>
  <sheetFormatPr baseColWidth="10" defaultColWidth="2.5703125" defaultRowHeight="15" x14ac:dyDescent="0.25"/>
  <cols>
    <col min="1" max="1" width="5.5703125" customWidth="1"/>
    <col min="2" max="2" width="30" style="134" customWidth="1"/>
    <col min="3" max="3" width="32" style="134" customWidth="1"/>
    <col min="4" max="6" width="6.42578125" customWidth="1"/>
    <col min="7" max="7" width="8.85546875" customWidth="1"/>
    <col min="8" max="8" width="6.42578125" customWidth="1"/>
    <col min="9" max="9" width="7.140625" customWidth="1"/>
    <col min="10" max="10" width="8.7109375" customWidth="1"/>
    <col min="11" max="11" width="8.85546875" customWidth="1"/>
    <col min="12" max="14" width="6.42578125" customWidth="1"/>
    <col min="15" max="15" width="8.85546875" customWidth="1"/>
    <col min="16" max="18" width="6.42578125" customWidth="1"/>
    <col min="19" max="19" width="8.85546875" customWidth="1"/>
    <col min="20" max="20" width="11.42578125" customWidth="1"/>
    <col min="21" max="24" width="6.7109375" customWidth="1"/>
    <col min="25" max="25" width="7.140625" customWidth="1"/>
    <col min="168" max="168" width="5" bestFit="1" customWidth="1"/>
    <col min="169" max="169" width="35.5703125" bestFit="1" customWidth="1"/>
    <col min="170" max="170" width="40.140625" bestFit="1" customWidth="1"/>
    <col min="171" max="171" width="16" customWidth="1"/>
    <col min="172" max="172" width="21.7109375" customWidth="1"/>
    <col min="173" max="173" width="18.85546875" customWidth="1"/>
    <col min="174" max="174" width="12.85546875" customWidth="1"/>
    <col min="175" max="179" width="10" bestFit="1" customWidth="1"/>
    <col min="424" max="424" width="5" bestFit="1" customWidth="1"/>
    <col min="425" max="425" width="35.5703125" bestFit="1" customWidth="1"/>
    <col min="426" max="426" width="40.140625" bestFit="1" customWidth="1"/>
    <col min="427" max="427" width="16" customWidth="1"/>
    <col min="428" max="428" width="21.7109375" customWidth="1"/>
    <col min="429" max="429" width="18.85546875" customWidth="1"/>
    <col min="430" max="430" width="12.85546875" customWidth="1"/>
    <col min="431" max="435" width="10" bestFit="1" customWidth="1"/>
    <col min="680" max="680" width="5" bestFit="1" customWidth="1"/>
    <col min="681" max="681" width="35.5703125" bestFit="1" customWidth="1"/>
    <col min="682" max="682" width="40.140625" bestFit="1" customWidth="1"/>
    <col min="683" max="683" width="16" customWidth="1"/>
    <col min="684" max="684" width="21.7109375" customWidth="1"/>
    <col min="685" max="685" width="18.85546875" customWidth="1"/>
    <col min="686" max="686" width="12.85546875" customWidth="1"/>
    <col min="687" max="691" width="10" bestFit="1" customWidth="1"/>
    <col min="936" max="936" width="5" bestFit="1" customWidth="1"/>
    <col min="937" max="937" width="35.5703125" bestFit="1" customWidth="1"/>
    <col min="938" max="938" width="40.140625" bestFit="1" customWidth="1"/>
    <col min="939" max="939" width="16" customWidth="1"/>
    <col min="940" max="940" width="21.7109375" customWidth="1"/>
    <col min="941" max="941" width="18.85546875" customWidth="1"/>
    <col min="942" max="942" width="12.85546875" customWidth="1"/>
    <col min="943" max="947" width="10" bestFit="1" customWidth="1"/>
    <col min="1192" max="1192" width="5" bestFit="1" customWidth="1"/>
    <col min="1193" max="1193" width="35.5703125" bestFit="1" customWidth="1"/>
    <col min="1194" max="1194" width="40.140625" bestFit="1" customWidth="1"/>
    <col min="1195" max="1195" width="16" customWidth="1"/>
    <col min="1196" max="1196" width="21.7109375" customWidth="1"/>
    <col min="1197" max="1197" width="18.85546875" customWidth="1"/>
    <col min="1198" max="1198" width="12.85546875" customWidth="1"/>
    <col min="1199" max="1203" width="10" bestFit="1" customWidth="1"/>
    <col min="1448" max="1448" width="5" bestFit="1" customWidth="1"/>
    <col min="1449" max="1449" width="35.5703125" bestFit="1" customWidth="1"/>
    <col min="1450" max="1450" width="40.140625" bestFit="1" customWidth="1"/>
    <col min="1451" max="1451" width="16" customWidth="1"/>
    <col min="1452" max="1452" width="21.7109375" customWidth="1"/>
    <col min="1453" max="1453" width="18.85546875" customWidth="1"/>
    <col min="1454" max="1454" width="12.85546875" customWidth="1"/>
    <col min="1455" max="1459" width="10" bestFit="1" customWidth="1"/>
    <col min="1704" max="1704" width="5" bestFit="1" customWidth="1"/>
    <col min="1705" max="1705" width="35.5703125" bestFit="1" customWidth="1"/>
    <col min="1706" max="1706" width="40.140625" bestFit="1" customWidth="1"/>
    <col min="1707" max="1707" width="16" customWidth="1"/>
    <col min="1708" max="1708" width="21.7109375" customWidth="1"/>
    <col min="1709" max="1709" width="18.85546875" customWidth="1"/>
    <col min="1710" max="1710" width="12.85546875" customWidth="1"/>
    <col min="1711" max="1715" width="10" bestFit="1" customWidth="1"/>
    <col min="1960" max="1960" width="5" bestFit="1" customWidth="1"/>
    <col min="1961" max="1961" width="35.5703125" bestFit="1" customWidth="1"/>
    <col min="1962" max="1962" width="40.140625" bestFit="1" customWidth="1"/>
    <col min="1963" max="1963" width="16" customWidth="1"/>
    <col min="1964" max="1964" width="21.7109375" customWidth="1"/>
    <col min="1965" max="1965" width="18.85546875" customWidth="1"/>
    <col min="1966" max="1966" width="12.85546875" customWidth="1"/>
    <col min="1967" max="1971" width="10" bestFit="1" customWidth="1"/>
    <col min="2216" max="2216" width="5" bestFit="1" customWidth="1"/>
    <col min="2217" max="2217" width="35.5703125" bestFit="1" customWidth="1"/>
    <col min="2218" max="2218" width="40.140625" bestFit="1" customWidth="1"/>
    <col min="2219" max="2219" width="16" customWidth="1"/>
    <col min="2220" max="2220" width="21.7109375" customWidth="1"/>
    <col min="2221" max="2221" width="18.85546875" customWidth="1"/>
    <col min="2222" max="2222" width="12.85546875" customWidth="1"/>
    <col min="2223" max="2227" width="10" bestFit="1" customWidth="1"/>
    <col min="2472" max="2472" width="5" bestFit="1" customWidth="1"/>
    <col min="2473" max="2473" width="35.5703125" bestFit="1" customWidth="1"/>
    <col min="2474" max="2474" width="40.140625" bestFit="1" customWidth="1"/>
    <col min="2475" max="2475" width="16" customWidth="1"/>
    <col min="2476" max="2476" width="21.7109375" customWidth="1"/>
    <col min="2477" max="2477" width="18.85546875" customWidth="1"/>
    <col min="2478" max="2478" width="12.85546875" customWidth="1"/>
    <col min="2479" max="2483" width="10" bestFit="1" customWidth="1"/>
    <col min="2728" max="2728" width="5" bestFit="1" customWidth="1"/>
    <col min="2729" max="2729" width="35.5703125" bestFit="1" customWidth="1"/>
    <col min="2730" max="2730" width="40.140625" bestFit="1" customWidth="1"/>
    <col min="2731" max="2731" width="16" customWidth="1"/>
    <col min="2732" max="2732" width="21.7109375" customWidth="1"/>
    <col min="2733" max="2733" width="18.85546875" customWidth="1"/>
    <col min="2734" max="2734" width="12.85546875" customWidth="1"/>
    <col min="2735" max="2739" width="10" bestFit="1" customWidth="1"/>
    <col min="2984" max="2984" width="5" bestFit="1" customWidth="1"/>
    <col min="2985" max="2985" width="35.5703125" bestFit="1" customWidth="1"/>
    <col min="2986" max="2986" width="40.140625" bestFit="1" customWidth="1"/>
    <col min="2987" max="2987" width="16" customWidth="1"/>
    <col min="2988" max="2988" width="21.7109375" customWidth="1"/>
    <col min="2989" max="2989" width="18.85546875" customWidth="1"/>
    <col min="2990" max="2990" width="12.85546875" customWidth="1"/>
    <col min="2991" max="2995" width="10" bestFit="1" customWidth="1"/>
    <col min="3240" max="3240" width="5" bestFit="1" customWidth="1"/>
    <col min="3241" max="3241" width="35.5703125" bestFit="1" customWidth="1"/>
    <col min="3242" max="3242" width="40.140625" bestFit="1" customWidth="1"/>
    <col min="3243" max="3243" width="16" customWidth="1"/>
    <col min="3244" max="3244" width="21.7109375" customWidth="1"/>
    <col min="3245" max="3245" width="18.85546875" customWidth="1"/>
    <col min="3246" max="3246" width="12.85546875" customWidth="1"/>
    <col min="3247" max="3251" width="10" bestFit="1" customWidth="1"/>
    <col min="3496" max="3496" width="5" bestFit="1" customWidth="1"/>
    <col min="3497" max="3497" width="35.5703125" bestFit="1" customWidth="1"/>
    <col min="3498" max="3498" width="40.140625" bestFit="1" customWidth="1"/>
    <col min="3499" max="3499" width="16" customWidth="1"/>
    <col min="3500" max="3500" width="21.7109375" customWidth="1"/>
    <col min="3501" max="3501" width="18.85546875" customWidth="1"/>
    <col min="3502" max="3502" width="12.85546875" customWidth="1"/>
    <col min="3503" max="3507" width="10" bestFit="1" customWidth="1"/>
    <col min="3752" max="3752" width="5" bestFit="1" customWidth="1"/>
    <col min="3753" max="3753" width="35.5703125" bestFit="1" customWidth="1"/>
    <col min="3754" max="3754" width="40.140625" bestFit="1" customWidth="1"/>
    <col min="3755" max="3755" width="16" customWidth="1"/>
    <col min="3756" max="3756" width="21.7109375" customWidth="1"/>
    <col min="3757" max="3757" width="18.85546875" customWidth="1"/>
    <col min="3758" max="3758" width="12.85546875" customWidth="1"/>
    <col min="3759" max="3763" width="10" bestFit="1" customWidth="1"/>
    <col min="4008" max="4008" width="5" bestFit="1" customWidth="1"/>
    <col min="4009" max="4009" width="35.5703125" bestFit="1" customWidth="1"/>
    <col min="4010" max="4010" width="40.140625" bestFit="1" customWidth="1"/>
    <col min="4011" max="4011" width="16" customWidth="1"/>
    <col min="4012" max="4012" width="21.7109375" customWidth="1"/>
    <col min="4013" max="4013" width="18.85546875" customWidth="1"/>
    <col min="4014" max="4014" width="12.85546875" customWidth="1"/>
    <col min="4015" max="4019" width="10" bestFit="1" customWidth="1"/>
    <col min="4264" max="4264" width="5" bestFit="1" customWidth="1"/>
    <col min="4265" max="4265" width="35.5703125" bestFit="1" customWidth="1"/>
    <col min="4266" max="4266" width="40.140625" bestFit="1" customWidth="1"/>
    <col min="4267" max="4267" width="16" customWidth="1"/>
    <col min="4268" max="4268" width="21.7109375" customWidth="1"/>
    <col min="4269" max="4269" width="18.85546875" customWidth="1"/>
    <col min="4270" max="4270" width="12.85546875" customWidth="1"/>
    <col min="4271" max="4275" width="10" bestFit="1" customWidth="1"/>
    <col min="4520" max="4520" width="5" bestFit="1" customWidth="1"/>
    <col min="4521" max="4521" width="35.5703125" bestFit="1" customWidth="1"/>
    <col min="4522" max="4522" width="40.140625" bestFit="1" customWidth="1"/>
    <col min="4523" max="4523" width="16" customWidth="1"/>
    <col min="4524" max="4524" width="21.7109375" customWidth="1"/>
    <col min="4525" max="4525" width="18.85546875" customWidth="1"/>
    <col min="4526" max="4526" width="12.85546875" customWidth="1"/>
    <col min="4527" max="4531" width="10" bestFit="1" customWidth="1"/>
    <col min="4776" max="4776" width="5" bestFit="1" customWidth="1"/>
    <col min="4777" max="4777" width="35.5703125" bestFit="1" customWidth="1"/>
    <col min="4778" max="4778" width="40.140625" bestFit="1" customWidth="1"/>
    <col min="4779" max="4779" width="16" customWidth="1"/>
    <col min="4780" max="4780" width="21.7109375" customWidth="1"/>
    <col min="4781" max="4781" width="18.85546875" customWidth="1"/>
    <col min="4782" max="4782" width="12.85546875" customWidth="1"/>
    <col min="4783" max="4787" width="10" bestFit="1" customWidth="1"/>
    <col min="5032" max="5032" width="5" bestFit="1" customWidth="1"/>
    <col min="5033" max="5033" width="35.5703125" bestFit="1" customWidth="1"/>
    <col min="5034" max="5034" width="40.140625" bestFit="1" customWidth="1"/>
    <col min="5035" max="5035" width="16" customWidth="1"/>
    <col min="5036" max="5036" width="21.7109375" customWidth="1"/>
    <col min="5037" max="5037" width="18.85546875" customWidth="1"/>
    <col min="5038" max="5038" width="12.85546875" customWidth="1"/>
    <col min="5039" max="5043" width="10" bestFit="1" customWidth="1"/>
    <col min="5288" max="5288" width="5" bestFit="1" customWidth="1"/>
    <col min="5289" max="5289" width="35.5703125" bestFit="1" customWidth="1"/>
    <col min="5290" max="5290" width="40.140625" bestFit="1" customWidth="1"/>
    <col min="5291" max="5291" width="16" customWidth="1"/>
    <col min="5292" max="5292" width="21.7109375" customWidth="1"/>
    <col min="5293" max="5293" width="18.85546875" customWidth="1"/>
    <col min="5294" max="5294" width="12.85546875" customWidth="1"/>
    <col min="5295" max="5299" width="10" bestFit="1" customWidth="1"/>
    <col min="5544" max="5544" width="5" bestFit="1" customWidth="1"/>
    <col min="5545" max="5545" width="35.5703125" bestFit="1" customWidth="1"/>
    <col min="5546" max="5546" width="40.140625" bestFit="1" customWidth="1"/>
    <col min="5547" max="5547" width="16" customWidth="1"/>
    <col min="5548" max="5548" width="21.7109375" customWidth="1"/>
    <col min="5549" max="5549" width="18.85546875" customWidth="1"/>
    <col min="5550" max="5550" width="12.85546875" customWidth="1"/>
    <col min="5551" max="5555" width="10" bestFit="1" customWidth="1"/>
    <col min="5800" max="5800" width="5" bestFit="1" customWidth="1"/>
    <col min="5801" max="5801" width="35.5703125" bestFit="1" customWidth="1"/>
    <col min="5802" max="5802" width="40.140625" bestFit="1" customWidth="1"/>
    <col min="5803" max="5803" width="16" customWidth="1"/>
    <col min="5804" max="5804" width="21.7109375" customWidth="1"/>
    <col min="5805" max="5805" width="18.85546875" customWidth="1"/>
    <col min="5806" max="5806" width="12.85546875" customWidth="1"/>
    <col min="5807" max="5811" width="10" bestFit="1" customWidth="1"/>
    <col min="6056" max="6056" width="5" bestFit="1" customWidth="1"/>
    <col min="6057" max="6057" width="35.5703125" bestFit="1" customWidth="1"/>
    <col min="6058" max="6058" width="40.140625" bestFit="1" customWidth="1"/>
    <col min="6059" max="6059" width="16" customWidth="1"/>
    <col min="6060" max="6060" width="21.7109375" customWidth="1"/>
    <col min="6061" max="6061" width="18.85546875" customWidth="1"/>
    <col min="6062" max="6062" width="12.85546875" customWidth="1"/>
    <col min="6063" max="6067" width="10" bestFit="1" customWidth="1"/>
    <col min="6312" max="6312" width="5" bestFit="1" customWidth="1"/>
    <col min="6313" max="6313" width="35.5703125" bestFit="1" customWidth="1"/>
    <col min="6314" max="6314" width="40.140625" bestFit="1" customWidth="1"/>
    <col min="6315" max="6315" width="16" customWidth="1"/>
    <col min="6316" max="6316" width="21.7109375" customWidth="1"/>
    <col min="6317" max="6317" width="18.85546875" customWidth="1"/>
    <col min="6318" max="6318" width="12.85546875" customWidth="1"/>
    <col min="6319" max="6323" width="10" bestFit="1" customWidth="1"/>
    <col min="6568" max="6568" width="5" bestFit="1" customWidth="1"/>
    <col min="6569" max="6569" width="35.5703125" bestFit="1" customWidth="1"/>
    <col min="6570" max="6570" width="40.140625" bestFit="1" customWidth="1"/>
    <col min="6571" max="6571" width="16" customWidth="1"/>
    <col min="6572" max="6572" width="21.7109375" customWidth="1"/>
    <col min="6573" max="6573" width="18.85546875" customWidth="1"/>
    <col min="6574" max="6574" width="12.85546875" customWidth="1"/>
    <col min="6575" max="6579" width="10" bestFit="1" customWidth="1"/>
    <col min="6824" max="6824" width="5" bestFit="1" customWidth="1"/>
    <col min="6825" max="6825" width="35.5703125" bestFit="1" customWidth="1"/>
    <col min="6826" max="6826" width="40.140625" bestFit="1" customWidth="1"/>
    <col min="6827" max="6827" width="16" customWidth="1"/>
    <col min="6828" max="6828" width="21.7109375" customWidth="1"/>
    <col min="6829" max="6829" width="18.85546875" customWidth="1"/>
    <col min="6830" max="6830" width="12.85546875" customWidth="1"/>
    <col min="6831" max="6835" width="10" bestFit="1" customWidth="1"/>
    <col min="7080" max="7080" width="5" bestFit="1" customWidth="1"/>
    <col min="7081" max="7081" width="35.5703125" bestFit="1" customWidth="1"/>
    <col min="7082" max="7082" width="40.140625" bestFit="1" customWidth="1"/>
    <col min="7083" max="7083" width="16" customWidth="1"/>
    <col min="7084" max="7084" width="21.7109375" customWidth="1"/>
    <col min="7085" max="7085" width="18.85546875" customWidth="1"/>
    <col min="7086" max="7086" width="12.85546875" customWidth="1"/>
    <col min="7087" max="7091" width="10" bestFit="1" customWidth="1"/>
    <col min="7336" max="7336" width="5" bestFit="1" customWidth="1"/>
    <col min="7337" max="7337" width="35.5703125" bestFit="1" customWidth="1"/>
    <col min="7338" max="7338" width="40.140625" bestFit="1" customWidth="1"/>
    <col min="7339" max="7339" width="16" customWidth="1"/>
    <col min="7340" max="7340" width="21.7109375" customWidth="1"/>
    <col min="7341" max="7341" width="18.85546875" customWidth="1"/>
    <col min="7342" max="7342" width="12.85546875" customWidth="1"/>
    <col min="7343" max="7347" width="10" bestFit="1" customWidth="1"/>
    <col min="7592" max="7592" width="5" bestFit="1" customWidth="1"/>
    <col min="7593" max="7593" width="35.5703125" bestFit="1" customWidth="1"/>
    <col min="7594" max="7594" width="40.140625" bestFit="1" customWidth="1"/>
    <col min="7595" max="7595" width="16" customWidth="1"/>
    <col min="7596" max="7596" width="21.7109375" customWidth="1"/>
    <col min="7597" max="7597" width="18.85546875" customWidth="1"/>
    <col min="7598" max="7598" width="12.85546875" customWidth="1"/>
    <col min="7599" max="7603" width="10" bestFit="1" customWidth="1"/>
    <col min="7848" max="7848" width="5" bestFit="1" customWidth="1"/>
    <col min="7849" max="7849" width="35.5703125" bestFit="1" customWidth="1"/>
    <col min="7850" max="7850" width="40.140625" bestFit="1" customWidth="1"/>
    <col min="7851" max="7851" width="16" customWidth="1"/>
    <col min="7852" max="7852" width="21.7109375" customWidth="1"/>
    <col min="7853" max="7853" width="18.85546875" customWidth="1"/>
    <col min="7854" max="7854" width="12.85546875" customWidth="1"/>
    <col min="7855" max="7859" width="10" bestFit="1" customWidth="1"/>
    <col min="8104" max="8104" width="5" bestFit="1" customWidth="1"/>
    <col min="8105" max="8105" width="35.5703125" bestFit="1" customWidth="1"/>
    <col min="8106" max="8106" width="40.140625" bestFit="1" customWidth="1"/>
    <col min="8107" max="8107" width="16" customWidth="1"/>
    <col min="8108" max="8108" width="21.7109375" customWidth="1"/>
    <col min="8109" max="8109" width="18.85546875" customWidth="1"/>
    <col min="8110" max="8110" width="12.85546875" customWidth="1"/>
    <col min="8111" max="8115" width="10" bestFit="1" customWidth="1"/>
    <col min="8360" max="8360" width="5" bestFit="1" customWidth="1"/>
    <col min="8361" max="8361" width="35.5703125" bestFit="1" customWidth="1"/>
    <col min="8362" max="8362" width="40.140625" bestFit="1" customWidth="1"/>
    <col min="8363" max="8363" width="16" customWidth="1"/>
    <col min="8364" max="8364" width="21.7109375" customWidth="1"/>
    <col min="8365" max="8365" width="18.85546875" customWidth="1"/>
    <col min="8366" max="8366" width="12.85546875" customWidth="1"/>
    <col min="8367" max="8371" width="10" bestFit="1" customWidth="1"/>
    <col min="8616" max="8616" width="5" bestFit="1" customWidth="1"/>
    <col min="8617" max="8617" width="35.5703125" bestFit="1" customWidth="1"/>
    <col min="8618" max="8618" width="40.140625" bestFit="1" customWidth="1"/>
    <col min="8619" max="8619" width="16" customWidth="1"/>
    <col min="8620" max="8620" width="21.7109375" customWidth="1"/>
    <col min="8621" max="8621" width="18.85546875" customWidth="1"/>
    <col min="8622" max="8622" width="12.85546875" customWidth="1"/>
    <col min="8623" max="8627" width="10" bestFit="1" customWidth="1"/>
    <col min="8872" max="8872" width="5" bestFit="1" customWidth="1"/>
    <col min="8873" max="8873" width="35.5703125" bestFit="1" customWidth="1"/>
    <col min="8874" max="8874" width="40.140625" bestFit="1" customWidth="1"/>
    <col min="8875" max="8875" width="16" customWidth="1"/>
    <col min="8876" max="8876" width="21.7109375" customWidth="1"/>
    <col min="8877" max="8877" width="18.85546875" customWidth="1"/>
    <col min="8878" max="8878" width="12.85546875" customWidth="1"/>
    <col min="8879" max="8883" width="10" bestFit="1" customWidth="1"/>
    <col min="9128" max="9128" width="5" bestFit="1" customWidth="1"/>
    <col min="9129" max="9129" width="35.5703125" bestFit="1" customWidth="1"/>
    <col min="9130" max="9130" width="40.140625" bestFit="1" customWidth="1"/>
    <col min="9131" max="9131" width="16" customWidth="1"/>
    <col min="9132" max="9132" width="21.7109375" customWidth="1"/>
    <col min="9133" max="9133" width="18.85546875" customWidth="1"/>
    <col min="9134" max="9134" width="12.85546875" customWidth="1"/>
    <col min="9135" max="9139" width="10" bestFit="1" customWidth="1"/>
    <col min="9384" max="9384" width="5" bestFit="1" customWidth="1"/>
    <col min="9385" max="9385" width="35.5703125" bestFit="1" customWidth="1"/>
    <col min="9386" max="9386" width="40.140625" bestFit="1" customWidth="1"/>
    <col min="9387" max="9387" width="16" customWidth="1"/>
    <col min="9388" max="9388" width="21.7109375" customWidth="1"/>
    <col min="9389" max="9389" width="18.85546875" customWidth="1"/>
    <col min="9390" max="9390" width="12.85546875" customWidth="1"/>
    <col min="9391" max="9395" width="10" bestFit="1" customWidth="1"/>
    <col min="9640" max="9640" width="5" bestFit="1" customWidth="1"/>
    <col min="9641" max="9641" width="35.5703125" bestFit="1" customWidth="1"/>
    <col min="9642" max="9642" width="40.140625" bestFit="1" customWidth="1"/>
    <col min="9643" max="9643" width="16" customWidth="1"/>
    <col min="9644" max="9644" width="21.7109375" customWidth="1"/>
    <col min="9645" max="9645" width="18.85546875" customWidth="1"/>
    <col min="9646" max="9646" width="12.85546875" customWidth="1"/>
    <col min="9647" max="9651" width="10" bestFit="1" customWidth="1"/>
    <col min="9896" max="9896" width="5" bestFit="1" customWidth="1"/>
    <col min="9897" max="9897" width="35.5703125" bestFit="1" customWidth="1"/>
    <col min="9898" max="9898" width="40.140625" bestFit="1" customWidth="1"/>
    <col min="9899" max="9899" width="16" customWidth="1"/>
    <col min="9900" max="9900" width="21.7109375" customWidth="1"/>
    <col min="9901" max="9901" width="18.85546875" customWidth="1"/>
    <col min="9902" max="9902" width="12.85546875" customWidth="1"/>
    <col min="9903" max="9907" width="10" bestFit="1" customWidth="1"/>
    <col min="10152" max="10152" width="5" bestFit="1" customWidth="1"/>
    <col min="10153" max="10153" width="35.5703125" bestFit="1" customWidth="1"/>
    <col min="10154" max="10154" width="40.140625" bestFit="1" customWidth="1"/>
    <col min="10155" max="10155" width="16" customWidth="1"/>
    <col min="10156" max="10156" width="21.7109375" customWidth="1"/>
    <col min="10157" max="10157" width="18.85546875" customWidth="1"/>
    <col min="10158" max="10158" width="12.85546875" customWidth="1"/>
    <col min="10159" max="10163" width="10" bestFit="1" customWidth="1"/>
    <col min="10408" max="10408" width="5" bestFit="1" customWidth="1"/>
    <col min="10409" max="10409" width="35.5703125" bestFit="1" customWidth="1"/>
    <col min="10410" max="10410" width="40.140625" bestFit="1" customWidth="1"/>
    <col min="10411" max="10411" width="16" customWidth="1"/>
    <col min="10412" max="10412" width="21.7109375" customWidth="1"/>
    <col min="10413" max="10413" width="18.85546875" customWidth="1"/>
    <col min="10414" max="10414" width="12.85546875" customWidth="1"/>
    <col min="10415" max="10419" width="10" bestFit="1" customWidth="1"/>
    <col min="10664" max="10664" width="5" bestFit="1" customWidth="1"/>
    <col min="10665" max="10665" width="35.5703125" bestFit="1" customWidth="1"/>
    <col min="10666" max="10666" width="40.140625" bestFit="1" customWidth="1"/>
    <col min="10667" max="10667" width="16" customWidth="1"/>
    <col min="10668" max="10668" width="21.7109375" customWidth="1"/>
    <col min="10669" max="10669" width="18.85546875" customWidth="1"/>
    <col min="10670" max="10670" width="12.85546875" customWidth="1"/>
    <col min="10671" max="10675" width="10" bestFit="1" customWidth="1"/>
    <col min="10920" max="10920" width="5" bestFit="1" customWidth="1"/>
    <col min="10921" max="10921" width="35.5703125" bestFit="1" customWidth="1"/>
    <col min="10922" max="10922" width="40.140625" bestFit="1" customWidth="1"/>
    <col min="10923" max="10923" width="16" customWidth="1"/>
    <col min="10924" max="10924" width="21.7109375" customWidth="1"/>
    <col min="10925" max="10925" width="18.85546875" customWidth="1"/>
    <col min="10926" max="10926" width="12.85546875" customWidth="1"/>
    <col min="10927" max="10931" width="10" bestFit="1" customWidth="1"/>
    <col min="11176" max="11176" width="5" bestFit="1" customWidth="1"/>
    <col min="11177" max="11177" width="35.5703125" bestFit="1" customWidth="1"/>
    <col min="11178" max="11178" width="40.140625" bestFit="1" customWidth="1"/>
    <col min="11179" max="11179" width="16" customWidth="1"/>
    <col min="11180" max="11180" width="21.7109375" customWidth="1"/>
    <col min="11181" max="11181" width="18.85546875" customWidth="1"/>
    <col min="11182" max="11182" width="12.85546875" customWidth="1"/>
    <col min="11183" max="11187" width="10" bestFit="1" customWidth="1"/>
    <col min="11432" max="11432" width="5" bestFit="1" customWidth="1"/>
    <col min="11433" max="11433" width="35.5703125" bestFit="1" customWidth="1"/>
    <col min="11434" max="11434" width="40.140625" bestFit="1" customWidth="1"/>
    <col min="11435" max="11435" width="16" customWidth="1"/>
    <col min="11436" max="11436" width="21.7109375" customWidth="1"/>
    <col min="11437" max="11437" width="18.85546875" customWidth="1"/>
    <col min="11438" max="11438" width="12.85546875" customWidth="1"/>
    <col min="11439" max="11443" width="10" bestFit="1" customWidth="1"/>
    <col min="11688" max="11688" width="5" bestFit="1" customWidth="1"/>
    <col min="11689" max="11689" width="35.5703125" bestFit="1" customWidth="1"/>
    <col min="11690" max="11690" width="40.140625" bestFit="1" customWidth="1"/>
    <col min="11691" max="11691" width="16" customWidth="1"/>
    <col min="11692" max="11692" width="21.7109375" customWidth="1"/>
    <col min="11693" max="11693" width="18.85546875" customWidth="1"/>
    <col min="11694" max="11694" width="12.85546875" customWidth="1"/>
    <col min="11695" max="11699" width="10" bestFit="1" customWidth="1"/>
    <col min="11944" max="11944" width="5" bestFit="1" customWidth="1"/>
    <col min="11945" max="11945" width="35.5703125" bestFit="1" customWidth="1"/>
    <col min="11946" max="11946" width="40.140625" bestFit="1" customWidth="1"/>
    <col min="11947" max="11947" width="16" customWidth="1"/>
    <col min="11948" max="11948" width="21.7109375" customWidth="1"/>
    <col min="11949" max="11949" width="18.85546875" customWidth="1"/>
    <col min="11950" max="11950" width="12.85546875" customWidth="1"/>
    <col min="11951" max="11955" width="10" bestFit="1" customWidth="1"/>
    <col min="12200" max="12200" width="5" bestFit="1" customWidth="1"/>
    <col min="12201" max="12201" width="35.5703125" bestFit="1" customWidth="1"/>
    <col min="12202" max="12202" width="40.140625" bestFit="1" customWidth="1"/>
    <col min="12203" max="12203" width="16" customWidth="1"/>
    <col min="12204" max="12204" width="21.7109375" customWidth="1"/>
    <col min="12205" max="12205" width="18.85546875" customWidth="1"/>
    <col min="12206" max="12206" width="12.85546875" customWidth="1"/>
    <col min="12207" max="12211" width="10" bestFit="1" customWidth="1"/>
    <col min="12456" max="12456" width="5" bestFit="1" customWidth="1"/>
    <col min="12457" max="12457" width="35.5703125" bestFit="1" customWidth="1"/>
    <col min="12458" max="12458" width="40.140625" bestFit="1" customWidth="1"/>
    <col min="12459" max="12459" width="16" customWidth="1"/>
    <col min="12460" max="12460" width="21.7109375" customWidth="1"/>
    <col min="12461" max="12461" width="18.85546875" customWidth="1"/>
    <col min="12462" max="12462" width="12.85546875" customWidth="1"/>
    <col min="12463" max="12467" width="10" bestFit="1" customWidth="1"/>
    <col min="12712" max="12712" width="5" bestFit="1" customWidth="1"/>
    <col min="12713" max="12713" width="35.5703125" bestFit="1" customWidth="1"/>
    <col min="12714" max="12714" width="40.140625" bestFit="1" customWidth="1"/>
    <col min="12715" max="12715" width="16" customWidth="1"/>
    <col min="12716" max="12716" width="21.7109375" customWidth="1"/>
    <col min="12717" max="12717" width="18.85546875" customWidth="1"/>
    <col min="12718" max="12718" width="12.85546875" customWidth="1"/>
    <col min="12719" max="12723" width="10" bestFit="1" customWidth="1"/>
    <col min="12968" max="12968" width="5" bestFit="1" customWidth="1"/>
    <col min="12969" max="12969" width="35.5703125" bestFit="1" customWidth="1"/>
    <col min="12970" max="12970" width="40.140625" bestFit="1" customWidth="1"/>
    <col min="12971" max="12971" width="16" customWidth="1"/>
    <col min="12972" max="12972" width="21.7109375" customWidth="1"/>
    <col min="12973" max="12973" width="18.85546875" customWidth="1"/>
    <col min="12974" max="12974" width="12.85546875" customWidth="1"/>
    <col min="12975" max="12979" width="10" bestFit="1" customWidth="1"/>
    <col min="13224" max="13224" width="5" bestFit="1" customWidth="1"/>
    <col min="13225" max="13225" width="35.5703125" bestFit="1" customWidth="1"/>
    <col min="13226" max="13226" width="40.140625" bestFit="1" customWidth="1"/>
    <col min="13227" max="13227" width="16" customWidth="1"/>
    <col min="13228" max="13228" width="21.7109375" customWidth="1"/>
    <col min="13229" max="13229" width="18.85546875" customWidth="1"/>
    <col min="13230" max="13230" width="12.85546875" customWidth="1"/>
    <col min="13231" max="13235" width="10" bestFit="1" customWidth="1"/>
    <col min="13480" max="13480" width="5" bestFit="1" customWidth="1"/>
    <col min="13481" max="13481" width="35.5703125" bestFit="1" customWidth="1"/>
    <col min="13482" max="13482" width="40.140625" bestFit="1" customWidth="1"/>
    <col min="13483" max="13483" width="16" customWidth="1"/>
    <col min="13484" max="13484" width="21.7109375" customWidth="1"/>
    <col min="13485" max="13485" width="18.85546875" customWidth="1"/>
    <col min="13486" max="13486" width="12.85546875" customWidth="1"/>
    <col min="13487" max="13491" width="10" bestFit="1" customWidth="1"/>
    <col min="13736" max="13736" width="5" bestFit="1" customWidth="1"/>
    <col min="13737" max="13737" width="35.5703125" bestFit="1" customWidth="1"/>
    <col min="13738" max="13738" width="40.140625" bestFit="1" customWidth="1"/>
    <col min="13739" max="13739" width="16" customWidth="1"/>
    <col min="13740" max="13740" width="21.7109375" customWidth="1"/>
    <col min="13741" max="13741" width="18.85546875" customWidth="1"/>
    <col min="13742" max="13742" width="12.85546875" customWidth="1"/>
    <col min="13743" max="13747" width="10" bestFit="1" customWidth="1"/>
    <col min="13992" max="13992" width="5" bestFit="1" customWidth="1"/>
    <col min="13993" max="13993" width="35.5703125" bestFit="1" customWidth="1"/>
    <col min="13994" max="13994" width="40.140625" bestFit="1" customWidth="1"/>
    <col min="13995" max="13995" width="16" customWidth="1"/>
    <col min="13996" max="13996" width="21.7109375" customWidth="1"/>
    <col min="13997" max="13997" width="18.85546875" customWidth="1"/>
    <col min="13998" max="13998" width="12.85546875" customWidth="1"/>
    <col min="13999" max="14003" width="10" bestFit="1" customWidth="1"/>
    <col min="14248" max="14248" width="5" bestFit="1" customWidth="1"/>
    <col min="14249" max="14249" width="35.5703125" bestFit="1" customWidth="1"/>
    <col min="14250" max="14250" width="40.140625" bestFit="1" customWidth="1"/>
    <col min="14251" max="14251" width="16" customWidth="1"/>
    <col min="14252" max="14252" width="21.7109375" customWidth="1"/>
    <col min="14253" max="14253" width="18.85546875" customWidth="1"/>
    <col min="14254" max="14254" width="12.85546875" customWidth="1"/>
    <col min="14255" max="14259" width="10" bestFit="1" customWidth="1"/>
    <col min="14504" max="14504" width="5" bestFit="1" customWidth="1"/>
    <col min="14505" max="14505" width="35.5703125" bestFit="1" customWidth="1"/>
    <col min="14506" max="14506" width="40.140625" bestFit="1" customWidth="1"/>
    <col min="14507" max="14507" width="16" customWidth="1"/>
    <col min="14508" max="14508" width="21.7109375" customWidth="1"/>
    <col min="14509" max="14509" width="18.85546875" customWidth="1"/>
    <col min="14510" max="14510" width="12.85546875" customWidth="1"/>
    <col min="14511" max="14515" width="10" bestFit="1" customWidth="1"/>
    <col min="14760" max="14760" width="5" bestFit="1" customWidth="1"/>
    <col min="14761" max="14761" width="35.5703125" bestFit="1" customWidth="1"/>
    <col min="14762" max="14762" width="40.140625" bestFit="1" customWidth="1"/>
    <col min="14763" max="14763" width="16" customWidth="1"/>
    <col min="14764" max="14764" width="21.7109375" customWidth="1"/>
    <col min="14765" max="14765" width="18.85546875" customWidth="1"/>
    <col min="14766" max="14766" width="12.85546875" customWidth="1"/>
    <col min="14767" max="14771" width="10" bestFit="1" customWidth="1"/>
    <col min="15016" max="15016" width="5" bestFit="1" customWidth="1"/>
    <col min="15017" max="15017" width="35.5703125" bestFit="1" customWidth="1"/>
    <col min="15018" max="15018" width="40.140625" bestFit="1" customWidth="1"/>
    <col min="15019" max="15019" width="16" customWidth="1"/>
    <col min="15020" max="15020" width="21.7109375" customWidth="1"/>
    <col min="15021" max="15021" width="18.85546875" customWidth="1"/>
    <col min="15022" max="15022" width="12.85546875" customWidth="1"/>
    <col min="15023" max="15027" width="10" bestFit="1" customWidth="1"/>
    <col min="15272" max="15272" width="5" bestFit="1" customWidth="1"/>
    <col min="15273" max="15273" width="35.5703125" bestFit="1" customWidth="1"/>
    <col min="15274" max="15274" width="40.140625" bestFit="1" customWidth="1"/>
    <col min="15275" max="15275" width="16" customWidth="1"/>
    <col min="15276" max="15276" width="21.7109375" customWidth="1"/>
    <col min="15277" max="15277" width="18.85546875" customWidth="1"/>
    <col min="15278" max="15278" width="12.85546875" customWidth="1"/>
    <col min="15279" max="15283" width="10" bestFit="1" customWidth="1"/>
    <col min="15528" max="15528" width="5" bestFit="1" customWidth="1"/>
    <col min="15529" max="15529" width="35.5703125" bestFit="1" customWidth="1"/>
    <col min="15530" max="15530" width="40.140625" bestFit="1" customWidth="1"/>
    <col min="15531" max="15531" width="16" customWidth="1"/>
    <col min="15532" max="15532" width="21.7109375" customWidth="1"/>
    <col min="15533" max="15533" width="18.85546875" customWidth="1"/>
    <col min="15534" max="15534" width="12.85546875" customWidth="1"/>
    <col min="15535" max="15539" width="10" bestFit="1" customWidth="1"/>
    <col min="15784" max="15784" width="5" bestFit="1" customWidth="1"/>
    <col min="15785" max="15785" width="35.5703125" bestFit="1" customWidth="1"/>
    <col min="15786" max="15786" width="40.140625" bestFit="1" customWidth="1"/>
    <col min="15787" max="15787" width="16" customWidth="1"/>
    <col min="15788" max="15788" width="21.7109375" customWidth="1"/>
    <col min="15789" max="15789" width="18.85546875" customWidth="1"/>
    <col min="15790" max="15790" width="12.85546875" customWidth="1"/>
    <col min="15791" max="15795" width="10" bestFit="1" customWidth="1"/>
    <col min="16040" max="16040" width="5" bestFit="1" customWidth="1"/>
    <col min="16041" max="16041" width="35.5703125" bestFit="1" customWidth="1"/>
    <col min="16042" max="16042" width="40.140625" bestFit="1" customWidth="1"/>
    <col min="16043" max="16043" width="16" customWidth="1"/>
    <col min="16044" max="16044" width="21.7109375" customWidth="1"/>
    <col min="16045" max="16045" width="18.85546875" customWidth="1"/>
    <col min="16046" max="16046" width="12.85546875" customWidth="1"/>
    <col min="16047" max="16051" width="10" bestFit="1" customWidth="1"/>
  </cols>
  <sheetData>
    <row r="1" spans="1:25" ht="25.5" customHeight="1" x14ac:dyDescent="0.35">
      <c r="A1" s="2074" t="s">
        <v>0</v>
      </c>
      <c r="B1" s="2075"/>
      <c r="C1" s="2075"/>
      <c r="D1" s="2075"/>
      <c r="E1" s="2075"/>
      <c r="F1" s="2075"/>
      <c r="G1" s="2075"/>
      <c r="H1" s="2075"/>
      <c r="I1" s="2075"/>
      <c r="J1" s="2075"/>
      <c r="K1" s="2075"/>
      <c r="L1" s="2075"/>
      <c r="M1" s="2075"/>
      <c r="N1" s="2075"/>
      <c r="O1" s="2075"/>
      <c r="P1" s="2075"/>
      <c r="Q1" s="2075"/>
      <c r="R1" s="2075"/>
      <c r="S1" s="2075"/>
      <c r="T1" s="2075"/>
      <c r="U1" s="2075"/>
      <c r="V1" s="2075"/>
      <c r="W1" s="2075"/>
      <c r="X1" s="2075"/>
      <c r="Y1" s="2076"/>
    </row>
    <row r="2" spans="1:25" ht="27" customHeight="1" x14ac:dyDescent="0.4">
      <c r="A2" s="2077" t="s">
        <v>904</v>
      </c>
      <c r="B2" s="2078"/>
      <c r="C2" s="2078"/>
      <c r="D2" s="2078"/>
      <c r="E2" s="2078"/>
      <c r="F2" s="2078"/>
      <c r="G2" s="2078"/>
      <c r="H2" s="2078"/>
      <c r="I2" s="2078"/>
      <c r="J2" s="2078"/>
      <c r="K2" s="2078"/>
      <c r="L2" s="2078"/>
      <c r="M2" s="2078"/>
      <c r="N2" s="2078"/>
      <c r="O2" s="2078"/>
      <c r="P2" s="2078"/>
      <c r="Q2" s="2078"/>
      <c r="R2" s="2078"/>
      <c r="S2" s="2078"/>
      <c r="T2" s="2078"/>
      <c r="U2" s="2078"/>
      <c r="V2" s="2078"/>
      <c r="W2" s="2078"/>
      <c r="X2" s="2078"/>
      <c r="Y2" s="2079"/>
    </row>
    <row r="3" spans="1:25" ht="51" customHeight="1" thickBot="1" x14ac:dyDescent="0.45">
      <c r="A3" s="2080" t="s">
        <v>2</v>
      </c>
      <c r="B3" s="2081"/>
      <c r="C3" s="2081"/>
      <c r="D3" s="2081"/>
      <c r="E3" s="2081"/>
      <c r="F3" s="2081"/>
      <c r="G3" s="2081"/>
      <c r="H3" s="2081"/>
      <c r="I3" s="2081"/>
      <c r="J3" s="2081"/>
      <c r="K3" s="2081"/>
      <c r="L3" s="2081"/>
      <c r="M3" s="2081"/>
      <c r="N3" s="2081"/>
      <c r="O3" s="2081"/>
      <c r="P3" s="2081"/>
      <c r="Q3" s="2081"/>
      <c r="R3" s="2081"/>
      <c r="S3" s="2081"/>
      <c r="T3" s="2081"/>
      <c r="U3" s="2081"/>
      <c r="V3" s="2081"/>
      <c r="W3" s="2081"/>
      <c r="X3" s="2081"/>
      <c r="Y3" s="2082"/>
    </row>
    <row r="4" spans="1:25" s="99" customFormat="1" ht="48.2" customHeight="1" x14ac:dyDescent="0.2">
      <c r="A4" s="2083" t="s">
        <v>3</v>
      </c>
      <c r="B4" s="2084"/>
      <c r="C4" s="2085"/>
      <c r="D4" s="2070" t="s">
        <v>4</v>
      </c>
      <c r="E4" s="2070" t="s">
        <v>5</v>
      </c>
      <c r="F4" s="2072" t="s">
        <v>6</v>
      </c>
      <c r="G4" s="2066" t="s">
        <v>7</v>
      </c>
      <c r="H4" s="2068" t="s">
        <v>8</v>
      </c>
      <c r="I4" s="2070" t="s">
        <v>9</v>
      </c>
      <c r="J4" s="2072" t="s">
        <v>10</v>
      </c>
      <c r="K4" s="2066" t="s">
        <v>7</v>
      </c>
      <c r="L4" s="2068" t="s">
        <v>11</v>
      </c>
      <c r="M4" s="2070" t="s">
        <v>12</v>
      </c>
      <c r="N4" s="2072" t="s">
        <v>13</v>
      </c>
      <c r="O4" s="2066" t="s">
        <v>7</v>
      </c>
      <c r="P4" s="2068" t="s">
        <v>14</v>
      </c>
      <c r="Q4" s="2070" t="s">
        <v>15</v>
      </c>
      <c r="R4" s="2072" t="s">
        <v>16</v>
      </c>
      <c r="S4" s="2066" t="s">
        <v>7</v>
      </c>
      <c r="T4" s="2064" t="s">
        <v>17</v>
      </c>
      <c r="U4" s="2089" t="s">
        <v>18</v>
      </c>
      <c r="V4" s="2090"/>
      <c r="W4" s="2090"/>
      <c r="X4" s="2090"/>
      <c r="Y4" s="2091"/>
    </row>
    <row r="5" spans="1:25" s="99" customFormat="1" ht="38.25" customHeight="1" thickBot="1" x14ac:dyDescent="0.25">
      <c r="A5" s="2086"/>
      <c r="B5" s="2087"/>
      <c r="C5" s="2088"/>
      <c r="D5" s="2096"/>
      <c r="E5" s="2096"/>
      <c r="F5" s="2073"/>
      <c r="G5" s="2067"/>
      <c r="H5" s="2069"/>
      <c r="I5" s="2096"/>
      <c r="J5" s="2073"/>
      <c r="K5" s="2067"/>
      <c r="L5" s="2069"/>
      <c r="M5" s="2096"/>
      <c r="N5" s="2073"/>
      <c r="O5" s="2067"/>
      <c r="P5" s="2069"/>
      <c r="Q5" s="2096"/>
      <c r="R5" s="2073"/>
      <c r="S5" s="2067"/>
      <c r="T5" s="2065"/>
      <c r="U5" s="332" t="s">
        <v>19</v>
      </c>
      <c r="V5" s="101" t="s">
        <v>19</v>
      </c>
      <c r="W5" s="101" t="s">
        <v>19</v>
      </c>
      <c r="X5" s="101" t="s">
        <v>19</v>
      </c>
      <c r="Y5" s="102" t="s">
        <v>20</v>
      </c>
    </row>
    <row r="6" spans="1:25" s="106" customFormat="1" ht="24.6" customHeight="1" thickBot="1" x14ac:dyDescent="0.25">
      <c r="A6" s="2047">
        <v>1</v>
      </c>
      <c r="B6" s="103" t="s">
        <v>21</v>
      </c>
      <c r="C6" s="104" t="s">
        <v>22</v>
      </c>
      <c r="D6" s="2050" t="s">
        <v>23</v>
      </c>
      <c r="E6" s="2051"/>
      <c r="F6" s="2052"/>
      <c r="G6" s="105">
        <f>G8/G7</f>
        <v>1</v>
      </c>
      <c r="H6" s="2050" t="s">
        <v>23</v>
      </c>
      <c r="I6" s="2051"/>
      <c r="J6" s="2052"/>
      <c r="K6" s="105" t="e">
        <f>K8/K7</f>
        <v>#DIV/0!</v>
      </c>
      <c r="L6" s="2050" t="s">
        <v>23</v>
      </c>
      <c r="M6" s="2051"/>
      <c r="N6" s="2052"/>
      <c r="O6" s="105" t="e">
        <f>O8/O7</f>
        <v>#DIV/0!</v>
      </c>
      <c r="P6" s="2050" t="s">
        <v>23</v>
      </c>
      <c r="Q6" s="2051"/>
      <c r="R6" s="2052"/>
      <c r="S6" s="105" t="e">
        <f>S8/S7</f>
        <v>#DIV/0!</v>
      </c>
      <c r="T6" s="105">
        <f>T8/T7</f>
        <v>1</v>
      </c>
      <c r="U6" s="329">
        <v>0.2</v>
      </c>
      <c r="V6" s="329">
        <v>0.4</v>
      </c>
      <c r="W6" s="328">
        <v>0.6</v>
      </c>
      <c r="X6" s="327">
        <v>0.8</v>
      </c>
      <c r="Y6" s="326">
        <v>1</v>
      </c>
    </row>
    <row r="7" spans="1:25" s="106" customFormat="1" ht="24.6" customHeight="1" x14ac:dyDescent="0.2">
      <c r="A7" s="2048"/>
      <c r="B7" s="2060" t="s">
        <v>110</v>
      </c>
      <c r="C7" s="308" t="s">
        <v>111</v>
      </c>
      <c r="D7" s="294"/>
      <c r="E7" s="292"/>
      <c r="F7" s="291">
        <v>1</v>
      </c>
      <c r="G7" s="237">
        <f>SUM(D7:F7)</f>
        <v>1</v>
      </c>
      <c r="H7" s="293"/>
      <c r="I7" s="292"/>
      <c r="J7" s="291"/>
      <c r="K7" s="237">
        <f>SUM(H7:J7)</f>
        <v>0</v>
      </c>
      <c r="L7" s="293"/>
      <c r="M7" s="292"/>
      <c r="N7" s="291"/>
      <c r="O7" s="237">
        <f>SUM(L7:N7)</f>
        <v>0</v>
      </c>
      <c r="P7" s="293"/>
      <c r="Q7" s="292"/>
      <c r="R7" s="291"/>
      <c r="S7" s="237">
        <f>SUM(P7:R7)</f>
        <v>0</v>
      </c>
      <c r="T7" s="314">
        <f>SUM(G7+K7+O7+S7)</f>
        <v>1</v>
      </c>
      <c r="U7" s="313"/>
      <c r="V7" s="288"/>
      <c r="W7" s="289"/>
      <c r="X7" s="289"/>
      <c r="Y7" s="312"/>
    </row>
    <row r="8" spans="1:25" s="106" customFormat="1" ht="46.5" customHeight="1" thickBot="1" x14ac:dyDescent="0.25">
      <c r="A8" s="2049"/>
      <c r="B8" s="2062"/>
      <c r="C8" s="470" t="s">
        <v>268</v>
      </c>
      <c r="D8" s="1128"/>
      <c r="E8" s="1129"/>
      <c r="F8" s="1130">
        <v>1</v>
      </c>
      <c r="G8" s="303">
        <f>SUM(D8:F8)</f>
        <v>1</v>
      </c>
      <c r="H8" s="285"/>
      <c r="I8" s="284"/>
      <c r="J8" s="283"/>
      <c r="K8" s="303">
        <f>SUM(H8:J8)</f>
        <v>0</v>
      </c>
      <c r="L8" s="285"/>
      <c r="M8" s="284"/>
      <c r="N8" s="283"/>
      <c r="O8" s="303">
        <f>SUM(L8:N8)</f>
        <v>0</v>
      </c>
      <c r="P8" s="285">
        <v>0</v>
      </c>
      <c r="Q8" s="284">
        <v>0</v>
      </c>
      <c r="R8" s="283">
        <v>0</v>
      </c>
      <c r="S8" s="303">
        <f>SUM(P8:R8)</f>
        <v>0</v>
      </c>
      <c r="T8" s="302">
        <f>SUM(G8+K8+O8+S8)</f>
        <v>1</v>
      </c>
      <c r="U8" s="311"/>
      <c r="V8" s="112"/>
      <c r="W8" s="310"/>
      <c r="X8" s="310"/>
      <c r="Y8" s="114"/>
    </row>
    <row r="9" spans="1:25" s="106" customFormat="1" ht="24.6" customHeight="1" thickBot="1" x14ac:dyDescent="0.25">
      <c r="A9" s="2047">
        <v>2</v>
      </c>
      <c r="B9" s="103" t="s">
        <v>21</v>
      </c>
      <c r="C9" s="104" t="s">
        <v>22</v>
      </c>
      <c r="D9" s="2050" t="s">
        <v>23</v>
      </c>
      <c r="E9" s="2051"/>
      <c r="F9" s="2052"/>
      <c r="G9" s="105">
        <f>G11/G10</f>
        <v>1.5333333333333334</v>
      </c>
      <c r="H9" s="2050" t="s">
        <v>23</v>
      </c>
      <c r="I9" s="2051"/>
      <c r="J9" s="2052"/>
      <c r="K9" s="105">
        <f>K11/K10</f>
        <v>1.2</v>
      </c>
      <c r="L9" s="2050" t="s">
        <v>23</v>
      </c>
      <c r="M9" s="2051"/>
      <c r="N9" s="2052"/>
      <c r="O9" s="105">
        <f>O11/O10</f>
        <v>1.4</v>
      </c>
      <c r="P9" s="2050" t="s">
        <v>23</v>
      </c>
      <c r="Q9" s="2051"/>
      <c r="R9" s="2052"/>
      <c r="S9" s="105">
        <f>S11/S10</f>
        <v>2.8666666666666667</v>
      </c>
      <c r="T9" s="105">
        <f>T11/T10</f>
        <v>1.75</v>
      </c>
      <c r="U9" s="309"/>
      <c r="V9" s="246"/>
      <c r="W9" s="295"/>
      <c r="X9" s="295"/>
      <c r="Y9" s="245"/>
    </row>
    <row r="10" spans="1:25" s="106" customFormat="1" ht="34.5" customHeight="1" x14ac:dyDescent="0.2">
      <c r="A10" s="2048"/>
      <c r="B10" s="2060" t="s">
        <v>112</v>
      </c>
      <c r="C10" s="317" t="s">
        <v>113</v>
      </c>
      <c r="D10" s="117">
        <v>5</v>
      </c>
      <c r="E10" s="305">
        <v>5</v>
      </c>
      <c r="F10" s="304">
        <v>5</v>
      </c>
      <c r="G10" s="303">
        <f>SUM(D10:F10)</f>
        <v>15</v>
      </c>
      <c r="H10" s="306">
        <v>5</v>
      </c>
      <c r="I10" s="305">
        <v>5</v>
      </c>
      <c r="J10" s="304">
        <v>5</v>
      </c>
      <c r="K10" s="303">
        <f>SUM(H10:J10)</f>
        <v>15</v>
      </c>
      <c r="L10" s="306">
        <v>5</v>
      </c>
      <c r="M10" s="305">
        <v>5</v>
      </c>
      <c r="N10" s="304">
        <v>5</v>
      </c>
      <c r="O10" s="303">
        <f>SUM(L10:N10)</f>
        <v>15</v>
      </c>
      <c r="P10" s="306">
        <v>5</v>
      </c>
      <c r="Q10" s="305">
        <v>5</v>
      </c>
      <c r="R10" s="304">
        <v>5</v>
      </c>
      <c r="S10" s="303">
        <f>SUM(P10:R10)</f>
        <v>15</v>
      </c>
      <c r="T10" s="302">
        <f>SUM(G10+K10+O10+S10)</f>
        <v>60</v>
      </c>
      <c r="U10" s="301"/>
      <c r="V10" s="234"/>
      <c r="W10" s="300"/>
      <c r="X10" s="300"/>
      <c r="Y10" s="233"/>
    </row>
    <row r="11" spans="1:25" s="106" customFormat="1" ht="33.75" customHeight="1" thickBot="1" x14ac:dyDescent="0.25">
      <c r="A11" s="2049"/>
      <c r="B11" s="2062"/>
      <c r="C11" s="333" t="s">
        <v>114</v>
      </c>
      <c r="D11" s="1170">
        <v>4</v>
      </c>
      <c r="E11" s="215">
        <v>6</v>
      </c>
      <c r="F11" s="214">
        <v>13</v>
      </c>
      <c r="G11" s="299">
        <f>SUM(D11:F11)</f>
        <v>23</v>
      </c>
      <c r="H11" s="216">
        <v>7</v>
      </c>
      <c r="I11" s="215">
        <v>9</v>
      </c>
      <c r="J11" s="214">
        <v>2</v>
      </c>
      <c r="K11" s="299">
        <f>SUM(H11:J11)</f>
        <v>18</v>
      </c>
      <c r="L11" s="117">
        <v>5</v>
      </c>
      <c r="M11" s="119"/>
      <c r="N11" s="118">
        <v>16</v>
      </c>
      <c r="O11" s="299">
        <f>SUM(L11:N11)</f>
        <v>21</v>
      </c>
      <c r="P11" s="117">
        <v>15</v>
      </c>
      <c r="Q11" s="119">
        <v>9</v>
      </c>
      <c r="R11" s="118">
        <v>19</v>
      </c>
      <c r="S11" s="299">
        <f>SUM(P11:R11)</f>
        <v>43</v>
      </c>
      <c r="T11" s="298">
        <f>SUM(G11+K11+O11+S11)</f>
        <v>105</v>
      </c>
      <c r="U11" s="297"/>
      <c r="V11" s="280"/>
      <c r="W11" s="281"/>
      <c r="X11" s="281"/>
      <c r="Y11" s="296"/>
    </row>
    <row r="12" spans="1:25" s="106" customFormat="1" ht="24.6" customHeight="1" thickBot="1" x14ac:dyDescent="0.25">
      <c r="A12" s="2057">
        <v>3</v>
      </c>
      <c r="B12" s="103" t="s">
        <v>21</v>
      </c>
      <c r="C12" s="104" t="s">
        <v>41</v>
      </c>
      <c r="D12" s="2050" t="s">
        <v>23</v>
      </c>
      <c r="E12" s="2051"/>
      <c r="F12" s="2052"/>
      <c r="G12" s="105" t="e">
        <f>G14/G13</f>
        <v>#DIV/0!</v>
      </c>
      <c r="H12" s="2050" t="s">
        <v>23</v>
      </c>
      <c r="I12" s="2051"/>
      <c r="J12" s="2052"/>
      <c r="K12" s="105">
        <f>K14/K13</f>
        <v>0</v>
      </c>
      <c r="L12" s="2050" t="s">
        <v>23</v>
      </c>
      <c r="M12" s="2051"/>
      <c r="N12" s="2052"/>
      <c r="O12" s="105" t="e">
        <f>O14/O13</f>
        <v>#DIV/0!</v>
      </c>
      <c r="P12" s="2050" t="s">
        <v>23</v>
      </c>
      <c r="Q12" s="2051"/>
      <c r="R12" s="2052"/>
      <c r="S12" s="105" t="e">
        <f>S14/S13</f>
        <v>#DIV/0!</v>
      </c>
      <c r="T12" s="105">
        <f>T14/T13</f>
        <v>0</v>
      </c>
      <c r="U12" s="309"/>
      <c r="V12" s="246"/>
      <c r="W12" s="295"/>
      <c r="X12" s="295"/>
      <c r="Y12" s="245"/>
    </row>
    <row r="13" spans="1:25" s="106" customFormat="1" ht="37.5" customHeight="1" x14ac:dyDescent="0.2">
      <c r="A13" s="2058"/>
      <c r="B13" s="2055" t="s">
        <v>115</v>
      </c>
      <c r="C13" s="324" t="s">
        <v>116</v>
      </c>
      <c r="D13" s="323"/>
      <c r="E13" s="292"/>
      <c r="F13" s="291"/>
      <c r="G13" s="237">
        <f>SUM(D13:F13)</f>
        <v>0</v>
      </c>
      <c r="H13" s="293"/>
      <c r="I13" s="292">
        <v>5</v>
      </c>
      <c r="J13" s="291"/>
      <c r="K13" s="237">
        <f>SUM(H13:J13)</f>
        <v>5</v>
      </c>
      <c r="L13" s="293"/>
      <c r="M13" s="292"/>
      <c r="N13" s="291"/>
      <c r="O13" s="237">
        <f>SUM(L13:N13)</f>
        <v>0</v>
      </c>
      <c r="P13" s="293"/>
      <c r="Q13" s="292"/>
      <c r="R13" s="291"/>
      <c r="S13" s="237">
        <f>SUM(P13:R13)</f>
        <v>0</v>
      </c>
      <c r="T13" s="314">
        <f>SUM(G13+K13+O13+S13)</f>
        <v>5</v>
      </c>
      <c r="U13" s="313"/>
      <c r="V13" s="288"/>
      <c r="W13" s="289"/>
      <c r="X13" s="289"/>
      <c r="Y13" s="312"/>
    </row>
    <row r="14" spans="1:25" s="106" customFormat="1" ht="47.25" customHeight="1" thickBot="1" x14ac:dyDescent="0.25">
      <c r="A14" s="2058"/>
      <c r="B14" s="2063"/>
      <c r="C14" s="470" t="s">
        <v>268</v>
      </c>
      <c r="D14" s="1171">
        <v>0</v>
      </c>
      <c r="E14" s="1129">
        <v>0</v>
      </c>
      <c r="F14" s="1130">
        <v>0</v>
      </c>
      <c r="G14" s="303">
        <f>SUM(D14:F14)</f>
        <v>0</v>
      </c>
      <c r="H14" s="1128">
        <v>0</v>
      </c>
      <c r="I14" s="1129">
        <v>0</v>
      </c>
      <c r="J14" s="1130">
        <v>0</v>
      </c>
      <c r="K14" s="303">
        <f>SUM(H14:J14)</f>
        <v>0</v>
      </c>
      <c r="L14" s="285">
        <v>0</v>
      </c>
      <c r="M14" s="284">
        <v>0</v>
      </c>
      <c r="N14" s="283">
        <v>0</v>
      </c>
      <c r="O14" s="303">
        <f>SUM(L14:N14)</f>
        <v>0</v>
      </c>
      <c r="P14" s="285"/>
      <c r="Q14" s="284"/>
      <c r="R14" s="283"/>
      <c r="S14" s="303">
        <f>SUM(P14:R14)</f>
        <v>0</v>
      </c>
      <c r="T14" s="302">
        <f>SUM(G14+K14+O14+S14)</f>
        <v>0</v>
      </c>
      <c r="U14" s="311"/>
      <c r="V14" s="112"/>
      <c r="W14" s="310"/>
      <c r="X14" s="310"/>
      <c r="Y14" s="114"/>
    </row>
    <row r="15" spans="1:25" s="106" customFormat="1" ht="25.5" customHeight="1" thickBot="1" x14ac:dyDescent="0.25">
      <c r="A15" s="2058"/>
      <c r="B15" s="2063"/>
      <c r="C15" s="104" t="s">
        <v>41</v>
      </c>
      <c r="D15" s="2050" t="s">
        <v>23</v>
      </c>
      <c r="E15" s="2051"/>
      <c r="F15" s="2052"/>
      <c r="G15" s="105" t="e">
        <f>G17/G16</f>
        <v>#DIV/0!</v>
      </c>
      <c r="H15" s="2050" t="s">
        <v>23</v>
      </c>
      <c r="I15" s="2051"/>
      <c r="J15" s="2052"/>
      <c r="K15" s="105" t="e">
        <f>K17/K16</f>
        <v>#DIV/0!</v>
      </c>
      <c r="L15" s="2050" t="s">
        <v>23</v>
      </c>
      <c r="M15" s="2051"/>
      <c r="N15" s="2052"/>
      <c r="O15" s="105" t="e">
        <f>O17/O16</f>
        <v>#DIV/0!</v>
      </c>
      <c r="P15" s="2050" t="s">
        <v>23</v>
      </c>
      <c r="Q15" s="2051"/>
      <c r="R15" s="2052"/>
      <c r="S15" s="105">
        <f>S17/S16</f>
        <v>0</v>
      </c>
      <c r="T15" s="105">
        <f>T17/T16</f>
        <v>0</v>
      </c>
      <c r="U15" s="131"/>
      <c r="V15" s="246"/>
      <c r="W15" s="295"/>
      <c r="X15" s="295"/>
      <c r="Y15" s="245"/>
    </row>
    <row r="16" spans="1:25" s="106" customFormat="1" ht="39.75" customHeight="1" x14ac:dyDescent="0.2">
      <c r="A16" s="2058"/>
      <c r="B16" s="2063"/>
      <c r="C16" s="393" t="s">
        <v>117</v>
      </c>
      <c r="D16" s="323"/>
      <c r="E16" s="292"/>
      <c r="F16" s="291"/>
      <c r="G16" s="237">
        <f>SUM(D16:F16)</f>
        <v>0</v>
      </c>
      <c r="H16" s="293"/>
      <c r="I16" s="292"/>
      <c r="J16" s="291"/>
      <c r="K16" s="237">
        <f>SUM(H16:J16)</f>
        <v>0</v>
      </c>
      <c r="L16" s="293"/>
      <c r="M16" s="292"/>
      <c r="N16" s="291"/>
      <c r="O16" s="237">
        <f>SUM(L16:N16)</f>
        <v>0</v>
      </c>
      <c r="P16" s="293"/>
      <c r="Q16" s="292"/>
      <c r="R16" s="291">
        <v>5</v>
      </c>
      <c r="S16" s="237">
        <f>SUM(P16:R16)</f>
        <v>5</v>
      </c>
      <c r="T16" s="236">
        <f>SUM(G16+K16+O16+S16)</f>
        <v>5</v>
      </c>
      <c r="U16" s="234"/>
      <c r="V16" s="234"/>
      <c r="W16" s="234"/>
      <c r="X16" s="234"/>
      <c r="Y16" s="233"/>
    </row>
    <row r="17" spans="1:25" s="106" customFormat="1" ht="50.25" customHeight="1" thickBot="1" x14ac:dyDescent="0.25">
      <c r="A17" s="2059"/>
      <c r="B17" s="2056"/>
      <c r="C17" s="470" t="s">
        <v>268</v>
      </c>
      <c r="D17" s="1171">
        <v>0</v>
      </c>
      <c r="E17" s="1129">
        <v>0</v>
      </c>
      <c r="F17" s="1130">
        <v>0</v>
      </c>
      <c r="G17" s="303">
        <f>SUM(D17:F17)</f>
        <v>0</v>
      </c>
      <c r="H17" s="1128">
        <v>0</v>
      </c>
      <c r="I17" s="1129">
        <v>0</v>
      </c>
      <c r="J17" s="1130">
        <v>0</v>
      </c>
      <c r="K17" s="303">
        <f>SUM(H17:J17)</f>
        <v>0</v>
      </c>
      <c r="L17" s="285">
        <v>0</v>
      </c>
      <c r="M17" s="284">
        <v>0</v>
      </c>
      <c r="N17" s="283">
        <v>0</v>
      </c>
      <c r="O17" s="303">
        <f>SUM(L17:N17)</f>
        <v>0</v>
      </c>
      <c r="P17" s="285"/>
      <c r="Q17" s="284"/>
      <c r="R17" s="283"/>
      <c r="S17" s="303">
        <f>SUM(P17:R17)</f>
        <v>0</v>
      </c>
      <c r="T17" s="577">
        <f>SUM(G17+K17+O17+S17)</f>
        <v>0</v>
      </c>
      <c r="U17" s="280"/>
      <c r="V17" s="280" t="s">
        <v>80</v>
      </c>
      <c r="W17" s="280"/>
      <c r="X17" s="280"/>
      <c r="Y17" s="296"/>
    </row>
    <row r="18" spans="1:25" s="106" customFormat="1" ht="24.6" customHeight="1" thickBot="1" x14ac:dyDescent="0.25">
      <c r="A18" s="2047">
        <v>4</v>
      </c>
      <c r="B18" s="103" t="s">
        <v>21</v>
      </c>
      <c r="C18" s="104" t="s">
        <v>22</v>
      </c>
      <c r="D18" s="2050" t="s">
        <v>23</v>
      </c>
      <c r="E18" s="2051"/>
      <c r="F18" s="2052"/>
      <c r="G18" s="105">
        <f>G20/G19</f>
        <v>1</v>
      </c>
      <c r="H18" s="2050" t="s">
        <v>23</v>
      </c>
      <c r="I18" s="2051"/>
      <c r="J18" s="2052"/>
      <c r="K18" s="105">
        <f>K20/K19</f>
        <v>1.3333333333333333</v>
      </c>
      <c r="L18" s="2050" t="s">
        <v>23</v>
      </c>
      <c r="M18" s="2051"/>
      <c r="N18" s="2052"/>
      <c r="O18" s="105">
        <f>O20/O19</f>
        <v>1</v>
      </c>
      <c r="P18" s="2050" t="s">
        <v>23</v>
      </c>
      <c r="Q18" s="2051"/>
      <c r="R18" s="2052"/>
      <c r="S18" s="315">
        <f>S20/S19</f>
        <v>0</v>
      </c>
      <c r="T18" s="315">
        <f>T20/T19</f>
        <v>0.9</v>
      </c>
      <c r="U18" s="131"/>
      <c r="V18" s="246"/>
      <c r="W18" s="295"/>
      <c r="X18" s="295"/>
      <c r="Y18" s="245"/>
    </row>
    <row r="19" spans="1:25" s="106" customFormat="1" ht="29.25" customHeight="1" x14ac:dyDescent="0.2">
      <c r="A19" s="2048"/>
      <c r="B19" s="2060" t="s">
        <v>118</v>
      </c>
      <c r="C19" s="308" t="s">
        <v>119</v>
      </c>
      <c r="D19" s="294">
        <v>1</v>
      </c>
      <c r="E19" s="292">
        <v>1</v>
      </c>
      <c r="F19" s="291">
        <v>1</v>
      </c>
      <c r="G19" s="237">
        <f>SUM(D19:F19)</f>
        <v>3</v>
      </c>
      <c r="H19" s="321">
        <v>1</v>
      </c>
      <c r="I19" s="320">
        <v>1</v>
      </c>
      <c r="J19" s="319">
        <v>1</v>
      </c>
      <c r="K19" s="237">
        <f>SUM(H19:J19)</f>
        <v>3</v>
      </c>
      <c r="L19" s="321">
        <v>1</v>
      </c>
      <c r="M19" s="320">
        <v>1</v>
      </c>
      <c r="N19" s="319"/>
      <c r="O19" s="237">
        <f>SUM(L19:N19)</f>
        <v>2</v>
      </c>
      <c r="P19" s="321">
        <v>1</v>
      </c>
      <c r="Q19" s="320">
        <v>1</v>
      </c>
      <c r="R19" s="319"/>
      <c r="S19" s="237">
        <f>SUM(P19:R19)</f>
        <v>2</v>
      </c>
      <c r="T19" s="314">
        <f>SUM(G19+K19+O19+S19)</f>
        <v>10</v>
      </c>
      <c r="U19" s="313"/>
      <c r="V19" s="288"/>
      <c r="W19" s="289"/>
      <c r="X19" s="289"/>
      <c r="Y19" s="312"/>
    </row>
    <row r="20" spans="1:25" s="106" customFormat="1" ht="33.75" customHeight="1" thickBot="1" x14ac:dyDescent="0.25">
      <c r="A20" s="2049"/>
      <c r="B20" s="2062"/>
      <c r="C20" s="126" t="s">
        <v>120</v>
      </c>
      <c r="D20" s="216"/>
      <c r="E20" s="215">
        <v>1</v>
      </c>
      <c r="F20" s="214">
        <v>2</v>
      </c>
      <c r="G20" s="318">
        <f>SUM(D20:F20)</f>
        <v>3</v>
      </c>
      <c r="H20" s="1435"/>
      <c r="I20" s="1436">
        <v>1</v>
      </c>
      <c r="J20" s="1437">
        <v>3</v>
      </c>
      <c r="K20" s="318">
        <f>SUM(H20:J20)</f>
        <v>4</v>
      </c>
      <c r="L20" s="117"/>
      <c r="M20" s="119"/>
      <c r="N20" s="118">
        <v>2</v>
      </c>
      <c r="O20" s="318">
        <f>SUM(L20:N20)</f>
        <v>2</v>
      </c>
      <c r="P20" s="117"/>
      <c r="Q20" s="119"/>
      <c r="R20" s="118"/>
      <c r="S20" s="318">
        <f>SUM(P20:R20)</f>
        <v>0</v>
      </c>
      <c r="T20" s="298">
        <f>SUM(G20+K20+O20+S20)</f>
        <v>9</v>
      </c>
      <c r="U20" s="297"/>
      <c r="V20" s="280"/>
      <c r="W20" s="281" t="s">
        <v>80</v>
      </c>
      <c r="X20" s="281"/>
      <c r="Y20" s="296"/>
    </row>
    <row r="21" spans="1:25" s="106" customFormat="1" ht="24.6" customHeight="1" thickBot="1" x14ac:dyDescent="0.25">
      <c r="A21" s="2047">
        <v>5</v>
      </c>
      <c r="B21" s="103" t="s">
        <v>21</v>
      </c>
      <c r="C21" s="104" t="s">
        <v>22</v>
      </c>
      <c r="D21" s="2050" t="s">
        <v>23</v>
      </c>
      <c r="E21" s="2051"/>
      <c r="F21" s="2052"/>
      <c r="G21" s="105">
        <f>G23/G22</f>
        <v>0.44444444444444442</v>
      </c>
      <c r="H21" s="2050" t="s">
        <v>23</v>
      </c>
      <c r="I21" s="2051"/>
      <c r="J21" s="2052"/>
      <c r="K21" s="105">
        <f>K23/K22</f>
        <v>0.55555555555555558</v>
      </c>
      <c r="L21" s="2050" t="s">
        <v>23</v>
      </c>
      <c r="M21" s="2051"/>
      <c r="N21" s="2052"/>
      <c r="O21" s="105">
        <f>O23/O22</f>
        <v>0.44444444444444442</v>
      </c>
      <c r="P21" s="2050" t="s">
        <v>23</v>
      </c>
      <c r="Q21" s="2051"/>
      <c r="R21" s="2052"/>
      <c r="S21" s="105">
        <f>S23/S22</f>
        <v>2</v>
      </c>
      <c r="T21" s="105">
        <f>T23/T22</f>
        <v>0.86111111111111116</v>
      </c>
      <c r="U21" s="309"/>
      <c r="V21" s="246"/>
      <c r="W21" s="295"/>
      <c r="X21" s="295"/>
      <c r="Y21" s="245"/>
    </row>
    <row r="22" spans="1:25" s="106" customFormat="1" ht="24.6" customHeight="1" x14ac:dyDescent="0.2">
      <c r="A22" s="2048"/>
      <c r="B22" s="2061" t="s">
        <v>121</v>
      </c>
      <c r="C22" s="317" t="s">
        <v>122</v>
      </c>
      <c r="D22" s="294">
        <v>3</v>
      </c>
      <c r="E22" s="292">
        <v>3</v>
      </c>
      <c r="F22" s="291">
        <v>3</v>
      </c>
      <c r="G22" s="237">
        <f>SUM(D22:F22)</f>
        <v>9</v>
      </c>
      <c r="H22" s="294">
        <v>3</v>
      </c>
      <c r="I22" s="292">
        <v>3</v>
      </c>
      <c r="J22" s="291">
        <v>3</v>
      </c>
      <c r="K22" s="237">
        <f>SUM(H22:J22)</f>
        <v>9</v>
      </c>
      <c r="L22" s="294">
        <v>3</v>
      </c>
      <c r="M22" s="292">
        <v>3</v>
      </c>
      <c r="N22" s="291">
        <v>3</v>
      </c>
      <c r="O22" s="237">
        <f>SUM(L22:N22)</f>
        <v>9</v>
      </c>
      <c r="P22" s="293">
        <v>3</v>
      </c>
      <c r="Q22" s="292">
        <v>3</v>
      </c>
      <c r="R22" s="291">
        <v>3</v>
      </c>
      <c r="S22" s="237">
        <f>SUM(P22:R22)</f>
        <v>9</v>
      </c>
      <c r="T22" s="314">
        <f>SUM(G22+K22+O22+S22)</f>
        <v>36</v>
      </c>
      <c r="U22" s="313"/>
      <c r="V22" s="288"/>
      <c r="W22" s="289"/>
      <c r="X22" s="289"/>
      <c r="Y22" s="312"/>
    </row>
    <row r="23" spans="1:25" s="106" customFormat="1" ht="24.6" customHeight="1" thickBot="1" x14ac:dyDescent="0.25">
      <c r="A23" s="2049"/>
      <c r="B23" s="2061"/>
      <c r="C23" s="316" t="s">
        <v>123</v>
      </c>
      <c r="D23" s="1128"/>
      <c r="E23" s="1129">
        <v>4</v>
      </c>
      <c r="F23" s="1130"/>
      <c r="G23" s="303">
        <f>SUM(D23:F23)</f>
        <v>4</v>
      </c>
      <c r="H23" s="1128">
        <v>2</v>
      </c>
      <c r="I23" s="1129">
        <v>3</v>
      </c>
      <c r="J23" s="1130"/>
      <c r="K23" s="303">
        <f>SUM(H23:J23)</f>
        <v>5</v>
      </c>
      <c r="L23" s="285">
        <v>4</v>
      </c>
      <c r="M23" s="284"/>
      <c r="N23" s="283"/>
      <c r="O23" s="303">
        <f>SUM(L23:N23)</f>
        <v>4</v>
      </c>
      <c r="P23" s="285">
        <v>7</v>
      </c>
      <c r="Q23" s="284">
        <v>5</v>
      </c>
      <c r="R23" s="283">
        <v>6</v>
      </c>
      <c r="S23" s="303">
        <f>SUM(P23:R23)</f>
        <v>18</v>
      </c>
      <c r="T23" s="302">
        <f>SUM(G23+K23+O23+S23)</f>
        <v>31</v>
      </c>
      <c r="U23" s="311"/>
      <c r="V23" s="112"/>
      <c r="W23" s="310"/>
      <c r="X23" s="310"/>
      <c r="Y23" s="114"/>
    </row>
    <row r="24" spans="1:25" s="106" customFormat="1" ht="24.6" customHeight="1" thickBot="1" x14ac:dyDescent="0.25">
      <c r="A24" s="2047">
        <v>6</v>
      </c>
      <c r="B24" s="103" t="s">
        <v>21</v>
      </c>
      <c r="C24" s="104" t="s">
        <v>22</v>
      </c>
      <c r="D24" s="2050" t="s">
        <v>23</v>
      </c>
      <c r="E24" s="2051"/>
      <c r="F24" s="2052"/>
      <c r="G24" s="105">
        <f>G26/G25</f>
        <v>0.54</v>
      </c>
      <c r="H24" s="2050" t="s">
        <v>23</v>
      </c>
      <c r="I24" s="2051"/>
      <c r="J24" s="2052"/>
      <c r="K24" s="105" t="e">
        <f>K26/K25</f>
        <v>#DIV/0!</v>
      </c>
      <c r="L24" s="2050" t="s">
        <v>23</v>
      </c>
      <c r="M24" s="2051"/>
      <c r="N24" s="2052"/>
      <c r="O24" s="105" t="e">
        <f>O26/O25</f>
        <v>#DIV/0!</v>
      </c>
      <c r="P24" s="2050" t="s">
        <v>23</v>
      </c>
      <c r="Q24" s="2051"/>
      <c r="R24" s="2052"/>
      <c r="S24" s="315" t="e">
        <f>S26/S25</f>
        <v>#DIV/0!</v>
      </c>
      <c r="T24" s="315">
        <f>T26/T25</f>
        <v>1.44</v>
      </c>
      <c r="U24" s="122"/>
      <c r="V24" s="123"/>
      <c r="W24" s="124"/>
      <c r="X24" s="124"/>
      <c r="Y24" s="125"/>
    </row>
    <row r="25" spans="1:25" s="106" customFormat="1" ht="36.75" customHeight="1" x14ac:dyDescent="0.2">
      <c r="A25" s="2048"/>
      <c r="B25" s="2060" t="s">
        <v>124</v>
      </c>
      <c r="C25" s="308" t="s">
        <v>125</v>
      </c>
      <c r="D25" s="294"/>
      <c r="E25" s="292"/>
      <c r="F25" s="291">
        <v>50</v>
      </c>
      <c r="G25" s="237">
        <f>SUM(D25:F25)</f>
        <v>50</v>
      </c>
      <c r="H25" s="293"/>
      <c r="I25" s="292"/>
      <c r="J25" s="291"/>
      <c r="K25" s="237">
        <f>SUM(H25:J25)</f>
        <v>0</v>
      </c>
      <c r="L25" s="293"/>
      <c r="M25" s="292"/>
      <c r="N25" s="291"/>
      <c r="O25" s="237">
        <f>SUM(L25:N25)</f>
        <v>0</v>
      </c>
      <c r="P25" s="293"/>
      <c r="Q25" s="292"/>
      <c r="R25" s="291"/>
      <c r="S25" s="237">
        <f>SUM(P25:R25)</f>
        <v>0</v>
      </c>
      <c r="T25" s="314">
        <f>SUM(G25+K25+O25+S25)</f>
        <v>50</v>
      </c>
      <c r="U25" s="313"/>
      <c r="V25" s="288"/>
      <c r="W25" s="289"/>
      <c r="X25" s="289"/>
      <c r="Y25" s="312"/>
    </row>
    <row r="26" spans="1:25" s="106" customFormat="1" ht="39.75" customHeight="1" thickBot="1" x14ac:dyDescent="0.25">
      <c r="A26" s="2049"/>
      <c r="B26" s="2062"/>
      <c r="C26" s="126" t="s">
        <v>126</v>
      </c>
      <c r="D26" s="1128">
        <v>27</v>
      </c>
      <c r="E26" s="1129"/>
      <c r="F26" s="1130"/>
      <c r="G26" s="303">
        <f>SUM(D26:F26)</f>
        <v>27</v>
      </c>
      <c r="H26" s="1128"/>
      <c r="I26" s="1129">
        <v>3</v>
      </c>
      <c r="J26" s="1130">
        <v>38</v>
      </c>
      <c r="K26" s="303">
        <f>SUM(H26:J26)</f>
        <v>41</v>
      </c>
      <c r="L26" s="285">
        <v>4</v>
      </c>
      <c r="M26" s="284"/>
      <c r="N26" s="283"/>
      <c r="O26" s="303">
        <f>SUM(L26:N26)</f>
        <v>4</v>
      </c>
      <c r="P26" s="285"/>
      <c r="Q26" s="284"/>
      <c r="R26" s="283"/>
      <c r="S26" s="303">
        <f>SUM(P26:R26)</f>
        <v>0</v>
      </c>
      <c r="T26" s="302">
        <f>SUM(G26+K26+O26+S26)</f>
        <v>72</v>
      </c>
      <c r="U26" s="311"/>
      <c r="V26" s="112"/>
      <c r="W26" s="310"/>
      <c r="X26" s="310"/>
      <c r="Y26" s="114"/>
    </row>
    <row r="27" spans="1:25" s="106" customFormat="1" ht="24.6" customHeight="1" thickBot="1" x14ac:dyDescent="0.25">
      <c r="A27" s="2047">
        <v>7</v>
      </c>
      <c r="B27" s="103" t="s">
        <v>21</v>
      </c>
      <c r="C27" s="104" t="s">
        <v>22</v>
      </c>
      <c r="D27" s="2050" t="s">
        <v>23</v>
      </c>
      <c r="E27" s="2051"/>
      <c r="F27" s="2052"/>
      <c r="G27" s="105" t="e">
        <f>G29/G28</f>
        <v>#DIV/0!</v>
      </c>
      <c r="H27" s="2050" t="s">
        <v>23</v>
      </c>
      <c r="I27" s="2051"/>
      <c r="J27" s="2052"/>
      <c r="K27" s="105">
        <f>K29/K28</f>
        <v>0</v>
      </c>
      <c r="L27" s="2050" t="s">
        <v>23</v>
      </c>
      <c r="M27" s="2051"/>
      <c r="N27" s="2052"/>
      <c r="O27" s="105" t="e">
        <f>O29/O28</f>
        <v>#DIV/0!</v>
      </c>
      <c r="P27" s="2050" t="s">
        <v>23</v>
      </c>
      <c r="Q27" s="2051"/>
      <c r="R27" s="2052"/>
      <c r="S27" s="105" t="e">
        <f>S29/S28</f>
        <v>#DIV/0!</v>
      </c>
      <c r="T27" s="105">
        <f>T29/T28</f>
        <v>0</v>
      </c>
      <c r="U27" s="309"/>
      <c r="V27" s="246"/>
      <c r="W27" s="295"/>
      <c r="X27" s="295"/>
      <c r="Y27" s="245"/>
    </row>
    <row r="28" spans="1:25" s="106" customFormat="1" ht="24.6" customHeight="1" x14ac:dyDescent="0.2">
      <c r="A28" s="2048"/>
      <c r="B28" s="2061" t="s">
        <v>902</v>
      </c>
      <c r="C28" s="308" t="s">
        <v>125</v>
      </c>
      <c r="D28" s="307"/>
      <c r="E28" s="305"/>
      <c r="F28" s="304"/>
      <c r="G28" s="303">
        <f>SUM(D28:F28)</f>
        <v>0</v>
      </c>
      <c r="H28" s="306">
        <v>200</v>
      </c>
      <c r="I28" s="305"/>
      <c r="J28" s="304"/>
      <c r="K28" s="303">
        <f>SUM(H28:J28)</f>
        <v>200</v>
      </c>
      <c r="L28" s="306"/>
      <c r="M28" s="305"/>
      <c r="N28" s="304"/>
      <c r="O28" s="303">
        <f>SUM(L28:N28)</f>
        <v>0</v>
      </c>
      <c r="P28" s="306"/>
      <c r="Q28" s="305"/>
      <c r="R28" s="304"/>
      <c r="S28" s="303">
        <f>SUM(P28:R28)</f>
        <v>0</v>
      </c>
      <c r="T28" s="302">
        <f>SUM(G28+K28+O28+S28)</f>
        <v>200</v>
      </c>
      <c r="U28" s="301"/>
      <c r="V28" s="234"/>
      <c r="W28" s="300"/>
      <c r="X28" s="300"/>
      <c r="Y28" s="233"/>
    </row>
    <row r="29" spans="1:25" s="106" customFormat="1" ht="33.75" customHeight="1" thickBot="1" x14ac:dyDescent="0.25">
      <c r="A29" s="2049"/>
      <c r="B29" s="2061"/>
      <c r="C29" s="126" t="s">
        <v>126</v>
      </c>
      <c r="D29" s="216"/>
      <c r="E29" s="215"/>
      <c r="F29" s="214"/>
      <c r="G29" s="299">
        <f>SUM(D29:F29)</f>
        <v>0</v>
      </c>
      <c r="H29" s="216"/>
      <c r="I29" s="215"/>
      <c r="J29" s="214"/>
      <c r="K29" s="299">
        <f>SUM(H29:J29)</f>
        <v>0</v>
      </c>
      <c r="L29" s="117"/>
      <c r="M29" s="119"/>
      <c r="N29" s="118"/>
      <c r="O29" s="299">
        <f>SUM(L29:N29)</f>
        <v>0</v>
      </c>
      <c r="P29" s="117"/>
      <c r="Q29" s="119"/>
      <c r="R29" s="118"/>
      <c r="S29" s="299">
        <f>SUM(P29:R29)</f>
        <v>0</v>
      </c>
      <c r="T29" s="298">
        <f>SUM(G29+K29+O29+S29)</f>
        <v>0</v>
      </c>
      <c r="U29" s="297"/>
      <c r="V29" s="280"/>
      <c r="W29" s="281"/>
      <c r="X29" s="281"/>
      <c r="Y29" s="296"/>
    </row>
    <row r="30" spans="1:25" s="106" customFormat="1" ht="24.6" customHeight="1" thickBot="1" x14ac:dyDescent="0.25">
      <c r="A30" s="2047">
        <v>8</v>
      </c>
      <c r="B30" s="103" t="s">
        <v>21</v>
      </c>
      <c r="C30" s="104" t="s">
        <v>22</v>
      </c>
      <c r="D30" s="2050" t="s">
        <v>23</v>
      </c>
      <c r="E30" s="2051"/>
      <c r="F30" s="2052"/>
      <c r="G30" s="105" t="e">
        <f>G32/G31</f>
        <v>#DIV/0!</v>
      </c>
      <c r="H30" s="2050" t="s">
        <v>23</v>
      </c>
      <c r="I30" s="2051"/>
      <c r="J30" s="2052"/>
      <c r="K30" s="105">
        <f>K32/K31</f>
        <v>0</v>
      </c>
      <c r="L30" s="2050" t="s">
        <v>23</v>
      </c>
      <c r="M30" s="2051"/>
      <c r="N30" s="2052"/>
      <c r="O30" s="105" t="e">
        <f>O32/O31</f>
        <v>#DIV/0!</v>
      </c>
      <c r="P30" s="2050" t="s">
        <v>23</v>
      </c>
      <c r="Q30" s="2051"/>
      <c r="R30" s="2052"/>
      <c r="S30" s="105" t="e">
        <f>S32/S31</f>
        <v>#DIV/0!</v>
      </c>
      <c r="T30" s="105">
        <f>T32/T31</f>
        <v>0</v>
      </c>
      <c r="U30" s="131"/>
      <c r="V30" s="246"/>
      <c r="W30" s="295"/>
      <c r="X30" s="295"/>
      <c r="Y30" s="245"/>
    </row>
    <row r="31" spans="1:25" s="106" customFormat="1" ht="42" customHeight="1" x14ac:dyDescent="0.2">
      <c r="A31" s="2048"/>
      <c r="B31" s="2055" t="s">
        <v>903</v>
      </c>
      <c r="C31" s="492" t="s">
        <v>127</v>
      </c>
      <c r="D31" s="294"/>
      <c r="E31" s="292"/>
      <c r="F31" s="291"/>
      <c r="G31" s="237">
        <f>SUM(D31:F31)</f>
        <v>0</v>
      </c>
      <c r="H31" s="293"/>
      <c r="I31" s="292">
        <v>1</v>
      </c>
      <c r="J31" s="291"/>
      <c r="K31" s="237">
        <f>SUM(H31:J31)</f>
        <v>1</v>
      </c>
      <c r="L31" s="293"/>
      <c r="M31" s="292"/>
      <c r="N31" s="291"/>
      <c r="O31" s="237">
        <f>SUM(L31:N31)</f>
        <v>0</v>
      </c>
      <c r="P31" s="293"/>
      <c r="Q31" s="292"/>
      <c r="R31" s="291"/>
      <c r="S31" s="237">
        <f>SUM(P31:R31)</f>
        <v>0</v>
      </c>
      <c r="T31" s="236">
        <f>SUM(G31+K31+O31+S31)</f>
        <v>1</v>
      </c>
      <c r="U31" s="290"/>
      <c r="V31" s="288"/>
      <c r="W31" s="289"/>
      <c r="X31" s="288"/>
      <c r="Y31" s="287"/>
    </row>
    <row r="32" spans="1:25" s="106" customFormat="1" ht="51" customHeight="1" thickBot="1" x14ac:dyDescent="0.25">
      <c r="A32" s="2049"/>
      <c r="B32" s="2056"/>
      <c r="C32" s="470" t="s">
        <v>268</v>
      </c>
      <c r="D32" s="216">
        <v>0</v>
      </c>
      <c r="E32" s="215">
        <v>0</v>
      </c>
      <c r="F32" s="214">
        <v>0</v>
      </c>
      <c r="G32" s="229">
        <f>SUM(D32:F32)</f>
        <v>0</v>
      </c>
      <c r="H32" s="216">
        <v>0</v>
      </c>
      <c r="I32" s="215">
        <v>0</v>
      </c>
      <c r="J32" s="214">
        <v>0</v>
      </c>
      <c r="K32" s="229">
        <f>SUM(H32:J32)</f>
        <v>0</v>
      </c>
      <c r="L32" s="117">
        <v>0</v>
      </c>
      <c r="M32" s="119">
        <v>0</v>
      </c>
      <c r="N32" s="118">
        <v>0</v>
      </c>
      <c r="O32" s="229">
        <f>SUM(L32:N32)</f>
        <v>0</v>
      </c>
      <c r="P32" s="285"/>
      <c r="Q32" s="284"/>
      <c r="R32" s="283"/>
      <c r="S32" s="229">
        <f>SUM(P32:R32)</f>
        <v>0</v>
      </c>
      <c r="T32" s="228">
        <f>SUM(G32+K32+O32+S32)</f>
        <v>0</v>
      </c>
      <c r="U32" s="282"/>
      <c r="V32" s="280"/>
      <c r="W32" s="281"/>
      <c r="X32" s="280"/>
      <c r="Y32" s="279"/>
    </row>
    <row r="33" spans="1:25" s="106" customFormat="1" ht="24.6" customHeight="1" thickBot="1" x14ac:dyDescent="0.25">
      <c r="A33" s="2047">
        <v>9</v>
      </c>
      <c r="B33" s="103" t="s">
        <v>21</v>
      </c>
      <c r="C33" s="104" t="s">
        <v>22</v>
      </c>
      <c r="D33" s="2050" t="s">
        <v>23</v>
      </c>
      <c r="E33" s="2051"/>
      <c r="F33" s="2052"/>
      <c r="G33" s="105" t="e">
        <f>G35/G34</f>
        <v>#DIV/0!</v>
      </c>
      <c r="H33" s="2050" t="s">
        <v>23</v>
      </c>
      <c r="I33" s="2051"/>
      <c r="J33" s="2052"/>
      <c r="K33" s="105" t="e">
        <f>K35/K34</f>
        <v>#DIV/0!</v>
      </c>
      <c r="L33" s="2050" t="s">
        <v>23</v>
      </c>
      <c r="M33" s="2051"/>
      <c r="N33" s="2052"/>
      <c r="O33" s="105" t="e">
        <f>O35/O34</f>
        <v>#DIV/0!</v>
      </c>
      <c r="P33" s="2050" t="s">
        <v>23</v>
      </c>
      <c r="Q33" s="2051"/>
      <c r="R33" s="2052"/>
      <c r="S33" s="105" t="e">
        <f>S35/S34</f>
        <v>#DIV/0!</v>
      </c>
      <c r="T33" s="248" t="e">
        <f>T35/T34</f>
        <v>#DIV/0!</v>
      </c>
      <c r="U33" s="131"/>
      <c r="V33" s="246"/>
      <c r="W33" s="246"/>
      <c r="X33" s="246"/>
      <c r="Y33" s="245"/>
    </row>
    <row r="34" spans="1:25" s="106" customFormat="1" ht="24.6" customHeight="1" x14ac:dyDescent="0.2">
      <c r="A34" s="2048"/>
      <c r="B34" s="2053" t="s">
        <v>36</v>
      </c>
      <c r="C34" s="244" t="s">
        <v>37</v>
      </c>
      <c r="D34" s="243"/>
      <c r="E34" s="242"/>
      <c r="F34" s="242"/>
      <c r="G34" s="237">
        <f>SUM(D34:F34)</f>
        <v>0</v>
      </c>
      <c r="H34" s="242"/>
      <c r="I34" s="242"/>
      <c r="J34" s="242"/>
      <c r="K34" s="237">
        <f>SUM(H34:J34)</f>
        <v>0</v>
      </c>
      <c r="L34" s="241"/>
      <c r="M34" s="239"/>
      <c r="N34" s="238"/>
      <c r="O34" s="237">
        <f>SUM(L34:N34)</f>
        <v>0</v>
      </c>
      <c r="P34" s="240"/>
      <c r="Q34" s="239"/>
      <c r="R34" s="238"/>
      <c r="S34" s="237">
        <f>SUM(P34:R34)</f>
        <v>0</v>
      </c>
      <c r="T34" s="236">
        <f>SUM(G34+K34+O34+S34)</f>
        <v>0</v>
      </c>
      <c r="U34" s="235"/>
      <c r="V34" s="234"/>
      <c r="W34" s="234"/>
      <c r="X34" s="234"/>
      <c r="Y34" s="233"/>
    </row>
    <row r="35" spans="1:25" s="106" customFormat="1" ht="45" customHeight="1" thickBot="1" x14ac:dyDescent="0.25">
      <c r="A35" s="2049"/>
      <c r="B35" s="2054"/>
      <c r="C35" s="132" t="s">
        <v>38</v>
      </c>
      <c r="D35" s="232"/>
      <c r="E35" s="231"/>
      <c r="F35" s="230"/>
      <c r="G35" s="229">
        <f>SUM(D35:F35)</f>
        <v>0</v>
      </c>
      <c r="H35" s="232"/>
      <c r="I35" s="231"/>
      <c r="J35" s="230"/>
      <c r="K35" s="229">
        <f>SUM(H35:J35)</f>
        <v>0</v>
      </c>
      <c r="L35" s="232"/>
      <c r="M35" s="231"/>
      <c r="N35" s="230"/>
      <c r="O35" s="229">
        <f>SUM(L35:N35)</f>
        <v>0</v>
      </c>
      <c r="P35" s="232"/>
      <c r="Q35" s="231"/>
      <c r="R35" s="230"/>
      <c r="S35" s="229">
        <f>SUM(P35:R35)</f>
        <v>0</v>
      </c>
      <c r="T35" s="228">
        <f>SUM(G35+K35+O35+S35)</f>
        <v>0</v>
      </c>
      <c r="U35" s="133"/>
      <c r="V35" s="112"/>
      <c r="W35" s="112"/>
      <c r="X35" s="112"/>
      <c r="Y35" s="114"/>
    </row>
    <row r="36" spans="1:25" ht="19.7" customHeight="1" x14ac:dyDescent="0.25">
      <c r="A36" s="2044" t="s">
        <v>128</v>
      </c>
      <c r="B36" s="2045"/>
      <c r="C36" s="2045"/>
      <c r="D36" s="2045"/>
      <c r="E36" s="2045"/>
      <c r="F36" s="2045"/>
      <c r="G36" s="2045"/>
      <c r="H36" s="2045"/>
      <c r="I36" s="2045"/>
      <c r="J36" s="2045"/>
      <c r="K36" s="2045"/>
      <c r="L36" s="2045"/>
      <c r="M36" s="2045"/>
      <c r="N36" s="2045"/>
      <c r="O36" s="2045"/>
      <c r="P36" s="2045"/>
      <c r="Q36" s="2045"/>
      <c r="R36" s="2045"/>
      <c r="S36" s="2045"/>
      <c r="T36" s="2045"/>
      <c r="U36" s="2045"/>
      <c r="V36" s="2045"/>
      <c r="W36" s="2045"/>
      <c r="X36" s="2045"/>
      <c r="Y36" s="2046"/>
    </row>
    <row r="37" spans="1:25" ht="15.75" customHeight="1" thickBot="1" x14ac:dyDescent="0.3">
      <c r="A37" s="1961" t="s">
        <v>129</v>
      </c>
      <c r="B37" s="1962"/>
      <c r="C37" s="1962"/>
      <c r="D37" s="1962"/>
      <c r="E37" s="1962"/>
      <c r="F37" s="1962"/>
      <c r="G37" s="1962"/>
      <c r="H37" s="1962"/>
      <c r="I37" s="1962"/>
      <c r="J37" s="1962"/>
      <c r="K37" s="1962"/>
      <c r="L37" s="1962"/>
      <c r="M37" s="1962"/>
      <c r="N37" s="1962"/>
      <c r="O37" s="1962"/>
      <c r="P37" s="1962"/>
      <c r="Q37" s="1962"/>
      <c r="R37" s="1962"/>
      <c r="S37" s="1962"/>
      <c r="T37" s="1962"/>
      <c r="U37" s="1962"/>
      <c r="V37" s="1962"/>
      <c r="W37" s="1962"/>
      <c r="X37" s="1962"/>
      <c r="Y37" s="1963"/>
    </row>
  </sheetData>
  <protectedRanges>
    <protectedRange sqref="D34:R35" name="Rango10"/>
    <protectedRange sqref="D32:K32 O32:R32" name="Rango9"/>
    <protectedRange sqref="D29:K29 O29:R29" name="Rango8"/>
    <protectedRange sqref="D26:K26 O26:R26" name="Rango7"/>
    <protectedRange sqref="D8:G8 K8 O8:R8" name="Rango1"/>
    <protectedRange sqref="D11:K11 O11" name="Rango2"/>
    <protectedRange sqref="D14:K14 O14:R14" name="Rango3"/>
    <protectedRange sqref="D17:K17 O17:R17" name="Rango4"/>
    <protectedRange sqref="D20:K20 O20:R20" name="Rango5"/>
    <protectedRange sqref="D23:K23 N23:O23" name="Rango6"/>
    <protectedRange sqref="H8:J8" name="Rango1_1"/>
    <protectedRange sqref="L8:N8" name="Rango1_2"/>
    <protectedRange sqref="L11:N11" name="Rango2_1"/>
    <protectedRange sqref="L14:N14" name="Rango3_1"/>
    <protectedRange sqref="L17:N17" name="Rango3_2"/>
    <protectedRange sqref="L20:N20" name="Rango5_1"/>
    <protectedRange sqref="L23:M23" name="Rango6_1"/>
    <protectedRange sqref="L26:N26" name="Rango7_1"/>
    <protectedRange sqref="L29:N29" name="Rango8_1"/>
    <protectedRange sqref="L32:N32" name="Rango8_2"/>
    <protectedRange sqref="P11:R11" name="Rango2_2"/>
    <protectedRange sqref="P23:R23" name="Rango6_2"/>
  </protectedRanges>
  <mergeCells count="82">
    <mergeCell ref="A1:Y1"/>
    <mergeCell ref="A2:Y2"/>
    <mergeCell ref="A3:Y3"/>
    <mergeCell ref="A4:C5"/>
    <mergeCell ref="D4:D5"/>
    <mergeCell ref="E4:E5"/>
    <mergeCell ref="F4:F5"/>
    <mergeCell ref="G4:G5"/>
    <mergeCell ref="H4:H5"/>
    <mergeCell ref="I4:I5"/>
    <mergeCell ref="U4:Y4"/>
    <mergeCell ref="J4:J5"/>
    <mergeCell ref="K4:K5"/>
    <mergeCell ref="L4:L5"/>
    <mergeCell ref="M4:M5"/>
    <mergeCell ref="N4:N5"/>
    <mergeCell ref="T4:T5"/>
    <mergeCell ref="A6:A8"/>
    <mergeCell ref="D6:F6"/>
    <mergeCell ref="H6:J6"/>
    <mergeCell ref="L6:N6"/>
    <mergeCell ref="P6:R6"/>
    <mergeCell ref="B7:B8"/>
    <mergeCell ref="O4:O5"/>
    <mergeCell ref="P4:P5"/>
    <mergeCell ref="Q4:Q5"/>
    <mergeCell ref="R4:R5"/>
    <mergeCell ref="S4:S5"/>
    <mergeCell ref="A9:A11"/>
    <mergeCell ref="D9:F9"/>
    <mergeCell ref="H9:J9"/>
    <mergeCell ref="L9:N9"/>
    <mergeCell ref="P9:R9"/>
    <mergeCell ref="B10:B11"/>
    <mergeCell ref="A12:A17"/>
    <mergeCell ref="D12:F12"/>
    <mergeCell ref="H12:J12"/>
    <mergeCell ref="L12:N12"/>
    <mergeCell ref="P12:R12"/>
    <mergeCell ref="B13:B17"/>
    <mergeCell ref="D15:F15"/>
    <mergeCell ref="H15:J15"/>
    <mergeCell ref="L15:N15"/>
    <mergeCell ref="P15:R15"/>
    <mergeCell ref="A18:A20"/>
    <mergeCell ref="D18:F18"/>
    <mergeCell ref="H18:J18"/>
    <mergeCell ref="L18:N18"/>
    <mergeCell ref="P18:R18"/>
    <mergeCell ref="B19:B20"/>
    <mergeCell ref="A21:A23"/>
    <mergeCell ref="D21:F21"/>
    <mergeCell ref="H21:J21"/>
    <mergeCell ref="L21:N21"/>
    <mergeCell ref="P21:R21"/>
    <mergeCell ref="B22:B23"/>
    <mergeCell ref="A24:A26"/>
    <mergeCell ref="D24:F24"/>
    <mergeCell ref="H24:J24"/>
    <mergeCell ref="L24:N24"/>
    <mergeCell ref="P24:R24"/>
    <mergeCell ref="B25:B26"/>
    <mergeCell ref="A27:A29"/>
    <mergeCell ref="D27:F27"/>
    <mergeCell ref="H27:J27"/>
    <mergeCell ref="L27:N27"/>
    <mergeCell ref="P27:R27"/>
    <mergeCell ref="B28:B29"/>
    <mergeCell ref="A30:A32"/>
    <mergeCell ref="D30:F30"/>
    <mergeCell ref="H30:J30"/>
    <mergeCell ref="L30:N30"/>
    <mergeCell ref="P30:R30"/>
    <mergeCell ref="B31:B32"/>
    <mergeCell ref="A36:Y36"/>
    <mergeCell ref="A37:Y37"/>
    <mergeCell ref="A33:A35"/>
    <mergeCell ref="D33:F33"/>
    <mergeCell ref="H33:J33"/>
    <mergeCell ref="L33:N33"/>
    <mergeCell ref="P33:R33"/>
    <mergeCell ref="B34:B35"/>
  </mergeCells>
  <conditionalFormatting sqref="S9:T9 S12:T12 S18:T18 S21:T21 S24:T24 S27:T27 S30:T30 K6 G6 O6 S6:T6 K9 G9 O9 K12 G12 O12 K18 G18 O18 K21 G21 O21 K24 G24 O24 K27 G27 O27 K30 G30 O30">
    <cfRule type="cellIs" dxfId="6951" priority="9" operator="greaterThan">
      <formula>0.99</formula>
    </cfRule>
    <cfRule type="cellIs" dxfId="6950" priority="10" operator="greaterThan">
      <formula>0.79</formula>
    </cfRule>
    <cfRule type="cellIs" dxfId="6949" priority="11" operator="greaterThan">
      <formula>0.59</formula>
    </cfRule>
    <cfRule type="cellIs" dxfId="6948" priority="12" operator="lessThan">
      <formula>0.6</formula>
    </cfRule>
  </conditionalFormatting>
  <conditionalFormatting sqref="S33:T33 K33 G33 O33">
    <cfRule type="cellIs" dxfId="6947" priority="5" operator="greaterThan">
      <formula>0.99</formula>
    </cfRule>
    <cfRule type="cellIs" dxfId="6946" priority="6" operator="greaterThan">
      <formula>0.79</formula>
    </cfRule>
    <cfRule type="cellIs" dxfId="6945" priority="7" operator="greaterThan">
      <formula>0.59</formula>
    </cfRule>
    <cfRule type="cellIs" dxfId="6944" priority="8" operator="lessThan">
      <formula>0.6</formula>
    </cfRule>
  </conditionalFormatting>
  <conditionalFormatting sqref="S15:T15 K15 G15 O15">
    <cfRule type="cellIs" dxfId="6943" priority="1" operator="greaterThan">
      <formula>0.99</formula>
    </cfRule>
    <cfRule type="cellIs" dxfId="6942" priority="2" operator="greaterThan">
      <formula>0.79</formula>
    </cfRule>
    <cfRule type="cellIs" dxfId="6941" priority="3" operator="greaterThan">
      <formula>0.59</formula>
    </cfRule>
    <cfRule type="cellIs" dxfId="6940" priority="4" operator="lessThan">
      <formula>0.6</formula>
    </cfRule>
  </conditionalFormatting>
  <pageMargins left="0.25" right="0.25" top="0.75" bottom="0.75" header="0.3" footer="0.3"/>
  <pageSetup scale="55" orientation="landscape" verticalDpi="300" r:id="rId1"/>
  <rowBreaks count="1" manualBreakCount="1">
    <brk id="29" max="24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Y28"/>
  <sheetViews>
    <sheetView view="pageBreakPreview" topLeftCell="A8" zoomScale="60" workbookViewId="0">
      <selection activeCell="D6" sqref="D6:F6"/>
    </sheetView>
  </sheetViews>
  <sheetFormatPr baseColWidth="10" defaultColWidth="2.5703125" defaultRowHeight="15" x14ac:dyDescent="0.25"/>
  <cols>
    <col min="1" max="1" width="5.5703125" customWidth="1"/>
    <col min="2" max="2" width="30" style="134" customWidth="1"/>
    <col min="3" max="3" width="32" style="134" customWidth="1"/>
    <col min="4" max="5" width="6.42578125" customWidth="1"/>
    <col min="6" max="6" width="8.42578125" customWidth="1"/>
    <col min="7" max="7" width="8.85546875" customWidth="1"/>
    <col min="8" max="8" width="6.42578125" customWidth="1"/>
    <col min="9" max="9" width="7.140625" customWidth="1"/>
    <col min="10" max="10" width="8.7109375" customWidth="1"/>
    <col min="11" max="11" width="8.85546875" customWidth="1"/>
    <col min="12" max="14" width="6.42578125" customWidth="1"/>
    <col min="15" max="15" width="8.85546875" customWidth="1"/>
    <col min="16" max="18" width="6.42578125" customWidth="1"/>
    <col min="19" max="19" width="8.85546875" customWidth="1"/>
    <col min="20" max="20" width="11.42578125" customWidth="1"/>
    <col min="21" max="24" width="6.7109375" customWidth="1"/>
    <col min="25" max="25" width="7.140625" customWidth="1"/>
    <col min="168" max="168" width="5" bestFit="1" customWidth="1"/>
    <col min="169" max="169" width="35.5703125" bestFit="1" customWidth="1"/>
    <col min="170" max="170" width="40.140625" bestFit="1" customWidth="1"/>
    <col min="171" max="171" width="16" customWidth="1"/>
    <col min="172" max="172" width="21.7109375" customWidth="1"/>
    <col min="173" max="173" width="18.85546875" customWidth="1"/>
    <col min="174" max="174" width="12.85546875" customWidth="1"/>
    <col min="175" max="179" width="10" bestFit="1" customWidth="1"/>
    <col min="424" max="424" width="5" bestFit="1" customWidth="1"/>
    <col min="425" max="425" width="35.5703125" bestFit="1" customWidth="1"/>
    <col min="426" max="426" width="40.140625" bestFit="1" customWidth="1"/>
    <col min="427" max="427" width="16" customWidth="1"/>
    <col min="428" max="428" width="21.7109375" customWidth="1"/>
    <col min="429" max="429" width="18.85546875" customWidth="1"/>
    <col min="430" max="430" width="12.85546875" customWidth="1"/>
    <col min="431" max="435" width="10" bestFit="1" customWidth="1"/>
    <col min="680" max="680" width="5" bestFit="1" customWidth="1"/>
    <col min="681" max="681" width="35.5703125" bestFit="1" customWidth="1"/>
    <col min="682" max="682" width="40.140625" bestFit="1" customWidth="1"/>
    <col min="683" max="683" width="16" customWidth="1"/>
    <col min="684" max="684" width="21.7109375" customWidth="1"/>
    <col min="685" max="685" width="18.85546875" customWidth="1"/>
    <col min="686" max="686" width="12.85546875" customWidth="1"/>
    <col min="687" max="691" width="10" bestFit="1" customWidth="1"/>
    <col min="936" max="936" width="5" bestFit="1" customWidth="1"/>
    <col min="937" max="937" width="35.5703125" bestFit="1" customWidth="1"/>
    <col min="938" max="938" width="40.140625" bestFit="1" customWidth="1"/>
    <col min="939" max="939" width="16" customWidth="1"/>
    <col min="940" max="940" width="21.7109375" customWidth="1"/>
    <col min="941" max="941" width="18.85546875" customWidth="1"/>
    <col min="942" max="942" width="12.85546875" customWidth="1"/>
    <col min="943" max="947" width="10" bestFit="1" customWidth="1"/>
    <col min="1192" max="1192" width="5" bestFit="1" customWidth="1"/>
    <col min="1193" max="1193" width="35.5703125" bestFit="1" customWidth="1"/>
    <col min="1194" max="1194" width="40.140625" bestFit="1" customWidth="1"/>
    <col min="1195" max="1195" width="16" customWidth="1"/>
    <col min="1196" max="1196" width="21.7109375" customWidth="1"/>
    <col min="1197" max="1197" width="18.85546875" customWidth="1"/>
    <col min="1198" max="1198" width="12.85546875" customWidth="1"/>
    <col min="1199" max="1203" width="10" bestFit="1" customWidth="1"/>
    <col min="1448" max="1448" width="5" bestFit="1" customWidth="1"/>
    <col min="1449" max="1449" width="35.5703125" bestFit="1" customWidth="1"/>
    <col min="1450" max="1450" width="40.140625" bestFit="1" customWidth="1"/>
    <col min="1451" max="1451" width="16" customWidth="1"/>
    <col min="1452" max="1452" width="21.7109375" customWidth="1"/>
    <col min="1453" max="1453" width="18.85546875" customWidth="1"/>
    <col min="1454" max="1454" width="12.85546875" customWidth="1"/>
    <col min="1455" max="1459" width="10" bestFit="1" customWidth="1"/>
    <col min="1704" max="1704" width="5" bestFit="1" customWidth="1"/>
    <col min="1705" max="1705" width="35.5703125" bestFit="1" customWidth="1"/>
    <col min="1706" max="1706" width="40.140625" bestFit="1" customWidth="1"/>
    <col min="1707" max="1707" width="16" customWidth="1"/>
    <col min="1708" max="1708" width="21.7109375" customWidth="1"/>
    <col min="1709" max="1709" width="18.85546875" customWidth="1"/>
    <col min="1710" max="1710" width="12.85546875" customWidth="1"/>
    <col min="1711" max="1715" width="10" bestFit="1" customWidth="1"/>
    <col min="1960" max="1960" width="5" bestFit="1" customWidth="1"/>
    <col min="1961" max="1961" width="35.5703125" bestFit="1" customWidth="1"/>
    <col min="1962" max="1962" width="40.140625" bestFit="1" customWidth="1"/>
    <col min="1963" max="1963" width="16" customWidth="1"/>
    <col min="1964" max="1964" width="21.7109375" customWidth="1"/>
    <col min="1965" max="1965" width="18.85546875" customWidth="1"/>
    <col min="1966" max="1966" width="12.85546875" customWidth="1"/>
    <col min="1967" max="1971" width="10" bestFit="1" customWidth="1"/>
    <col min="2216" max="2216" width="5" bestFit="1" customWidth="1"/>
    <col min="2217" max="2217" width="35.5703125" bestFit="1" customWidth="1"/>
    <col min="2218" max="2218" width="40.140625" bestFit="1" customWidth="1"/>
    <col min="2219" max="2219" width="16" customWidth="1"/>
    <col min="2220" max="2220" width="21.7109375" customWidth="1"/>
    <col min="2221" max="2221" width="18.85546875" customWidth="1"/>
    <col min="2222" max="2222" width="12.85546875" customWidth="1"/>
    <col min="2223" max="2227" width="10" bestFit="1" customWidth="1"/>
    <col min="2472" max="2472" width="5" bestFit="1" customWidth="1"/>
    <col min="2473" max="2473" width="35.5703125" bestFit="1" customWidth="1"/>
    <col min="2474" max="2474" width="40.140625" bestFit="1" customWidth="1"/>
    <col min="2475" max="2475" width="16" customWidth="1"/>
    <col min="2476" max="2476" width="21.7109375" customWidth="1"/>
    <col min="2477" max="2477" width="18.85546875" customWidth="1"/>
    <col min="2478" max="2478" width="12.85546875" customWidth="1"/>
    <col min="2479" max="2483" width="10" bestFit="1" customWidth="1"/>
    <col min="2728" max="2728" width="5" bestFit="1" customWidth="1"/>
    <col min="2729" max="2729" width="35.5703125" bestFit="1" customWidth="1"/>
    <col min="2730" max="2730" width="40.140625" bestFit="1" customWidth="1"/>
    <col min="2731" max="2731" width="16" customWidth="1"/>
    <col min="2732" max="2732" width="21.7109375" customWidth="1"/>
    <col min="2733" max="2733" width="18.85546875" customWidth="1"/>
    <col min="2734" max="2734" width="12.85546875" customWidth="1"/>
    <col min="2735" max="2739" width="10" bestFit="1" customWidth="1"/>
    <col min="2984" max="2984" width="5" bestFit="1" customWidth="1"/>
    <col min="2985" max="2985" width="35.5703125" bestFit="1" customWidth="1"/>
    <col min="2986" max="2986" width="40.140625" bestFit="1" customWidth="1"/>
    <col min="2987" max="2987" width="16" customWidth="1"/>
    <col min="2988" max="2988" width="21.7109375" customWidth="1"/>
    <col min="2989" max="2989" width="18.85546875" customWidth="1"/>
    <col min="2990" max="2990" width="12.85546875" customWidth="1"/>
    <col min="2991" max="2995" width="10" bestFit="1" customWidth="1"/>
    <col min="3240" max="3240" width="5" bestFit="1" customWidth="1"/>
    <col min="3241" max="3241" width="35.5703125" bestFit="1" customWidth="1"/>
    <col min="3242" max="3242" width="40.140625" bestFit="1" customWidth="1"/>
    <col min="3243" max="3243" width="16" customWidth="1"/>
    <col min="3244" max="3244" width="21.7109375" customWidth="1"/>
    <col min="3245" max="3245" width="18.85546875" customWidth="1"/>
    <col min="3246" max="3246" width="12.85546875" customWidth="1"/>
    <col min="3247" max="3251" width="10" bestFit="1" customWidth="1"/>
    <col min="3496" max="3496" width="5" bestFit="1" customWidth="1"/>
    <col min="3497" max="3497" width="35.5703125" bestFit="1" customWidth="1"/>
    <col min="3498" max="3498" width="40.140625" bestFit="1" customWidth="1"/>
    <col min="3499" max="3499" width="16" customWidth="1"/>
    <col min="3500" max="3500" width="21.7109375" customWidth="1"/>
    <col min="3501" max="3501" width="18.85546875" customWidth="1"/>
    <col min="3502" max="3502" width="12.85546875" customWidth="1"/>
    <col min="3503" max="3507" width="10" bestFit="1" customWidth="1"/>
    <col min="3752" max="3752" width="5" bestFit="1" customWidth="1"/>
    <col min="3753" max="3753" width="35.5703125" bestFit="1" customWidth="1"/>
    <col min="3754" max="3754" width="40.140625" bestFit="1" customWidth="1"/>
    <col min="3755" max="3755" width="16" customWidth="1"/>
    <col min="3756" max="3756" width="21.7109375" customWidth="1"/>
    <col min="3757" max="3757" width="18.85546875" customWidth="1"/>
    <col min="3758" max="3758" width="12.85546875" customWidth="1"/>
    <col min="3759" max="3763" width="10" bestFit="1" customWidth="1"/>
    <col min="4008" max="4008" width="5" bestFit="1" customWidth="1"/>
    <col min="4009" max="4009" width="35.5703125" bestFit="1" customWidth="1"/>
    <col min="4010" max="4010" width="40.140625" bestFit="1" customWidth="1"/>
    <col min="4011" max="4011" width="16" customWidth="1"/>
    <col min="4012" max="4012" width="21.7109375" customWidth="1"/>
    <col min="4013" max="4013" width="18.85546875" customWidth="1"/>
    <col min="4014" max="4014" width="12.85546875" customWidth="1"/>
    <col min="4015" max="4019" width="10" bestFit="1" customWidth="1"/>
    <col min="4264" max="4264" width="5" bestFit="1" customWidth="1"/>
    <col min="4265" max="4265" width="35.5703125" bestFit="1" customWidth="1"/>
    <col min="4266" max="4266" width="40.140625" bestFit="1" customWidth="1"/>
    <col min="4267" max="4267" width="16" customWidth="1"/>
    <col min="4268" max="4268" width="21.7109375" customWidth="1"/>
    <col min="4269" max="4269" width="18.85546875" customWidth="1"/>
    <col min="4270" max="4270" width="12.85546875" customWidth="1"/>
    <col min="4271" max="4275" width="10" bestFit="1" customWidth="1"/>
    <col min="4520" max="4520" width="5" bestFit="1" customWidth="1"/>
    <col min="4521" max="4521" width="35.5703125" bestFit="1" customWidth="1"/>
    <col min="4522" max="4522" width="40.140625" bestFit="1" customWidth="1"/>
    <col min="4523" max="4523" width="16" customWidth="1"/>
    <col min="4524" max="4524" width="21.7109375" customWidth="1"/>
    <col min="4525" max="4525" width="18.85546875" customWidth="1"/>
    <col min="4526" max="4526" width="12.85546875" customWidth="1"/>
    <col min="4527" max="4531" width="10" bestFit="1" customWidth="1"/>
    <col min="4776" max="4776" width="5" bestFit="1" customWidth="1"/>
    <col min="4777" max="4777" width="35.5703125" bestFit="1" customWidth="1"/>
    <col min="4778" max="4778" width="40.140625" bestFit="1" customWidth="1"/>
    <col min="4779" max="4779" width="16" customWidth="1"/>
    <col min="4780" max="4780" width="21.7109375" customWidth="1"/>
    <col min="4781" max="4781" width="18.85546875" customWidth="1"/>
    <col min="4782" max="4782" width="12.85546875" customWidth="1"/>
    <col min="4783" max="4787" width="10" bestFit="1" customWidth="1"/>
    <col min="5032" max="5032" width="5" bestFit="1" customWidth="1"/>
    <col min="5033" max="5033" width="35.5703125" bestFit="1" customWidth="1"/>
    <col min="5034" max="5034" width="40.140625" bestFit="1" customWidth="1"/>
    <col min="5035" max="5035" width="16" customWidth="1"/>
    <col min="5036" max="5036" width="21.7109375" customWidth="1"/>
    <col min="5037" max="5037" width="18.85546875" customWidth="1"/>
    <col min="5038" max="5038" width="12.85546875" customWidth="1"/>
    <col min="5039" max="5043" width="10" bestFit="1" customWidth="1"/>
    <col min="5288" max="5288" width="5" bestFit="1" customWidth="1"/>
    <col min="5289" max="5289" width="35.5703125" bestFit="1" customWidth="1"/>
    <col min="5290" max="5290" width="40.140625" bestFit="1" customWidth="1"/>
    <col min="5291" max="5291" width="16" customWidth="1"/>
    <col min="5292" max="5292" width="21.7109375" customWidth="1"/>
    <col min="5293" max="5293" width="18.85546875" customWidth="1"/>
    <col min="5294" max="5294" width="12.85546875" customWidth="1"/>
    <col min="5295" max="5299" width="10" bestFit="1" customWidth="1"/>
    <col min="5544" max="5544" width="5" bestFit="1" customWidth="1"/>
    <col min="5545" max="5545" width="35.5703125" bestFit="1" customWidth="1"/>
    <col min="5546" max="5546" width="40.140625" bestFit="1" customWidth="1"/>
    <col min="5547" max="5547" width="16" customWidth="1"/>
    <col min="5548" max="5548" width="21.7109375" customWidth="1"/>
    <col min="5549" max="5549" width="18.85546875" customWidth="1"/>
    <col min="5550" max="5550" width="12.85546875" customWidth="1"/>
    <col min="5551" max="5555" width="10" bestFit="1" customWidth="1"/>
    <col min="5800" max="5800" width="5" bestFit="1" customWidth="1"/>
    <col min="5801" max="5801" width="35.5703125" bestFit="1" customWidth="1"/>
    <col min="5802" max="5802" width="40.140625" bestFit="1" customWidth="1"/>
    <col min="5803" max="5803" width="16" customWidth="1"/>
    <col min="5804" max="5804" width="21.7109375" customWidth="1"/>
    <col min="5805" max="5805" width="18.85546875" customWidth="1"/>
    <col min="5806" max="5806" width="12.85546875" customWidth="1"/>
    <col min="5807" max="5811" width="10" bestFit="1" customWidth="1"/>
    <col min="6056" max="6056" width="5" bestFit="1" customWidth="1"/>
    <col min="6057" max="6057" width="35.5703125" bestFit="1" customWidth="1"/>
    <col min="6058" max="6058" width="40.140625" bestFit="1" customWidth="1"/>
    <col min="6059" max="6059" width="16" customWidth="1"/>
    <col min="6060" max="6060" width="21.7109375" customWidth="1"/>
    <col min="6061" max="6061" width="18.85546875" customWidth="1"/>
    <col min="6062" max="6062" width="12.85546875" customWidth="1"/>
    <col min="6063" max="6067" width="10" bestFit="1" customWidth="1"/>
    <col min="6312" max="6312" width="5" bestFit="1" customWidth="1"/>
    <col min="6313" max="6313" width="35.5703125" bestFit="1" customWidth="1"/>
    <col min="6314" max="6314" width="40.140625" bestFit="1" customWidth="1"/>
    <col min="6315" max="6315" width="16" customWidth="1"/>
    <col min="6316" max="6316" width="21.7109375" customWidth="1"/>
    <col min="6317" max="6317" width="18.85546875" customWidth="1"/>
    <col min="6318" max="6318" width="12.85546875" customWidth="1"/>
    <col min="6319" max="6323" width="10" bestFit="1" customWidth="1"/>
    <col min="6568" max="6568" width="5" bestFit="1" customWidth="1"/>
    <col min="6569" max="6569" width="35.5703125" bestFit="1" customWidth="1"/>
    <col min="6570" max="6570" width="40.140625" bestFit="1" customWidth="1"/>
    <col min="6571" max="6571" width="16" customWidth="1"/>
    <col min="6572" max="6572" width="21.7109375" customWidth="1"/>
    <col min="6573" max="6573" width="18.85546875" customWidth="1"/>
    <col min="6574" max="6574" width="12.85546875" customWidth="1"/>
    <col min="6575" max="6579" width="10" bestFit="1" customWidth="1"/>
    <col min="6824" max="6824" width="5" bestFit="1" customWidth="1"/>
    <col min="6825" max="6825" width="35.5703125" bestFit="1" customWidth="1"/>
    <col min="6826" max="6826" width="40.140625" bestFit="1" customWidth="1"/>
    <col min="6827" max="6827" width="16" customWidth="1"/>
    <col min="6828" max="6828" width="21.7109375" customWidth="1"/>
    <col min="6829" max="6829" width="18.85546875" customWidth="1"/>
    <col min="6830" max="6830" width="12.85546875" customWidth="1"/>
    <col min="6831" max="6835" width="10" bestFit="1" customWidth="1"/>
    <col min="7080" max="7080" width="5" bestFit="1" customWidth="1"/>
    <col min="7081" max="7081" width="35.5703125" bestFit="1" customWidth="1"/>
    <col min="7082" max="7082" width="40.140625" bestFit="1" customWidth="1"/>
    <col min="7083" max="7083" width="16" customWidth="1"/>
    <col min="7084" max="7084" width="21.7109375" customWidth="1"/>
    <col min="7085" max="7085" width="18.85546875" customWidth="1"/>
    <col min="7086" max="7086" width="12.85546875" customWidth="1"/>
    <col min="7087" max="7091" width="10" bestFit="1" customWidth="1"/>
    <col min="7336" max="7336" width="5" bestFit="1" customWidth="1"/>
    <col min="7337" max="7337" width="35.5703125" bestFit="1" customWidth="1"/>
    <col min="7338" max="7338" width="40.140625" bestFit="1" customWidth="1"/>
    <col min="7339" max="7339" width="16" customWidth="1"/>
    <col min="7340" max="7340" width="21.7109375" customWidth="1"/>
    <col min="7341" max="7341" width="18.85546875" customWidth="1"/>
    <col min="7342" max="7342" width="12.85546875" customWidth="1"/>
    <col min="7343" max="7347" width="10" bestFit="1" customWidth="1"/>
    <col min="7592" max="7592" width="5" bestFit="1" customWidth="1"/>
    <col min="7593" max="7593" width="35.5703125" bestFit="1" customWidth="1"/>
    <col min="7594" max="7594" width="40.140625" bestFit="1" customWidth="1"/>
    <col min="7595" max="7595" width="16" customWidth="1"/>
    <col min="7596" max="7596" width="21.7109375" customWidth="1"/>
    <col min="7597" max="7597" width="18.85546875" customWidth="1"/>
    <col min="7598" max="7598" width="12.85546875" customWidth="1"/>
    <col min="7599" max="7603" width="10" bestFit="1" customWidth="1"/>
    <col min="7848" max="7848" width="5" bestFit="1" customWidth="1"/>
    <col min="7849" max="7849" width="35.5703125" bestFit="1" customWidth="1"/>
    <col min="7850" max="7850" width="40.140625" bestFit="1" customWidth="1"/>
    <col min="7851" max="7851" width="16" customWidth="1"/>
    <col min="7852" max="7852" width="21.7109375" customWidth="1"/>
    <col min="7853" max="7853" width="18.85546875" customWidth="1"/>
    <col min="7854" max="7854" width="12.85546875" customWidth="1"/>
    <col min="7855" max="7859" width="10" bestFit="1" customWidth="1"/>
    <col min="8104" max="8104" width="5" bestFit="1" customWidth="1"/>
    <col min="8105" max="8105" width="35.5703125" bestFit="1" customWidth="1"/>
    <col min="8106" max="8106" width="40.140625" bestFit="1" customWidth="1"/>
    <col min="8107" max="8107" width="16" customWidth="1"/>
    <col min="8108" max="8108" width="21.7109375" customWidth="1"/>
    <col min="8109" max="8109" width="18.85546875" customWidth="1"/>
    <col min="8110" max="8110" width="12.85546875" customWidth="1"/>
    <col min="8111" max="8115" width="10" bestFit="1" customWidth="1"/>
    <col min="8360" max="8360" width="5" bestFit="1" customWidth="1"/>
    <col min="8361" max="8361" width="35.5703125" bestFit="1" customWidth="1"/>
    <col min="8362" max="8362" width="40.140625" bestFit="1" customWidth="1"/>
    <col min="8363" max="8363" width="16" customWidth="1"/>
    <col min="8364" max="8364" width="21.7109375" customWidth="1"/>
    <col min="8365" max="8365" width="18.85546875" customWidth="1"/>
    <col min="8366" max="8366" width="12.85546875" customWidth="1"/>
    <col min="8367" max="8371" width="10" bestFit="1" customWidth="1"/>
    <col min="8616" max="8616" width="5" bestFit="1" customWidth="1"/>
    <col min="8617" max="8617" width="35.5703125" bestFit="1" customWidth="1"/>
    <col min="8618" max="8618" width="40.140625" bestFit="1" customWidth="1"/>
    <col min="8619" max="8619" width="16" customWidth="1"/>
    <col min="8620" max="8620" width="21.7109375" customWidth="1"/>
    <col min="8621" max="8621" width="18.85546875" customWidth="1"/>
    <col min="8622" max="8622" width="12.85546875" customWidth="1"/>
    <col min="8623" max="8627" width="10" bestFit="1" customWidth="1"/>
    <col min="8872" max="8872" width="5" bestFit="1" customWidth="1"/>
    <col min="8873" max="8873" width="35.5703125" bestFit="1" customWidth="1"/>
    <col min="8874" max="8874" width="40.140625" bestFit="1" customWidth="1"/>
    <col min="8875" max="8875" width="16" customWidth="1"/>
    <col min="8876" max="8876" width="21.7109375" customWidth="1"/>
    <col min="8877" max="8877" width="18.85546875" customWidth="1"/>
    <col min="8878" max="8878" width="12.85546875" customWidth="1"/>
    <col min="8879" max="8883" width="10" bestFit="1" customWidth="1"/>
    <col min="9128" max="9128" width="5" bestFit="1" customWidth="1"/>
    <col min="9129" max="9129" width="35.5703125" bestFit="1" customWidth="1"/>
    <col min="9130" max="9130" width="40.140625" bestFit="1" customWidth="1"/>
    <col min="9131" max="9131" width="16" customWidth="1"/>
    <col min="9132" max="9132" width="21.7109375" customWidth="1"/>
    <col min="9133" max="9133" width="18.85546875" customWidth="1"/>
    <col min="9134" max="9134" width="12.85546875" customWidth="1"/>
    <col min="9135" max="9139" width="10" bestFit="1" customWidth="1"/>
    <col min="9384" max="9384" width="5" bestFit="1" customWidth="1"/>
    <col min="9385" max="9385" width="35.5703125" bestFit="1" customWidth="1"/>
    <col min="9386" max="9386" width="40.140625" bestFit="1" customWidth="1"/>
    <col min="9387" max="9387" width="16" customWidth="1"/>
    <col min="9388" max="9388" width="21.7109375" customWidth="1"/>
    <col min="9389" max="9389" width="18.85546875" customWidth="1"/>
    <col min="9390" max="9390" width="12.85546875" customWidth="1"/>
    <col min="9391" max="9395" width="10" bestFit="1" customWidth="1"/>
    <col min="9640" max="9640" width="5" bestFit="1" customWidth="1"/>
    <col min="9641" max="9641" width="35.5703125" bestFit="1" customWidth="1"/>
    <col min="9642" max="9642" width="40.140625" bestFit="1" customWidth="1"/>
    <col min="9643" max="9643" width="16" customWidth="1"/>
    <col min="9644" max="9644" width="21.7109375" customWidth="1"/>
    <col min="9645" max="9645" width="18.85546875" customWidth="1"/>
    <col min="9646" max="9646" width="12.85546875" customWidth="1"/>
    <col min="9647" max="9651" width="10" bestFit="1" customWidth="1"/>
    <col min="9896" max="9896" width="5" bestFit="1" customWidth="1"/>
    <col min="9897" max="9897" width="35.5703125" bestFit="1" customWidth="1"/>
    <col min="9898" max="9898" width="40.140625" bestFit="1" customWidth="1"/>
    <col min="9899" max="9899" width="16" customWidth="1"/>
    <col min="9900" max="9900" width="21.7109375" customWidth="1"/>
    <col min="9901" max="9901" width="18.85546875" customWidth="1"/>
    <col min="9902" max="9902" width="12.85546875" customWidth="1"/>
    <col min="9903" max="9907" width="10" bestFit="1" customWidth="1"/>
    <col min="10152" max="10152" width="5" bestFit="1" customWidth="1"/>
    <col min="10153" max="10153" width="35.5703125" bestFit="1" customWidth="1"/>
    <col min="10154" max="10154" width="40.140625" bestFit="1" customWidth="1"/>
    <col min="10155" max="10155" width="16" customWidth="1"/>
    <col min="10156" max="10156" width="21.7109375" customWidth="1"/>
    <col min="10157" max="10157" width="18.85546875" customWidth="1"/>
    <col min="10158" max="10158" width="12.85546875" customWidth="1"/>
    <col min="10159" max="10163" width="10" bestFit="1" customWidth="1"/>
    <col min="10408" max="10408" width="5" bestFit="1" customWidth="1"/>
    <col min="10409" max="10409" width="35.5703125" bestFit="1" customWidth="1"/>
    <col min="10410" max="10410" width="40.140625" bestFit="1" customWidth="1"/>
    <col min="10411" max="10411" width="16" customWidth="1"/>
    <col min="10412" max="10412" width="21.7109375" customWidth="1"/>
    <col min="10413" max="10413" width="18.85546875" customWidth="1"/>
    <col min="10414" max="10414" width="12.85546875" customWidth="1"/>
    <col min="10415" max="10419" width="10" bestFit="1" customWidth="1"/>
    <col min="10664" max="10664" width="5" bestFit="1" customWidth="1"/>
    <col min="10665" max="10665" width="35.5703125" bestFit="1" customWidth="1"/>
    <col min="10666" max="10666" width="40.140625" bestFit="1" customWidth="1"/>
    <col min="10667" max="10667" width="16" customWidth="1"/>
    <col min="10668" max="10668" width="21.7109375" customWidth="1"/>
    <col min="10669" max="10669" width="18.85546875" customWidth="1"/>
    <col min="10670" max="10670" width="12.85546875" customWidth="1"/>
    <col min="10671" max="10675" width="10" bestFit="1" customWidth="1"/>
    <col min="10920" max="10920" width="5" bestFit="1" customWidth="1"/>
    <col min="10921" max="10921" width="35.5703125" bestFit="1" customWidth="1"/>
    <col min="10922" max="10922" width="40.140625" bestFit="1" customWidth="1"/>
    <col min="10923" max="10923" width="16" customWidth="1"/>
    <col min="10924" max="10924" width="21.7109375" customWidth="1"/>
    <col min="10925" max="10925" width="18.85546875" customWidth="1"/>
    <col min="10926" max="10926" width="12.85546875" customWidth="1"/>
    <col min="10927" max="10931" width="10" bestFit="1" customWidth="1"/>
    <col min="11176" max="11176" width="5" bestFit="1" customWidth="1"/>
    <col min="11177" max="11177" width="35.5703125" bestFit="1" customWidth="1"/>
    <col min="11178" max="11178" width="40.140625" bestFit="1" customWidth="1"/>
    <col min="11179" max="11179" width="16" customWidth="1"/>
    <col min="11180" max="11180" width="21.7109375" customWidth="1"/>
    <col min="11181" max="11181" width="18.85546875" customWidth="1"/>
    <col min="11182" max="11182" width="12.85546875" customWidth="1"/>
    <col min="11183" max="11187" width="10" bestFit="1" customWidth="1"/>
    <col min="11432" max="11432" width="5" bestFit="1" customWidth="1"/>
    <col min="11433" max="11433" width="35.5703125" bestFit="1" customWidth="1"/>
    <col min="11434" max="11434" width="40.140625" bestFit="1" customWidth="1"/>
    <col min="11435" max="11435" width="16" customWidth="1"/>
    <col min="11436" max="11436" width="21.7109375" customWidth="1"/>
    <col min="11437" max="11437" width="18.85546875" customWidth="1"/>
    <col min="11438" max="11438" width="12.85546875" customWidth="1"/>
    <col min="11439" max="11443" width="10" bestFit="1" customWidth="1"/>
    <col min="11688" max="11688" width="5" bestFit="1" customWidth="1"/>
    <col min="11689" max="11689" width="35.5703125" bestFit="1" customWidth="1"/>
    <col min="11690" max="11690" width="40.140625" bestFit="1" customWidth="1"/>
    <col min="11691" max="11691" width="16" customWidth="1"/>
    <col min="11692" max="11692" width="21.7109375" customWidth="1"/>
    <col min="11693" max="11693" width="18.85546875" customWidth="1"/>
    <col min="11694" max="11694" width="12.85546875" customWidth="1"/>
    <col min="11695" max="11699" width="10" bestFit="1" customWidth="1"/>
    <col min="11944" max="11944" width="5" bestFit="1" customWidth="1"/>
    <col min="11945" max="11945" width="35.5703125" bestFit="1" customWidth="1"/>
    <col min="11946" max="11946" width="40.140625" bestFit="1" customWidth="1"/>
    <col min="11947" max="11947" width="16" customWidth="1"/>
    <col min="11948" max="11948" width="21.7109375" customWidth="1"/>
    <col min="11949" max="11949" width="18.85546875" customWidth="1"/>
    <col min="11950" max="11950" width="12.85546875" customWidth="1"/>
    <col min="11951" max="11955" width="10" bestFit="1" customWidth="1"/>
    <col min="12200" max="12200" width="5" bestFit="1" customWidth="1"/>
    <col min="12201" max="12201" width="35.5703125" bestFit="1" customWidth="1"/>
    <col min="12202" max="12202" width="40.140625" bestFit="1" customWidth="1"/>
    <col min="12203" max="12203" width="16" customWidth="1"/>
    <col min="12204" max="12204" width="21.7109375" customWidth="1"/>
    <col min="12205" max="12205" width="18.85546875" customWidth="1"/>
    <col min="12206" max="12206" width="12.85546875" customWidth="1"/>
    <col min="12207" max="12211" width="10" bestFit="1" customWidth="1"/>
    <col min="12456" max="12456" width="5" bestFit="1" customWidth="1"/>
    <col min="12457" max="12457" width="35.5703125" bestFit="1" customWidth="1"/>
    <col min="12458" max="12458" width="40.140625" bestFit="1" customWidth="1"/>
    <col min="12459" max="12459" width="16" customWidth="1"/>
    <col min="12460" max="12460" width="21.7109375" customWidth="1"/>
    <col min="12461" max="12461" width="18.85546875" customWidth="1"/>
    <col min="12462" max="12462" width="12.85546875" customWidth="1"/>
    <col min="12463" max="12467" width="10" bestFit="1" customWidth="1"/>
    <col min="12712" max="12712" width="5" bestFit="1" customWidth="1"/>
    <col min="12713" max="12713" width="35.5703125" bestFit="1" customWidth="1"/>
    <col min="12714" max="12714" width="40.140625" bestFit="1" customWidth="1"/>
    <col min="12715" max="12715" width="16" customWidth="1"/>
    <col min="12716" max="12716" width="21.7109375" customWidth="1"/>
    <col min="12717" max="12717" width="18.85546875" customWidth="1"/>
    <col min="12718" max="12718" width="12.85546875" customWidth="1"/>
    <col min="12719" max="12723" width="10" bestFit="1" customWidth="1"/>
    <col min="12968" max="12968" width="5" bestFit="1" customWidth="1"/>
    <col min="12969" max="12969" width="35.5703125" bestFit="1" customWidth="1"/>
    <col min="12970" max="12970" width="40.140625" bestFit="1" customWidth="1"/>
    <col min="12971" max="12971" width="16" customWidth="1"/>
    <col min="12972" max="12972" width="21.7109375" customWidth="1"/>
    <col min="12973" max="12973" width="18.85546875" customWidth="1"/>
    <col min="12974" max="12974" width="12.85546875" customWidth="1"/>
    <col min="12975" max="12979" width="10" bestFit="1" customWidth="1"/>
    <col min="13224" max="13224" width="5" bestFit="1" customWidth="1"/>
    <col min="13225" max="13225" width="35.5703125" bestFit="1" customWidth="1"/>
    <col min="13226" max="13226" width="40.140625" bestFit="1" customWidth="1"/>
    <col min="13227" max="13227" width="16" customWidth="1"/>
    <col min="13228" max="13228" width="21.7109375" customWidth="1"/>
    <col min="13229" max="13229" width="18.85546875" customWidth="1"/>
    <col min="13230" max="13230" width="12.85546875" customWidth="1"/>
    <col min="13231" max="13235" width="10" bestFit="1" customWidth="1"/>
    <col min="13480" max="13480" width="5" bestFit="1" customWidth="1"/>
    <col min="13481" max="13481" width="35.5703125" bestFit="1" customWidth="1"/>
    <col min="13482" max="13482" width="40.140625" bestFit="1" customWidth="1"/>
    <col min="13483" max="13483" width="16" customWidth="1"/>
    <col min="13484" max="13484" width="21.7109375" customWidth="1"/>
    <col min="13485" max="13485" width="18.85546875" customWidth="1"/>
    <col min="13486" max="13486" width="12.85546875" customWidth="1"/>
    <col min="13487" max="13491" width="10" bestFit="1" customWidth="1"/>
    <col min="13736" max="13736" width="5" bestFit="1" customWidth="1"/>
    <col min="13737" max="13737" width="35.5703125" bestFit="1" customWidth="1"/>
    <col min="13738" max="13738" width="40.140625" bestFit="1" customWidth="1"/>
    <col min="13739" max="13739" width="16" customWidth="1"/>
    <col min="13740" max="13740" width="21.7109375" customWidth="1"/>
    <col min="13741" max="13741" width="18.85546875" customWidth="1"/>
    <col min="13742" max="13742" width="12.85546875" customWidth="1"/>
    <col min="13743" max="13747" width="10" bestFit="1" customWidth="1"/>
    <col min="13992" max="13992" width="5" bestFit="1" customWidth="1"/>
    <col min="13993" max="13993" width="35.5703125" bestFit="1" customWidth="1"/>
    <col min="13994" max="13994" width="40.140625" bestFit="1" customWidth="1"/>
    <col min="13995" max="13995" width="16" customWidth="1"/>
    <col min="13996" max="13996" width="21.7109375" customWidth="1"/>
    <col min="13997" max="13997" width="18.85546875" customWidth="1"/>
    <col min="13998" max="13998" width="12.85546875" customWidth="1"/>
    <col min="13999" max="14003" width="10" bestFit="1" customWidth="1"/>
    <col min="14248" max="14248" width="5" bestFit="1" customWidth="1"/>
    <col min="14249" max="14249" width="35.5703125" bestFit="1" customWidth="1"/>
    <col min="14250" max="14250" width="40.140625" bestFit="1" customWidth="1"/>
    <col min="14251" max="14251" width="16" customWidth="1"/>
    <col min="14252" max="14252" width="21.7109375" customWidth="1"/>
    <col min="14253" max="14253" width="18.85546875" customWidth="1"/>
    <col min="14254" max="14254" width="12.85546875" customWidth="1"/>
    <col min="14255" max="14259" width="10" bestFit="1" customWidth="1"/>
    <col min="14504" max="14504" width="5" bestFit="1" customWidth="1"/>
    <col min="14505" max="14505" width="35.5703125" bestFit="1" customWidth="1"/>
    <col min="14506" max="14506" width="40.140625" bestFit="1" customWidth="1"/>
    <col min="14507" max="14507" width="16" customWidth="1"/>
    <col min="14508" max="14508" width="21.7109375" customWidth="1"/>
    <col min="14509" max="14509" width="18.85546875" customWidth="1"/>
    <col min="14510" max="14510" width="12.85546875" customWidth="1"/>
    <col min="14511" max="14515" width="10" bestFit="1" customWidth="1"/>
    <col min="14760" max="14760" width="5" bestFit="1" customWidth="1"/>
    <col min="14761" max="14761" width="35.5703125" bestFit="1" customWidth="1"/>
    <col min="14762" max="14762" width="40.140625" bestFit="1" customWidth="1"/>
    <col min="14763" max="14763" width="16" customWidth="1"/>
    <col min="14764" max="14764" width="21.7109375" customWidth="1"/>
    <col min="14765" max="14765" width="18.85546875" customWidth="1"/>
    <col min="14766" max="14766" width="12.85546875" customWidth="1"/>
    <col min="14767" max="14771" width="10" bestFit="1" customWidth="1"/>
    <col min="15016" max="15016" width="5" bestFit="1" customWidth="1"/>
    <col min="15017" max="15017" width="35.5703125" bestFit="1" customWidth="1"/>
    <col min="15018" max="15018" width="40.140625" bestFit="1" customWidth="1"/>
    <col min="15019" max="15019" width="16" customWidth="1"/>
    <col min="15020" max="15020" width="21.7109375" customWidth="1"/>
    <col min="15021" max="15021" width="18.85546875" customWidth="1"/>
    <col min="15022" max="15022" width="12.85546875" customWidth="1"/>
    <col min="15023" max="15027" width="10" bestFit="1" customWidth="1"/>
    <col min="15272" max="15272" width="5" bestFit="1" customWidth="1"/>
    <col min="15273" max="15273" width="35.5703125" bestFit="1" customWidth="1"/>
    <col min="15274" max="15274" width="40.140625" bestFit="1" customWidth="1"/>
    <col min="15275" max="15275" width="16" customWidth="1"/>
    <col min="15276" max="15276" width="21.7109375" customWidth="1"/>
    <col min="15277" max="15277" width="18.85546875" customWidth="1"/>
    <col min="15278" max="15278" width="12.85546875" customWidth="1"/>
    <col min="15279" max="15283" width="10" bestFit="1" customWidth="1"/>
    <col min="15528" max="15528" width="5" bestFit="1" customWidth="1"/>
    <col min="15529" max="15529" width="35.5703125" bestFit="1" customWidth="1"/>
    <col min="15530" max="15530" width="40.140625" bestFit="1" customWidth="1"/>
    <col min="15531" max="15531" width="16" customWidth="1"/>
    <col min="15532" max="15532" width="21.7109375" customWidth="1"/>
    <col min="15533" max="15533" width="18.85546875" customWidth="1"/>
    <col min="15534" max="15534" width="12.85546875" customWidth="1"/>
    <col min="15535" max="15539" width="10" bestFit="1" customWidth="1"/>
    <col min="15784" max="15784" width="5" bestFit="1" customWidth="1"/>
    <col min="15785" max="15785" width="35.5703125" bestFit="1" customWidth="1"/>
    <col min="15786" max="15786" width="40.140625" bestFit="1" customWidth="1"/>
    <col min="15787" max="15787" width="16" customWidth="1"/>
    <col min="15788" max="15788" width="21.7109375" customWidth="1"/>
    <col min="15789" max="15789" width="18.85546875" customWidth="1"/>
    <col min="15790" max="15790" width="12.85546875" customWidth="1"/>
    <col min="15791" max="15795" width="10" bestFit="1" customWidth="1"/>
    <col min="16040" max="16040" width="5" bestFit="1" customWidth="1"/>
    <col min="16041" max="16041" width="35.5703125" bestFit="1" customWidth="1"/>
    <col min="16042" max="16042" width="40.140625" bestFit="1" customWidth="1"/>
    <col min="16043" max="16043" width="16" customWidth="1"/>
    <col min="16044" max="16044" width="21.7109375" customWidth="1"/>
    <col min="16045" max="16045" width="18.85546875" customWidth="1"/>
    <col min="16046" max="16046" width="12.85546875" customWidth="1"/>
    <col min="16047" max="16051" width="10" bestFit="1" customWidth="1"/>
  </cols>
  <sheetData>
    <row r="1" spans="1:25" ht="25.5" customHeight="1" x14ac:dyDescent="0.35">
      <c r="A1" s="2074" t="s">
        <v>0</v>
      </c>
      <c r="B1" s="2075"/>
      <c r="C1" s="2075"/>
      <c r="D1" s="2075"/>
      <c r="E1" s="2075"/>
      <c r="F1" s="2075"/>
      <c r="G1" s="2075"/>
      <c r="H1" s="2075"/>
      <c r="I1" s="2075"/>
      <c r="J1" s="2075"/>
      <c r="K1" s="2075"/>
      <c r="L1" s="2075"/>
      <c r="M1" s="2075"/>
      <c r="N1" s="2075"/>
      <c r="O1" s="2075"/>
      <c r="P1" s="2075"/>
      <c r="Q1" s="2075"/>
      <c r="R1" s="2075"/>
      <c r="S1" s="2075"/>
      <c r="T1" s="2075"/>
      <c r="U1" s="2075"/>
      <c r="V1" s="2075"/>
      <c r="W1" s="2075"/>
      <c r="X1" s="2075"/>
      <c r="Y1" s="2076"/>
    </row>
    <row r="2" spans="1:25" ht="27" customHeight="1" x14ac:dyDescent="0.4">
      <c r="A2" s="2077" t="s">
        <v>668</v>
      </c>
      <c r="B2" s="2078"/>
      <c r="C2" s="2078"/>
      <c r="D2" s="2078"/>
      <c r="E2" s="2078"/>
      <c r="F2" s="2078"/>
      <c r="G2" s="2078"/>
      <c r="H2" s="2078"/>
      <c r="I2" s="2078"/>
      <c r="J2" s="2078"/>
      <c r="K2" s="2078"/>
      <c r="L2" s="2078"/>
      <c r="M2" s="2078"/>
      <c r="N2" s="2078"/>
      <c r="O2" s="2078"/>
      <c r="P2" s="2078"/>
      <c r="Q2" s="2078"/>
      <c r="R2" s="2078"/>
      <c r="S2" s="2078"/>
      <c r="T2" s="2078"/>
      <c r="U2" s="2078"/>
      <c r="V2" s="2078"/>
      <c r="W2" s="2078"/>
      <c r="X2" s="2078"/>
      <c r="Y2" s="2079"/>
    </row>
    <row r="3" spans="1:25" ht="51" customHeight="1" thickBot="1" x14ac:dyDescent="0.45">
      <c r="A3" s="2080" t="s">
        <v>2</v>
      </c>
      <c r="B3" s="2081"/>
      <c r="C3" s="2081"/>
      <c r="D3" s="2081"/>
      <c r="E3" s="2081"/>
      <c r="F3" s="2081"/>
      <c r="G3" s="2081"/>
      <c r="H3" s="2081"/>
      <c r="I3" s="2081"/>
      <c r="J3" s="2081"/>
      <c r="K3" s="2081"/>
      <c r="L3" s="2081"/>
      <c r="M3" s="2081"/>
      <c r="N3" s="2081"/>
      <c r="O3" s="2081"/>
      <c r="P3" s="2081"/>
      <c r="Q3" s="2081"/>
      <c r="R3" s="2081"/>
      <c r="S3" s="2081"/>
      <c r="T3" s="2081"/>
      <c r="U3" s="2081"/>
      <c r="V3" s="2081"/>
      <c r="W3" s="2081"/>
      <c r="X3" s="2081"/>
      <c r="Y3" s="2082"/>
    </row>
    <row r="4" spans="1:25" s="99" customFormat="1" ht="48.2" customHeight="1" x14ac:dyDescent="0.2">
      <c r="A4" s="2083" t="s">
        <v>3</v>
      </c>
      <c r="B4" s="2084"/>
      <c r="C4" s="2085"/>
      <c r="D4" s="2070" t="s">
        <v>4</v>
      </c>
      <c r="E4" s="2070" t="s">
        <v>5</v>
      </c>
      <c r="F4" s="2072" t="s">
        <v>6</v>
      </c>
      <c r="G4" s="2066" t="s">
        <v>7</v>
      </c>
      <c r="H4" s="2068" t="s">
        <v>8</v>
      </c>
      <c r="I4" s="2070" t="s">
        <v>9</v>
      </c>
      <c r="J4" s="2072" t="s">
        <v>10</v>
      </c>
      <c r="K4" s="2066" t="s">
        <v>7</v>
      </c>
      <c r="L4" s="2068" t="s">
        <v>11</v>
      </c>
      <c r="M4" s="2070" t="s">
        <v>12</v>
      </c>
      <c r="N4" s="2072" t="s">
        <v>13</v>
      </c>
      <c r="O4" s="2066" t="s">
        <v>7</v>
      </c>
      <c r="P4" s="2068" t="s">
        <v>14</v>
      </c>
      <c r="Q4" s="2070" t="s">
        <v>15</v>
      </c>
      <c r="R4" s="2072" t="s">
        <v>16</v>
      </c>
      <c r="S4" s="2066" t="s">
        <v>7</v>
      </c>
      <c r="T4" s="2064" t="s">
        <v>17</v>
      </c>
      <c r="U4" s="2089" t="s">
        <v>18</v>
      </c>
      <c r="V4" s="2090"/>
      <c r="W4" s="2090"/>
      <c r="X4" s="2090"/>
      <c r="Y4" s="2091"/>
    </row>
    <row r="5" spans="1:25" s="99" customFormat="1" ht="38.25" customHeight="1" thickBot="1" x14ac:dyDescent="0.25">
      <c r="A5" s="2086"/>
      <c r="B5" s="2087"/>
      <c r="C5" s="2088"/>
      <c r="D5" s="2096"/>
      <c r="E5" s="2096"/>
      <c r="F5" s="2073"/>
      <c r="G5" s="2067"/>
      <c r="H5" s="2069"/>
      <c r="I5" s="2096"/>
      <c r="J5" s="2073"/>
      <c r="K5" s="2067"/>
      <c r="L5" s="2069"/>
      <c r="M5" s="2096"/>
      <c r="N5" s="2073"/>
      <c r="O5" s="2067"/>
      <c r="P5" s="2069"/>
      <c r="Q5" s="2096"/>
      <c r="R5" s="2073"/>
      <c r="S5" s="2067"/>
      <c r="T5" s="2065"/>
      <c r="U5" s="332" t="s">
        <v>19</v>
      </c>
      <c r="V5" s="101" t="s">
        <v>19</v>
      </c>
      <c r="W5" s="101" t="s">
        <v>19</v>
      </c>
      <c r="X5" s="101" t="s">
        <v>19</v>
      </c>
      <c r="Y5" s="102" t="s">
        <v>20</v>
      </c>
    </row>
    <row r="6" spans="1:25" s="106" customFormat="1" ht="31.5" customHeight="1" thickBot="1" x14ac:dyDescent="0.25">
      <c r="A6" s="2047">
        <v>1</v>
      </c>
      <c r="B6" s="103" t="s">
        <v>21</v>
      </c>
      <c r="C6" s="104" t="s">
        <v>22</v>
      </c>
      <c r="D6" s="2050" t="s">
        <v>23</v>
      </c>
      <c r="E6" s="2051"/>
      <c r="F6" s="2052"/>
      <c r="G6" s="105">
        <f>G8/G7</f>
        <v>0.2</v>
      </c>
      <c r="H6" s="2050" t="s">
        <v>23</v>
      </c>
      <c r="I6" s="2051"/>
      <c r="J6" s="2052"/>
      <c r="K6" s="105" t="e">
        <f>K8/K7</f>
        <v>#DIV/0!</v>
      </c>
      <c r="L6" s="2050" t="s">
        <v>23</v>
      </c>
      <c r="M6" s="2051"/>
      <c r="N6" s="2052"/>
      <c r="O6" s="105" t="e">
        <f>O8/O7</f>
        <v>#DIV/0!</v>
      </c>
      <c r="P6" s="2050" t="s">
        <v>23</v>
      </c>
      <c r="Q6" s="2051"/>
      <c r="R6" s="2052"/>
      <c r="S6" s="105" t="e">
        <f>S8/S7</f>
        <v>#DIV/0!</v>
      </c>
      <c r="T6" s="105">
        <f>T8/T7</f>
        <v>0.2</v>
      </c>
      <c r="U6" s="329">
        <v>0.2</v>
      </c>
      <c r="V6" s="329">
        <v>0.4</v>
      </c>
      <c r="W6" s="328">
        <v>0.6</v>
      </c>
      <c r="X6" s="327">
        <v>0.8</v>
      </c>
      <c r="Y6" s="326">
        <v>1</v>
      </c>
    </row>
    <row r="7" spans="1:25" s="106" customFormat="1" ht="46.5" customHeight="1" x14ac:dyDescent="0.2">
      <c r="A7" s="2048"/>
      <c r="B7" s="2060" t="s">
        <v>81</v>
      </c>
      <c r="C7" s="308" t="s">
        <v>82</v>
      </c>
      <c r="D7" s="610"/>
      <c r="E7" s="304"/>
      <c r="F7" s="1438">
        <v>50000</v>
      </c>
      <c r="G7" s="237">
        <f>SUM(E7:F7)</f>
        <v>50000</v>
      </c>
      <c r="H7" s="293"/>
      <c r="I7" s="292"/>
      <c r="J7" s="291"/>
      <c r="K7" s="237">
        <f>SUM(H7:J7)</f>
        <v>0</v>
      </c>
      <c r="L7" s="293"/>
      <c r="M7" s="292"/>
      <c r="N7" s="291"/>
      <c r="O7" s="237">
        <f>SUM(L7:N7)</f>
        <v>0</v>
      </c>
      <c r="P7" s="293"/>
      <c r="Q7" s="292"/>
      <c r="R7" s="291"/>
      <c r="S7" s="237">
        <f>SUM(P7:R7)</f>
        <v>0</v>
      </c>
      <c r="T7" s="314">
        <f>SUM(G7+K7+O7+S7)</f>
        <v>50000</v>
      </c>
      <c r="U7" s="313"/>
      <c r="V7" s="288"/>
      <c r="W7" s="289"/>
      <c r="X7" s="289"/>
      <c r="Y7" s="312"/>
    </row>
    <row r="8" spans="1:25" s="106" customFormat="1" ht="50.25" customHeight="1" thickBot="1" x14ac:dyDescent="0.25">
      <c r="A8" s="2049"/>
      <c r="B8" s="2062"/>
      <c r="C8" s="325" t="s">
        <v>83</v>
      </c>
      <c r="D8" s="322"/>
      <c r="E8" s="109"/>
      <c r="F8" s="1194">
        <v>10000</v>
      </c>
      <c r="G8" s="229">
        <f>SUM(D8:F8)</f>
        <v>10000</v>
      </c>
      <c r="H8" s="285"/>
      <c r="I8" s="284"/>
      <c r="J8" s="283"/>
      <c r="K8" s="303">
        <f>SUM(H8:J8)</f>
        <v>0</v>
      </c>
      <c r="L8" s="285"/>
      <c r="M8" s="284"/>
      <c r="N8" s="283"/>
      <c r="O8" s="303">
        <f>SUM(L8:N8)</f>
        <v>0</v>
      </c>
      <c r="P8" s="285"/>
      <c r="Q8" s="284"/>
      <c r="R8" s="283"/>
      <c r="S8" s="303">
        <f>SUM(P8:R8)</f>
        <v>0</v>
      </c>
      <c r="T8" s="302">
        <f>SUM(G8+K8+O8+S8)</f>
        <v>10000</v>
      </c>
      <c r="U8" s="311"/>
      <c r="V8" s="112"/>
      <c r="W8" s="310"/>
      <c r="X8" s="310"/>
      <c r="Y8" s="114"/>
    </row>
    <row r="9" spans="1:25" s="106" customFormat="1" ht="24.6" customHeight="1" thickBot="1" x14ac:dyDescent="0.25">
      <c r="A9" s="2047">
        <v>2</v>
      </c>
      <c r="B9" s="103" t="s">
        <v>21</v>
      </c>
      <c r="C9" s="104" t="s">
        <v>22</v>
      </c>
      <c r="D9" s="2108" t="s">
        <v>23</v>
      </c>
      <c r="E9" s="2109"/>
      <c r="F9" s="2110"/>
      <c r="G9" s="105">
        <f>G11/G10</f>
        <v>0</v>
      </c>
      <c r="H9" s="2050" t="s">
        <v>23</v>
      </c>
      <c r="I9" s="2051"/>
      <c r="J9" s="2052"/>
      <c r="K9" s="105">
        <f>K11/K10</f>
        <v>0.66666666666666663</v>
      </c>
      <c r="L9" s="2050" t="s">
        <v>23</v>
      </c>
      <c r="M9" s="2051"/>
      <c r="N9" s="2052"/>
      <c r="O9" s="105">
        <f>O11/O10</f>
        <v>0</v>
      </c>
      <c r="P9" s="2050" t="s">
        <v>23</v>
      </c>
      <c r="Q9" s="2051"/>
      <c r="R9" s="2052"/>
      <c r="S9" s="105">
        <f>S11/S10</f>
        <v>0</v>
      </c>
      <c r="T9" s="105">
        <f>T11/T10</f>
        <v>0.16666666666666666</v>
      </c>
      <c r="U9" s="309"/>
      <c r="V9" s="246"/>
      <c r="W9" s="295"/>
      <c r="X9" s="295"/>
      <c r="Y9" s="245"/>
    </row>
    <row r="10" spans="1:25" s="106" customFormat="1" ht="36" customHeight="1" x14ac:dyDescent="0.2">
      <c r="A10" s="2048"/>
      <c r="B10" s="2060" t="s">
        <v>84</v>
      </c>
      <c r="C10" s="317" t="s">
        <v>85</v>
      </c>
      <c r="D10" s="1439">
        <v>1</v>
      </c>
      <c r="E10" s="292">
        <v>1</v>
      </c>
      <c r="F10" s="1440">
        <v>1</v>
      </c>
      <c r="G10" s="1443">
        <f>SUM(D10:F10)</f>
        <v>3</v>
      </c>
      <c r="H10" s="1439">
        <v>1</v>
      </c>
      <c r="I10" s="1444">
        <v>1</v>
      </c>
      <c r="J10" s="507">
        <v>1</v>
      </c>
      <c r="K10" s="303">
        <f>SUM(H10:J10)</f>
        <v>3</v>
      </c>
      <c r="L10" s="306">
        <v>1</v>
      </c>
      <c r="M10" s="305">
        <v>1</v>
      </c>
      <c r="N10" s="304">
        <v>1</v>
      </c>
      <c r="O10" s="303">
        <f>SUM(L10:N10)</f>
        <v>3</v>
      </c>
      <c r="P10" s="306">
        <v>1</v>
      </c>
      <c r="Q10" s="305">
        <v>1</v>
      </c>
      <c r="R10" s="304">
        <v>1</v>
      </c>
      <c r="S10" s="303">
        <f>SUM(P10:R10)</f>
        <v>3</v>
      </c>
      <c r="T10" s="302">
        <f>SUM(G10+K10+O10+S10)</f>
        <v>12</v>
      </c>
      <c r="U10" s="301"/>
      <c r="V10" s="234"/>
      <c r="W10" s="300"/>
      <c r="X10" s="300"/>
      <c r="Y10" s="233"/>
    </row>
    <row r="11" spans="1:25" s="106" customFormat="1" ht="24.6" customHeight="1" thickBot="1" x14ac:dyDescent="0.25">
      <c r="A11" s="2049"/>
      <c r="B11" s="2062"/>
      <c r="C11" s="333" t="s">
        <v>86</v>
      </c>
      <c r="D11" s="1441"/>
      <c r="E11" s="284"/>
      <c r="F11" s="1442"/>
      <c r="G11" s="120">
        <f>SUM(D11:F11)</f>
        <v>0</v>
      </c>
      <c r="H11" s="1445"/>
      <c r="I11" s="1447">
        <v>1</v>
      </c>
      <c r="J11" s="1446">
        <v>1</v>
      </c>
      <c r="K11" s="299">
        <f>SUM(H11:J11)</f>
        <v>2</v>
      </c>
      <c r="L11" s="117"/>
      <c r="M11" s="119"/>
      <c r="N11" s="118"/>
      <c r="O11" s="299">
        <f>SUM(L11:N11)</f>
        <v>0</v>
      </c>
      <c r="P11" s="117"/>
      <c r="Q11" s="119"/>
      <c r="R11" s="118"/>
      <c r="S11" s="299">
        <f>SUM(P11:R11)</f>
        <v>0</v>
      </c>
      <c r="T11" s="298">
        <f>SUM(G11+K11+O11+S11)</f>
        <v>2</v>
      </c>
      <c r="U11" s="297"/>
      <c r="V11" s="280"/>
      <c r="W11" s="281"/>
      <c r="X11" s="281"/>
      <c r="Y11" s="296"/>
    </row>
    <row r="12" spans="1:25" s="106" customFormat="1" ht="24.6" customHeight="1" thickBot="1" x14ac:dyDescent="0.25">
      <c r="A12" s="2047">
        <v>3</v>
      </c>
      <c r="B12" s="103" t="s">
        <v>21</v>
      </c>
      <c r="C12" s="104" t="s">
        <v>22</v>
      </c>
      <c r="D12" s="2108" t="s">
        <v>23</v>
      </c>
      <c r="E12" s="2109"/>
      <c r="F12" s="2110"/>
      <c r="G12" s="105">
        <f>G14/G13</f>
        <v>0.66666666666666663</v>
      </c>
      <c r="H12" s="2108" t="s">
        <v>23</v>
      </c>
      <c r="I12" s="2109"/>
      <c r="J12" s="2110"/>
      <c r="K12" s="105">
        <f>K14/K13</f>
        <v>0.66666666666666663</v>
      </c>
      <c r="L12" s="2050" t="s">
        <v>23</v>
      </c>
      <c r="M12" s="2051"/>
      <c r="N12" s="2052"/>
      <c r="O12" s="105">
        <f>O14/O13</f>
        <v>0</v>
      </c>
      <c r="P12" s="2050" t="s">
        <v>23</v>
      </c>
      <c r="Q12" s="2051"/>
      <c r="R12" s="2052"/>
      <c r="S12" s="105">
        <f>S14/S13</f>
        <v>0</v>
      </c>
      <c r="T12" s="105">
        <f>T14/T13</f>
        <v>0.33333333333333331</v>
      </c>
      <c r="U12" s="309"/>
      <c r="V12" s="246"/>
      <c r="W12" s="295"/>
      <c r="X12" s="295"/>
      <c r="Y12" s="245"/>
    </row>
    <row r="13" spans="1:25" s="106" customFormat="1" ht="24.6" customHeight="1" x14ac:dyDescent="0.2">
      <c r="A13" s="2048"/>
      <c r="B13" s="2055" t="s">
        <v>87</v>
      </c>
      <c r="C13" s="324" t="s">
        <v>88</v>
      </c>
      <c r="D13" s="323">
        <v>1</v>
      </c>
      <c r="E13" s="292">
        <v>1</v>
      </c>
      <c r="F13" s="291">
        <v>1</v>
      </c>
      <c r="G13" s="237">
        <f>SUM(D13:F13)</f>
        <v>3</v>
      </c>
      <c r="H13" s="293">
        <v>1</v>
      </c>
      <c r="I13" s="292">
        <v>1</v>
      </c>
      <c r="J13" s="291">
        <v>1</v>
      </c>
      <c r="K13" s="237">
        <f>SUM(H13:J13)</f>
        <v>3</v>
      </c>
      <c r="L13" s="293">
        <v>1</v>
      </c>
      <c r="M13" s="292">
        <v>1</v>
      </c>
      <c r="N13" s="291">
        <v>1</v>
      </c>
      <c r="O13" s="237">
        <f>SUM(L13:N13)</f>
        <v>3</v>
      </c>
      <c r="P13" s="293">
        <v>1</v>
      </c>
      <c r="Q13" s="292">
        <v>1</v>
      </c>
      <c r="R13" s="291">
        <v>1</v>
      </c>
      <c r="S13" s="237">
        <f>SUM(P13:R13)</f>
        <v>3</v>
      </c>
      <c r="T13" s="314">
        <f>SUM(G13+K13+O13+S13)</f>
        <v>12</v>
      </c>
      <c r="U13" s="313"/>
      <c r="V13" s="288"/>
      <c r="W13" s="289"/>
      <c r="X13" s="289"/>
      <c r="Y13" s="312"/>
    </row>
    <row r="14" spans="1:25" s="106" customFormat="1" ht="28.5" customHeight="1" thickBot="1" x14ac:dyDescent="0.25">
      <c r="A14" s="2049"/>
      <c r="B14" s="2056"/>
      <c r="C14" s="121" t="s">
        <v>89</v>
      </c>
      <c r="D14" s="322"/>
      <c r="E14" s="1129">
        <v>1</v>
      </c>
      <c r="F14" s="1130">
        <v>1</v>
      </c>
      <c r="G14" s="303">
        <f>SUM(D14:F14)</f>
        <v>2</v>
      </c>
      <c r="H14" s="285"/>
      <c r="I14" s="284">
        <v>1</v>
      </c>
      <c r="J14" s="283">
        <v>1</v>
      </c>
      <c r="K14" s="303">
        <f>SUM(H14:J14)</f>
        <v>2</v>
      </c>
      <c r="L14" s="285"/>
      <c r="M14" s="284"/>
      <c r="N14" s="283"/>
      <c r="O14" s="303">
        <f>SUM(L14:N14)</f>
        <v>0</v>
      </c>
      <c r="P14" s="285"/>
      <c r="Q14" s="284"/>
      <c r="R14" s="283"/>
      <c r="S14" s="303">
        <f>SUM(P14:R14)</f>
        <v>0</v>
      </c>
      <c r="T14" s="302">
        <f>SUM(G14+K14+O14+S14)</f>
        <v>4</v>
      </c>
      <c r="U14" s="311"/>
      <c r="V14" s="112"/>
      <c r="W14" s="310"/>
      <c r="X14" s="310"/>
      <c r="Y14" s="114"/>
    </row>
    <row r="15" spans="1:25" s="106" customFormat="1" ht="24.6" customHeight="1" thickBot="1" x14ac:dyDescent="0.25">
      <c r="A15" s="2047">
        <v>4</v>
      </c>
      <c r="B15" s="103" t="s">
        <v>21</v>
      </c>
      <c r="C15" s="104" t="s">
        <v>22</v>
      </c>
      <c r="D15" s="2050" t="s">
        <v>23</v>
      </c>
      <c r="E15" s="2051"/>
      <c r="F15" s="2052"/>
      <c r="G15" s="105">
        <f>G17/G16</f>
        <v>1</v>
      </c>
      <c r="H15" s="2050" t="s">
        <v>23</v>
      </c>
      <c r="I15" s="2051"/>
      <c r="J15" s="2052"/>
      <c r="K15" s="105">
        <f>K17/K16</f>
        <v>1</v>
      </c>
      <c r="L15" s="2050" t="s">
        <v>23</v>
      </c>
      <c r="M15" s="2051"/>
      <c r="N15" s="2052"/>
      <c r="O15" s="105">
        <f>O17/O16</f>
        <v>1</v>
      </c>
      <c r="P15" s="2050" t="s">
        <v>23</v>
      </c>
      <c r="Q15" s="2051"/>
      <c r="R15" s="2052"/>
      <c r="S15" s="315">
        <f>S17/S16</f>
        <v>1</v>
      </c>
      <c r="T15" s="315">
        <f>T17/T16</f>
        <v>1</v>
      </c>
      <c r="U15" s="122"/>
      <c r="V15" s="123"/>
      <c r="W15" s="124"/>
      <c r="X15" s="124"/>
      <c r="Y15" s="125"/>
    </row>
    <row r="16" spans="1:25" s="106" customFormat="1" ht="24.6" customHeight="1" x14ac:dyDescent="0.2">
      <c r="A16" s="2048"/>
      <c r="B16" s="2060" t="s">
        <v>90</v>
      </c>
      <c r="C16" s="308" t="s">
        <v>91</v>
      </c>
      <c r="D16" s="294">
        <v>1</v>
      </c>
      <c r="E16" s="292">
        <v>1</v>
      </c>
      <c r="F16" s="291">
        <v>1</v>
      </c>
      <c r="G16" s="237">
        <f>SUM(D16:F16)</f>
        <v>3</v>
      </c>
      <c r="H16" s="321">
        <v>1</v>
      </c>
      <c r="I16" s="320">
        <v>1</v>
      </c>
      <c r="J16" s="319">
        <v>1</v>
      </c>
      <c r="K16" s="237">
        <f>SUM(H16:J16)</f>
        <v>3</v>
      </c>
      <c r="L16" s="321">
        <v>1</v>
      </c>
      <c r="M16" s="320">
        <v>1</v>
      </c>
      <c r="N16" s="319">
        <v>1</v>
      </c>
      <c r="O16" s="237">
        <f>SUM(L16:N16)</f>
        <v>3</v>
      </c>
      <c r="P16" s="321">
        <v>1</v>
      </c>
      <c r="Q16" s="320">
        <v>1</v>
      </c>
      <c r="R16" s="319">
        <v>1</v>
      </c>
      <c r="S16" s="237">
        <f>SUM(P16:R16)</f>
        <v>3</v>
      </c>
      <c r="T16" s="314">
        <f>SUM(G16+K16+O16+S16)</f>
        <v>12</v>
      </c>
      <c r="U16" s="313"/>
      <c r="V16" s="288"/>
      <c r="W16" s="289"/>
      <c r="X16" s="289"/>
      <c r="Y16" s="312"/>
    </row>
    <row r="17" spans="1:25" s="106" customFormat="1" ht="45" customHeight="1" thickBot="1" x14ac:dyDescent="0.25">
      <c r="A17" s="2049"/>
      <c r="B17" s="2062"/>
      <c r="C17" s="126" t="s">
        <v>92</v>
      </c>
      <c r="D17" s="216">
        <v>1</v>
      </c>
      <c r="E17" s="215">
        <v>1</v>
      </c>
      <c r="F17" s="214">
        <v>1</v>
      </c>
      <c r="G17" s="318">
        <f>SUM(D17:F17)</f>
        <v>3</v>
      </c>
      <c r="H17" s="1425">
        <v>1</v>
      </c>
      <c r="I17" s="1426">
        <v>1</v>
      </c>
      <c r="J17" s="1427">
        <v>1</v>
      </c>
      <c r="K17" s="318">
        <f>SUM(H17:J17)</f>
        <v>3</v>
      </c>
      <c r="L17" s="117">
        <v>1</v>
      </c>
      <c r="M17" s="119">
        <v>1</v>
      </c>
      <c r="N17" s="118">
        <v>1</v>
      </c>
      <c r="O17" s="318">
        <f>SUM(L17:N17)</f>
        <v>3</v>
      </c>
      <c r="P17" s="117">
        <v>1</v>
      </c>
      <c r="Q17" s="119">
        <v>1</v>
      </c>
      <c r="R17" s="118">
        <v>1</v>
      </c>
      <c r="S17" s="318">
        <f>SUM(P17:R17)</f>
        <v>3</v>
      </c>
      <c r="T17" s="298">
        <f>SUM(G17+K17+O17+S17)</f>
        <v>12</v>
      </c>
      <c r="U17" s="297"/>
      <c r="V17" s="280"/>
      <c r="W17" s="281"/>
      <c r="X17" s="281"/>
      <c r="Y17" s="296"/>
    </row>
    <row r="18" spans="1:25" s="106" customFormat="1" ht="24.6" customHeight="1" thickBot="1" x14ac:dyDescent="0.25">
      <c r="A18" s="2047">
        <v>5</v>
      </c>
      <c r="B18" s="103" t="s">
        <v>21</v>
      </c>
      <c r="C18" s="104" t="s">
        <v>22</v>
      </c>
      <c r="D18" s="2050" t="s">
        <v>23</v>
      </c>
      <c r="E18" s="2051"/>
      <c r="F18" s="2052"/>
      <c r="G18" s="105">
        <f>G20/G19</f>
        <v>1</v>
      </c>
      <c r="H18" s="2050" t="s">
        <v>23</v>
      </c>
      <c r="I18" s="2051"/>
      <c r="J18" s="2052"/>
      <c r="K18" s="105">
        <f>K20/K19</f>
        <v>1</v>
      </c>
      <c r="L18" s="2050" t="s">
        <v>23</v>
      </c>
      <c r="M18" s="2051"/>
      <c r="N18" s="2052"/>
      <c r="O18" s="105">
        <f>O20/O19</f>
        <v>1</v>
      </c>
      <c r="P18" s="2050" t="s">
        <v>23</v>
      </c>
      <c r="Q18" s="2051"/>
      <c r="R18" s="2052"/>
      <c r="S18" s="105">
        <f>S20/S19</f>
        <v>1.75</v>
      </c>
      <c r="T18" s="105">
        <f>T20/T19</f>
        <v>1.1499999999999999</v>
      </c>
      <c r="U18" s="309"/>
      <c r="V18" s="246"/>
      <c r="W18" s="295"/>
      <c r="X18" s="295"/>
      <c r="Y18" s="245"/>
    </row>
    <row r="19" spans="1:25" s="106" customFormat="1" ht="36" customHeight="1" x14ac:dyDescent="0.2">
      <c r="A19" s="2048"/>
      <c r="B19" s="2061" t="s">
        <v>93</v>
      </c>
      <c r="C19" s="317" t="s">
        <v>94</v>
      </c>
      <c r="D19" s="294">
        <v>20</v>
      </c>
      <c r="E19" s="292">
        <v>20</v>
      </c>
      <c r="F19" s="291">
        <v>30</v>
      </c>
      <c r="G19" s="237">
        <f>SUM(D19:F19)</f>
        <v>70</v>
      </c>
      <c r="H19" s="294">
        <v>30</v>
      </c>
      <c r="I19" s="292">
        <v>30</v>
      </c>
      <c r="J19" s="291">
        <v>30</v>
      </c>
      <c r="K19" s="237">
        <f>SUM(H19:J19)</f>
        <v>90</v>
      </c>
      <c r="L19" s="294">
        <v>30</v>
      </c>
      <c r="M19" s="292">
        <v>25</v>
      </c>
      <c r="N19" s="291">
        <v>25</v>
      </c>
      <c r="O19" s="237">
        <f>SUM(L19:N19)</f>
        <v>80</v>
      </c>
      <c r="P19" s="293">
        <v>20</v>
      </c>
      <c r="Q19" s="292">
        <v>20</v>
      </c>
      <c r="R19" s="291">
        <v>20</v>
      </c>
      <c r="S19" s="237">
        <f>SUM(P19:R19)</f>
        <v>60</v>
      </c>
      <c r="T19" s="314">
        <f>SUM(G19+K19+O19+S19)</f>
        <v>300</v>
      </c>
      <c r="U19" s="313"/>
      <c r="V19" s="288"/>
      <c r="W19" s="289"/>
      <c r="X19" s="289"/>
      <c r="Y19" s="312"/>
    </row>
    <row r="20" spans="1:25" s="106" customFormat="1" ht="24.6" customHeight="1" thickBot="1" x14ac:dyDescent="0.25">
      <c r="A20" s="2049"/>
      <c r="B20" s="2061"/>
      <c r="C20" s="316" t="s">
        <v>95</v>
      </c>
      <c r="D20" s="1128">
        <v>20</v>
      </c>
      <c r="E20" s="1129">
        <v>20</v>
      </c>
      <c r="F20" s="1130">
        <v>30</v>
      </c>
      <c r="G20" s="303">
        <f>SUM(D20:F20)</f>
        <v>70</v>
      </c>
      <c r="H20" s="1128">
        <v>30</v>
      </c>
      <c r="I20" s="1129">
        <v>30</v>
      </c>
      <c r="J20" s="1130">
        <v>30</v>
      </c>
      <c r="K20" s="303">
        <f>SUM(H20:J20)</f>
        <v>90</v>
      </c>
      <c r="L20" s="285">
        <v>30</v>
      </c>
      <c r="M20" s="284">
        <v>25</v>
      </c>
      <c r="N20" s="283">
        <v>25</v>
      </c>
      <c r="O20" s="303">
        <f>SUM(L20:N20)</f>
        <v>80</v>
      </c>
      <c r="P20" s="285">
        <v>35</v>
      </c>
      <c r="Q20" s="284">
        <v>42</v>
      </c>
      <c r="R20" s="283">
        <v>28</v>
      </c>
      <c r="S20" s="303">
        <f>SUM(P20:R20)</f>
        <v>105</v>
      </c>
      <c r="T20" s="302">
        <f>SUM(G20+K20+O20+S20)</f>
        <v>345</v>
      </c>
      <c r="U20" s="311"/>
      <c r="V20" s="112"/>
      <c r="W20" s="310"/>
      <c r="X20" s="310"/>
      <c r="Y20" s="114"/>
    </row>
    <row r="21" spans="1:25" s="106" customFormat="1" ht="24.6" customHeight="1" thickBot="1" x14ac:dyDescent="0.25">
      <c r="A21" s="2047">
        <v>6</v>
      </c>
      <c r="B21" s="103" t="s">
        <v>21</v>
      </c>
      <c r="C21" s="104" t="s">
        <v>22</v>
      </c>
      <c r="D21" s="2050" t="s">
        <v>23</v>
      </c>
      <c r="E21" s="2051"/>
      <c r="F21" s="2052"/>
      <c r="G21" s="105">
        <f>G23/G22</f>
        <v>1</v>
      </c>
      <c r="H21" s="2050" t="s">
        <v>23</v>
      </c>
      <c r="I21" s="2051"/>
      <c r="J21" s="2052"/>
      <c r="K21" s="105">
        <f>K23/K22</f>
        <v>0</v>
      </c>
      <c r="L21" s="2050" t="s">
        <v>23</v>
      </c>
      <c r="M21" s="2051"/>
      <c r="N21" s="2052"/>
      <c r="O21" s="105">
        <f>O23/O22</f>
        <v>1</v>
      </c>
      <c r="P21" s="2050" t="s">
        <v>23</v>
      </c>
      <c r="Q21" s="2051"/>
      <c r="R21" s="2052"/>
      <c r="S21" s="315">
        <f>S23/S22</f>
        <v>1</v>
      </c>
      <c r="T21" s="315">
        <f>T23/T22</f>
        <v>0.75</v>
      </c>
      <c r="U21" s="122"/>
      <c r="V21" s="123"/>
      <c r="W21" s="124"/>
      <c r="X21" s="124"/>
      <c r="Y21" s="125"/>
    </row>
    <row r="22" spans="1:25" s="106" customFormat="1" ht="24.6" customHeight="1" x14ac:dyDescent="0.2">
      <c r="A22" s="2048"/>
      <c r="B22" s="2060" t="s">
        <v>96</v>
      </c>
      <c r="C22" s="308" t="s">
        <v>97</v>
      </c>
      <c r="D22" s="294"/>
      <c r="E22" s="292"/>
      <c r="F22" s="291">
        <v>1</v>
      </c>
      <c r="G22" s="237">
        <f>SUM(D22:F22)</f>
        <v>1</v>
      </c>
      <c r="H22" s="293"/>
      <c r="I22" s="292">
        <v>1</v>
      </c>
      <c r="J22" s="291"/>
      <c r="K22" s="237">
        <f>SUM(H22:J22)</f>
        <v>1</v>
      </c>
      <c r="L22" s="293"/>
      <c r="M22" s="292">
        <v>1</v>
      </c>
      <c r="N22" s="291"/>
      <c r="O22" s="237">
        <f>SUM(L22:N22)</f>
        <v>1</v>
      </c>
      <c r="P22" s="293"/>
      <c r="Q22" s="292">
        <v>1</v>
      </c>
      <c r="R22" s="291"/>
      <c r="S22" s="237">
        <f>SUM(P22:R22)</f>
        <v>1</v>
      </c>
      <c r="T22" s="314">
        <f>SUM(G22+K22+O22+S22)</f>
        <v>4</v>
      </c>
      <c r="U22" s="313"/>
      <c r="V22" s="288"/>
      <c r="W22" s="289"/>
      <c r="X22" s="289"/>
      <c r="Y22" s="312"/>
    </row>
    <row r="23" spans="1:25" s="106" customFormat="1" ht="57.75" customHeight="1" thickBot="1" x14ac:dyDescent="0.25">
      <c r="A23" s="2049"/>
      <c r="B23" s="2062"/>
      <c r="C23" s="126" t="s">
        <v>92</v>
      </c>
      <c r="D23" s="285"/>
      <c r="E23" s="284"/>
      <c r="F23" s="283">
        <v>1</v>
      </c>
      <c r="G23" s="303">
        <f>SUM(D23:F23)</f>
        <v>1</v>
      </c>
      <c r="H23" s="285"/>
      <c r="I23" s="284"/>
      <c r="J23" s="283"/>
      <c r="K23" s="303">
        <f>SUM(H23:J23)</f>
        <v>0</v>
      </c>
      <c r="L23" s="285"/>
      <c r="M23" s="284">
        <v>1</v>
      </c>
      <c r="N23" s="283"/>
      <c r="O23" s="303">
        <f>SUM(L23:N23)</f>
        <v>1</v>
      </c>
      <c r="P23" s="285"/>
      <c r="Q23" s="284">
        <v>1</v>
      </c>
      <c r="R23" s="283"/>
      <c r="S23" s="303">
        <f>SUM(P23:R23)</f>
        <v>1</v>
      </c>
      <c r="T23" s="302">
        <f>SUM(G23+K23+O23+S23)</f>
        <v>3</v>
      </c>
      <c r="U23" s="311"/>
      <c r="V23" s="112"/>
      <c r="W23" s="310"/>
      <c r="X23" s="310"/>
      <c r="Y23" s="114"/>
    </row>
    <row r="24" spans="1:25" s="106" customFormat="1" ht="24.6" customHeight="1" thickBot="1" x14ac:dyDescent="0.25">
      <c r="A24" s="2047">
        <v>7</v>
      </c>
      <c r="B24" s="103" t="s">
        <v>21</v>
      </c>
      <c r="C24" s="104" t="s">
        <v>22</v>
      </c>
      <c r="D24" s="2050" t="s">
        <v>23</v>
      </c>
      <c r="E24" s="2051"/>
      <c r="F24" s="2052"/>
      <c r="G24" s="105" t="e">
        <f>G26/G25</f>
        <v>#DIV/0!</v>
      </c>
      <c r="H24" s="2050" t="s">
        <v>23</v>
      </c>
      <c r="I24" s="2051"/>
      <c r="J24" s="2052"/>
      <c r="K24" s="105" t="e">
        <f>K26/K25</f>
        <v>#DIV/0!</v>
      </c>
      <c r="L24" s="2050" t="s">
        <v>23</v>
      </c>
      <c r="M24" s="2051"/>
      <c r="N24" s="2052"/>
      <c r="O24" s="105" t="e">
        <f>O26/O25</f>
        <v>#DIV/0!</v>
      </c>
      <c r="P24" s="2050" t="s">
        <v>23</v>
      </c>
      <c r="Q24" s="2051"/>
      <c r="R24" s="2052"/>
      <c r="S24" s="105" t="e">
        <f>S26/S25</f>
        <v>#DIV/0!</v>
      </c>
      <c r="T24" s="248" t="e">
        <f>T26/T25</f>
        <v>#DIV/0!</v>
      </c>
      <c r="U24" s="131"/>
      <c r="V24" s="246"/>
      <c r="W24" s="246"/>
      <c r="X24" s="246"/>
      <c r="Y24" s="245"/>
    </row>
    <row r="25" spans="1:25" s="106" customFormat="1" ht="24.6" customHeight="1" x14ac:dyDescent="0.2">
      <c r="A25" s="2048"/>
      <c r="B25" s="2053" t="s">
        <v>36</v>
      </c>
      <c r="C25" s="244" t="s">
        <v>37</v>
      </c>
      <c r="D25" s="243"/>
      <c r="E25" s="242"/>
      <c r="F25" s="242"/>
      <c r="G25" s="237">
        <f>SUM(D25:F25)</f>
        <v>0</v>
      </c>
      <c r="H25" s="242"/>
      <c r="I25" s="242"/>
      <c r="J25" s="242"/>
      <c r="K25" s="237">
        <f>SUM(H25:J25)</f>
        <v>0</v>
      </c>
      <c r="L25" s="241"/>
      <c r="M25" s="239"/>
      <c r="N25" s="238"/>
      <c r="O25" s="237">
        <f>SUM(L25:N25)</f>
        <v>0</v>
      </c>
      <c r="P25" s="240"/>
      <c r="Q25" s="239"/>
      <c r="R25" s="238"/>
      <c r="S25" s="237">
        <f>SUM(P25:R25)</f>
        <v>0</v>
      </c>
      <c r="T25" s="236">
        <f>SUM(G25+K25+O25+S25)</f>
        <v>0</v>
      </c>
      <c r="U25" s="235"/>
      <c r="V25" s="234"/>
      <c r="W25" s="234"/>
      <c r="X25" s="234"/>
      <c r="Y25" s="233"/>
    </row>
    <row r="26" spans="1:25" s="106" customFormat="1" ht="31.5" customHeight="1" thickBot="1" x14ac:dyDescent="0.25">
      <c r="A26" s="2049"/>
      <c r="B26" s="2054"/>
      <c r="C26" s="132" t="s">
        <v>38</v>
      </c>
      <c r="D26" s="232"/>
      <c r="E26" s="231"/>
      <c r="F26" s="230"/>
      <c r="G26" s="229">
        <f>SUM(D26:F26)</f>
        <v>0</v>
      </c>
      <c r="H26" s="232"/>
      <c r="I26" s="231"/>
      <c r="J26" s="230"/>
      <c r="K26" s="229">
        <f>SUM(H26:J26)</f>
        <v>0</v>
      </c>
      <c r="L26" s="232"/>
      <c r="M26" s="231"/>
      <c r="N26" s="230"/>
      <c r="O26" s="229">
        <f>SUM(L26:N26)</f>
        <v>0</v>
      </c>
      <c r="P26" s="232"/>
      <c r="Q26" s="231"/>
      <c r="R26" s="230"/>
      <c r="S26" s="229">
        <f>SUM(P26:R26)</f>
        <v>0</v>
      </c>
      <c r="T26" s="228">
        <f>SUM(G26+K26+O26+S26)</f>
        <v>0</v>
      </c>
      <c r="U26" s="133"/>
      <c r="V26" s="112"/>
      <c r="W26" s="112"/>
      <c r="X26" s="112"/>
      <c r="Y26" s="114"/>
    </row>
    <row r="27" spans="1:25" ht="19.7" customHeight="1" x14ac:dyDescent="0.25">
      <c r="A27" s="2105" t="s">
        <v>947</v>
      </c>
      <c r="B27" s="2106"/>
      <c r="C27" s="2106"/>
      <c r="D27" s="2106"/>
      <c r="E27" s="2106"/>
      <c r="F27" s="2106"/>
      <c r="G27" s="2106"/>
      <c r="H27" s="2106"/>
      <c r="I27" s="2106"/>
      <c r="J27" s="2106"/>
      <c r="K27" s="2106"/>
      <c r="L27" s="2106"/>
      <c r="M27" s="2106"/>
      <c r="N27" s="2106"/>
      <c r="O27" s="2106"/>
      <c r="P27" s="2106"/>
      <c r="Q27" s="2106"/>
      <c r="R27" s="2106"/>
      <c r="S27" s="2106"/>
      <c r="T27" s="2106"/>
      <c r="U27" s="2106"/>
      <c r="V27" s="2106"/>
      <c r="W27" s="2106"/>
      <c r="X27" s="2106"/>
      <c r="Y27" s="2107"/>
    </row>
    <row r="28" spans="1:25" ht="15.75" customHeight="1" thickBot="1" x14ac:dyDescent="0.3">
      <c r="A28" s="1961" t="s">
        <v>98</v>
      </c>
      <c r="B28" s="1962"/>
      <c r="C28" s="1962"/>
      <c r="D28" s="1962"/>
      <c r="E28" s="1962"/>
      <c r="F28" s="1962"/>
      <c r="G28" s="1962"/>
      <c r="H28" s="1962"/>
      <c r="I28" s="1962"/>
      <c r="J28" s="1962"/>
      <c r="K28" s="1962"/>
      <c r="L28" s="1962"/>
      <c r="M28" s="1962"/>
      <c r="N28" s="1962"/>
      <c r="O28" s="1962"/>
      <c r="P28" s="1962"/>
      <c r="Q28" s="1962"/>
      <c r="R28" s="1962"/>
      <c r="S28" s="1962"/>
      <c r="T28" s="1962"/>
      <c r="U28" s="1962"/>
      <c r="V28" s="1962"/>
      <c r="W28" s="1962"/>
      <c r="X28" s="1962"/>
      <c r="Y28" s="1963"/>
    </row>
  </sheetData>
  <protectedRanges>
    <protectedRange sqref="D25:R26" name="Rango7"/>
    <protectedRange sqref="D8:R8" name="Rango1"/>
    <protectedRange sqref="D11:R11" name="Rango2"/>
    <protectedRange sqref="D14:R14" name="Rango3"/>
    <protectedRange sqref="D17:R17" name="Rango4"/>
    <protectedRange sqref="D20:R20" name="Rango5"/>
    <protectedRange sqref="D23:R23" name="Rango6"/>
  </protectedRanges>
  <mergeCells count="66">
    <mergeCell ref="A1:Y1"/>
    <mergeCell ref="A2:Y2"/>
    <mergeCell ref="A3:Y3"/>
    <mergeCell ref="A4:C5"/>
    <mergeCell ref="D4:D5"/>
    <mergeCell ref="E4:E5"/>
    <mergeCell ref="F4:F5"/>
    <mergeCell ref="G4:G5"/>
    <mergeCell ref="H4:H5"/>
    <mergeCell ref="I4:I5"/>
    <mergeCell ref="U4:Y4"/>
    <mergeCell ref="J4:J5"/>
    <mergeCell ref="K4:K5"/>
    <mergeCell ref="L4:L5"/>
    <mergeCell ref="M4:M5"/>
    <mergeCell ref="N4:N5"/>
    <mergeCell ref="T4:T5"/>
    <mergeCell ref="A6:A8"/>
    <mergeCell ref="D6:F6"/>
    <mergeCell ref="H6:J6"/>
    <mergeCell ref="L6:N6"/>
    <mergeCell ref="P6:R6"/>
    <mergeCell ref="B7:B8"/>
    <mergeCell ref="O4:O5"/>
    <mergeCell ref="P4:P5"/>
    <mergeCell ref="Q4:Q5"/>
    <mergeCell ref="R4:R5"/>
    <mergeCell ref="S4:S5"/>
    <mergeCell ref="A9:A11"/>
    <mergeCell ref="D9:F9"/>
    <mergeCell ref="H9:J9"/>
    <mergeCell ref="L9:N9"/>
    <mergeCell ref="P9:R9"/>
    <mergeCell ref="B10:B11"/>
    <mergeCell ref="A12:A14"/>
    <mergeCell ref="D12:F12"/>
    <mergeCell ref="H12:J12"/>
    <mergeCell ref="L12:N12"/>
    <mergeCell ref="P12:R12"/>
    <mergeCell ref="B13:B14"/>
    <mergeCell ref="A15:A17"/>
    <mergeCell ref="D15:F15"/>
    <mergeCell ref="H15:J15"/>
    <mergeCell ref="L15:N15"/>
    <mergeCell ref="P15:R15"/>
    <mergeCell ref="B16:B17"/>
    <mergeCell ref="A18:A20"/>
    <mergeCell ref="D18:F18"/>
    <mergeCell ref="H18:J18"/>
    <mergeCell ref="L18:N18"/>
    <mergeCell ref="P18:R18"/>
    <mergeCell ref="B19:B20"/>
    <mergeCell ref="A21:A23"/>
    <mergeCell ref="D21:F21"/>
    <mergeCell ref="H21:J21"/>
    <mergeCell ref="L21:N21"/>
    <mergeCell ref="P21:R21"/>
    <mergeCell ref="B22:B23"/>
    <mergeCell ref="A27:Y27"/>
    <mergeCell ref="A28:Y28"/>
    <mergeCell ref="A24:A26"/>
    <mergeCell ref="D24:F24"/>
    <mergeCell ref="H24:J24"/>
    <mergeCell ref="L24:N24"/>
    <mergeCell ref="P24:R24"/>
    <mergeCell ref="B25:B26"/>
  </mergeCells>
  <conditionalFormatting sqref="S24:T24 K24 G24 O24 S9:T9 S12:T12 S15:T15 S18:T18 S21:T21 K6 G6 O6 S6:T6 K9 G9 O9 K12 G12 O12 K15 G15 O15 K18 G18 O18 K21 G21 O21">
    <cfRule type="cellIs" dxfId="6939" priority="1" operator="greaterThan">
      <formula>0.99</formula>
    </cfRule>
    <cfRule type="cellIs" dxfId="6938" priority="2" operator="greaterThan">
      <formula>0.79</formula>
    </cfRule>
    <cfRule type="cellIs" dxfId="6937" priority="3" operator="greaterThan">
      <formula>0.59</formula>
    </cfRule>
    <cfRule type="cellIs" dxfId="6936" priority="4" operator="lessThan">
      <formula>0.6</formula>
    </cfRule>
  </conditionalFormatting>
  <pageMargins left="0.25" right="0.25" top="0.75" bottom="0.75" header="0.3" footer="0.3"/>
  <pageSetup scale="55" orientation="landscape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Y40"/>
  <sheetViews>
    <sheetView view="pageBreakPreview" topLeftCell="A11" zoomScale="70" zoomScaleSheetLayoutView="70" workbookViewId="0">
      <selection activeCell="L7" sqref="L7:L8"/>
    </sheetView>
  </sheetViews>
  <sheetFormatPr baseColWidth="10" defaultColWidth="2.5703125" defaultRowHeight="15" x14ac:dyDescent="0.25"/>
  <cols>
    <col min="1" max="1" width="5.5703125" style="1" customWidth="1"/>
    <col min="2" max="2" width="30" style="86" customWidth="1"/>
    <col min="3" max="3" width="32" style="86" customWidth="1"/>
    <col min="4" max="6" width="6.42578125" style="1" customWidth="1"/>
    <col min="7" max="7" width="8.85546875" style="1" customWidth="1"/>
    <col min="8" max="8" width="6.42578125" style="1" customWidth="1"/>
    <col min="9" max="9" width="7.140625" style="1" customWidth="1"/>
    <col min="10" max="10" width="8.7109375" style="1" customWidth="1"/>
    <col min="11" max="11" width="8.85546875" style="1" customWidth="1"/>
    <col min="12" max="14" width="6.42578125" style="1" customWidth="1"/>
    <col min="15" max="15" width="8.85546875" style="1" customWidth="1"/>
    <col min="16" max="18" width="6.42578125" style="1" customWidth="1"/>
    <col min="19" max="19" width="8.85546875" style="1" customWidth="1"/>
    <col min="20" max="20" width="11.42578125" style="1" customWidth="1"/>
    <col min="21" max="24" width="6.7109375" style="1" customWidth="1"/>
    <col min="25" max="25" width="7.140625" style="1" customWidth="1"/>
    <col min="26" max="167" width="2.5703125" style="1"/>
    <col min="168" max="168" width="5" style="1" bestFit="1" customWidth="1"/>
    <col min="169" max="169" width="35.5703125" style="1" bestFit="1" customWidth="1"/>
    <col min="170" max="170" width="40.140625" style="1" bestFit="1" customWidth="1"/>
    <col min="171" max="171" width="16" style="1" customWidth="1"/>
    <col min="172" max="172" width="21.7109375" style="1" customWidth="1"/>
    <col min="173" max="173" width="18.85546875" style="1" customWidth="1"/>
    <col min="174" max="174" width="12.85546875" style="1" customWidth="1"/>
    <col min="175" max="179" width="10" style="1" bestFit="1" customWidth="1"/>
    <col min="180" max="423" width="2.5703125" style="1"/>
    <col min="424" max="424" width="5" style="1" bestFit="1" customWidth="1"/>
    <col min="425" max="425" width="35.5703125" style="1" bestFit="1" customWidth="1"/>
    <col min="426" max="426" width="40.140625" style="1" bestFit="1" customWidth="1"/>
    <col min="427" max="427" width="16" style="1" customWidth="1"/>
    <col min="428" max="428" width="21.7109375" style="1" customWidth="1"/>
    <col min="429" max="429" width="18.85546875" style="1" customWidth="1"/>
    <col min="430" max="430" width="12.85546875" style="1" customWidth="1"/>
    <col min="431" max="435" width="10" style="1" bestFit="1" customWidth="1"/>
    <col min="436" max="679" width="2.5703125" style="1"/>
    <col min="680" max="680" width="5" style="1" bestFit="1" customWidth="1"/>
    <col min="681" max="681" width="35.5703125" style="1" bestFit="1" customWidth="1"/>
    <col min="682" max="682" width="40.140625" style="1" bestFit="1" customWidth="1"/>
    <col min="683" max="683" width="16" style="1" customWidth="1"/>
    <col min="684" max="684" width="21.7109375" style="1" customWidth="1"/>
    <col min="685" max="685" width="18.85546875" style="1" customWidth="1"/>
    <col min="686" max="686" width="12.85546875" style="1" customWidth="1"/>
    <col min="687" max="691" width="10" style="1" bestFit="1" customWidth="1"/>
    <col min="692" max="935" width="2.5703125" style="1"/>
    <col min="936" max="936" width="5" style="1" bestFit="1" customWidth="1"/>
    <col min="937" max="937" width="35.5703125" style="1" bestFit="1" customWidth="1"/>
    <col min="938" max="938" width="40.140625" style="1" bestFit="1" customWidth="1"/>
    <col min="939" max="939" width="16" style="1" customWidth="1"/>
    <col min="940" max="940" width="21.7109375" style="1" customWidth="1"/>
    <col min="941" max="941" width="18.85546875" style="1" customWidth="1"/>
    <col min="942" max="942" width="12.85546875" style="1" customWidth="1"/>
    <col min="943" max="947" width="10" style="1" bestFit="1" customWidth="1"/>
    <col min="948" max="1191" width="2.5703125" style="1"/>
    <col min="1192" max="1192" width="5" style="1" bestFit="1" customWidth="1"/>
    <col min="1193" max="1193" width="35.5703125" style="1" bestFit="1" customWidth="1"/>
    <col min="1194" max="1194" width="40.140625" style="1" bestFit="1" customWidth="1"/>
    <col min="1195" max="1195" width="16" style="1" customWidth="1"/>
    <col min="1196" max="1196" width="21.7109375" style="1" customWidth="1"/>
    <col min="1197" max="1197" width="18.85546875" style="1" customWidth="1"/>
    <col min="1198" max="1198" width="12.85546875" style="1" customWidth="1"/>
    <col min="1199" max="1203" width="10" style="1" bestFit="1" customWidth="1"/>
    <col min="1204" max="1447" width="2.5703125" style="1"/>
    <col min="1448" max="1448" width="5" style="1" bestFit="1" customWidth="1"/>
    <col min="1449" max="1449" width="35.5703125" style="1" bestFit="1" customWidth="1"/>
    <col min="1450" max="1450" width="40.140625" style="1" bestFit="1" customWidth="1"/>
    <col min="1451" max="1451" width="16" style="1" customWidth="1"/>
    <col min="1452" max="1452" width="21.7109375" style="1" customWidth="1"/>
    <col min="1453" max="1453" width="18.85546875" style="1" customWidth="1"/>
    <col min="1454" max="1454" width="12.85546875" style="1" customWidth="1"/>
    <col min="1455" max="1459" width="10" style="1" bestFit="1" customWidth="1"/>
    <col min="1460" max="1703" width="2.5703125" style="1"/>
    <col min="1704" max="1704" width="5" style="1" bestFit="1" customWidth="1"/>
    <col min="1705" max="1705" width="35.5703125" style="1" bestFit="1" customWidth="1"/>
    <col min="1706" max="1706" width="40.140625" style="1" bestFit="1" customWidth="1"/>
    <col min="1707" max="1707" width="16" style="1" customWidth="1"/>
    <col min="1708" max="1708" width="21.7109375" style="1" customWidth="1"/>
    <col min="1709" max="1709" width="18.85546875" style="1" customWidth="1"/>
    <col min="1710" max="1710" width="12.85546875" style="1" customWidth="1"/>
    <col min="1711" max="1715" width="10" style="1" bestFit="1" customWidth="1"/>
    <col min="1716" max="1959" width="2.5703125" style="1"/>
    <col min="1960" max="1960" width="5" style="1" bestFit="1" customWidth="1"/>
    <col min="1961" max="1961" width="35.5703125" style="1" bestFit="1" customWidth="1"/>
    <col min="1962" max="1962" width="40.140625" style="1" bestFit="1" customWidth="1"/>
    <col min="1963" max="1963" width="16" style="1" customWidth="1"/>
    <col min="1964" max="1964" width="21.7109375" style="1" customWidth="1"/>
    <col min="1965" max="1965" width="18.85546875" style="1" customWidth="1"/>
    <col min="1966" max="1966" width="12.85546875" style="1" customWidth="1"/>
    <col min="1967" max="1971" width="10" style="1" bestFit="1" customWidth="1"/>
    <col min="1972" max="2215" width="2.5703125" style="1"/>
    <col min="2216" max="2216" width="5" style="1" bestFit="1" customWidth="1"/>
    <col min="2217" max="2217" width="35.5703125" style="1" bestFit="1" customWidth="1"/>
    <col min="2218" max="2218" width="40.140625" style="1" bestFit="1" customWidth="1"/>
    <col min="2219" max="2219" width="16" style="1" customWidth="1"/>
    <col min="2220" max="2220" width="21.7109375" style="1" customWidth="1"/>
    <col min="2221" max="2221" width="18.85546875" style="1" customWidth="1"/>
    <col min="2222" max="2222" width="12.85546875" style="1" customWidth="1"/>
    <col min="2223" max="2227" width="10" style="1" bestFit="1" customWidth="1"/>
    <col min="2228" max="2471" width="2.5703125" style="1"/>
    <col min="2472" max="2472" width="5" style="1" bestFit="1" customWidth="1"/>
    <col min="2473" max="2473" width="35.5703125" style="1" bestFit="1" customWidth="1"/>
    <col min="2474" max="2474" width="40.140625" style="1" bestFit="1" customWidth="1"/>
    <col min="2475" max="2475" width="16" style="1" customWidth="1"/>
    <col min="2476" max="2476" width="21.7109375" style="1" customWidth="1"/>
    <col min="2477" max="2477" width="18.85546875" style="1" customWidth="1"/>
    <col min="2478" max="2478" width="12.85546875" style="1" customWidth="1"/>
    <col min="2479" max="2483" width="10" style="1" bestFit="1" customWidth="1"/>
    <col min="2484" max="2727" width="2.5703125" style="1"/>
    <col min="2728" max="2728" width="5" style="1" bestFit="1" customWidth="1"/>
    <col min="2729" max="2729" width="35.5703125" style="1" bestFit="1" customWidth="1"/>
    <col min="2730" max="2730" width="40.140625" style="1" bestFit="1" customWidth="1"/>
    <col min="2731" max="2731" width="16" style="1" customWidth="1"/>
    <col min="2732" max="2732" width="21.7109375" style="1" customWidth="1"/>
    <col min="2733" max="2733" width="18.85546875" style="1" customWidth="1"/>
    <col min="2734" max="2734" width="12.85546875" style="1" customWidth="1"/>
    <col min="2735" max="2739" width="10" style="1" bestFit="1" customWidth="1"/>
    <col min="2740" max="2983" width="2.5703125" style="1"/>
    <col min="2984" max="2984" width="5" style="1" bestFit="1" customWidth="1"/>
    <col min="2985" max="2985" width="35.5703125" style="1" bestFit="1" customWidth="1"/>
    <col min="2986" max="2986" width="40.140625" style="1" bestFit="1" customWidth="1"/>
    <col min="2987" max="2987" width="16" style="1" customWidth="1"/>
    <col min="2988" max="2988" width="21.7109375" style="1" customWidth="1"/>
    <col min="2989" max="2989" width="18.85546875" style="1" customWidth="1"/>
    <col min="2990" max="2990" width="12.85546875" style="1" customWidth="1"/>
    <col min="2991" max="2995" width="10" style="1" bestFit="1" customWidth="1"/>
    <col min="2996" max="3239" width="2.5703125" style="1"/>
    <col min="3240" max="3240" width="5" style="1" bestFit="1" customWidth="1"/>
    <col min="3241" max="3241" width="35.5703125" style="1" bestFit="1" customWidth="1"/>
    <col min="3242" max="3242" width="40.140625" style="1" bestFit="1" customWidth="1"/>
    <col min="3243" max="3243" width="16" style="1" customWidth="1"/>
    <col min="3244" max="3244" width="21.7109375" style="1" customWidth="1"/>
    <col min="3245" max="3245" width="18.85546875" style="1" customWidth="1"/>
    <col min="3246" max="3246" width="12.85546875" style="1" customWidth="1"/>
    <col min="3247" max="3251" width="10" style="1" bestFit="1" customWidth="1"/>
    <col min="3252" max="3495" width="2.5703125" style="1"/>
    <col min="3496" max="3496" width="5" style="1" bestFit="1" customWidth="1"/>
    <col min="3497" max="3497" width="35.5703125" style="1" bestFit="1" customWidth="1"/>
    <col min="3498" max="3498" width="40.140625" style="1" bestFit="1" customWidth="1"/>
    <col min="3499" max="3499" width="16" style="1" customWidth="1"/>
    <col min="3500" max="3500" width="21.7109375" style="1" customWidth="1"/>
    <col min="3501" max="3501" width="18.85546875" style="1" customWidth="1"/>
    <col min="3502" max="3502" width="12.85546875" style="1" customWidth="1"/>
    <col min="3503" max="3507" width="10" style="1" bestFit="1" customWidth="1"/>
    <col min="3508" max="3751" width="2.5703125" style="1"/>
    <col min="3752" max="3752" width="5" style="1" bestFit="1" customWidth="1"/>
    <col min="3753" max="3753" width="35.5703125" style="1" bestFit="1" customWidth="1"/>
    <col min="3754" max="3754" width="40.140625" style="1" bestFit="1" customWidth="1"/>
    <col min="3755" max="3755" width="16" style="1" customWidth="1"/>
    <col min="3756" max="3756" width="21.7109375" style="1" customWidth="1"/>
    <col min="3757" max="3757" width="18.85546875" style="1" customWidth="1"/>
    <col min="3758" max="3758" width="12.85546875" style="1" customWidth="1"/>
    <col min="3759" max="3763" width="10" style="1" bestFit="1" customWidth="1"/>
    <col min="3764" max="4007" width="2.5703125" style="1"/>
    <col min="4008" max="4008" width="5" style="1" bestFit="1" customWidth="1"/>
    <col min="4009" max="4009" width="35.5703125" style="1" bestFit="1" customWidth="1"/>
    <col min="4010" max="4010" width="40.140625" style="1" bestFit="1" customWidth="1"/>
    <col min="4011" max="4011" width="16" style="1" customWidth="1"/>
    <col min="4012" max="4012" width="21.7109375" style="1" customWidth="1"/>
    <col min="4013" max="4013" width="18.85546875" style="1" customWidth="1"/>
    <col min="4014" max="4014" width="12.85546875" style="1" customWidth="1"/>
    <col min="4015" max="4019" width="10" style="1" bestFit="1" customWidth="1"/>
    <col min="4020" max="4263" width="2.5703125" style="1"/>
    <col min="4264" max="4264" width="5" style="1" bestFit="1" customWidth="1"/>
    <col min="4265" max="4265" width="35.5703125" style="1" bestFit="1" customWidth="1"/>
    <col min="4266" max="4266" width="40.140625" style="1" bestFit="1" customWidth="1"/>
    <col min="4267" max="4267" width="16" style="1" customWidth="1"/>
    <col min="4268" max="4268" width="21.7109375" style="1" customWidth="1"/>
    <col min="4269" max="4269" width="18.85546875" style="1" customWidth="1"/>
    <col min="4270" max="4270" width="12.85546875" style="1" customWidth="1"/>
    <col min="4271" max="4275" width="10" style="1" bestFit="1" customWidth="1"/>
    <col min="4276" max="4519" width="2.5703125" style="1"/>
    <col min="4520" max="4520" width="5" style="1" bestFit="1" customWidth="1"/>
    <col min="4521" max="4521" width="35.5703125" style="1" bestFit="1" customWidth="1"/>
    <col min="4522" max="4522" width="40.140625" style="1" bestFit="1" customWidth="1"/>
    <col min="4523" max="4523" width="16" style="1" customWidth="1"/>
    <col min="4524" max="4524" width="21.7109375" style="1" customWidth="1"/>
    <col min="4525" max="4525" width="18.85546875" style="1" customWidth="1"/>
    <col min="4526" max="4526" width="12.85546875" style="1" customWidth="1"/>
    <col min="4527" max="4531" width="10" style="1" bestFit="1" customWidth="1"/>
    <col min="4532" max="4775" width="2.5703125" style="1"/>
    <col min="4776" max="4776" width="5" style="1" bestFit="1" customWidth="1"/>
    <col min="4777" max="4777" width="35.5703125" style="1" bestFit="1" customWidth="1"/>
    <col min="4778" max="4778" width="40.140625" style="1" bestFit="1" customWidth="1"/>
    <col min="4779" max="4779" width="16" style="1" customWidth="1"/>
    <col min="4780" max="4780" width="21.7109375" style="1" customWidth="1"/>
    <col min="4781" max="4781" width="18.85546875" style="1" customWidth="1"/>
    <col min="4782" max="4782" width="12.85546875" style="1" customWidth="1"/>
    <col min="4783" max="4787" width="10" style="1" bestFit="1" customWidth="1"/>
    <col min="4788" max="5031" width="2.5703125" style="1"/>
    <col min="5032" max="5032" width="5" style="1" bestFit="1" customWidth="1"/>
    <col min="5033" max="5033" width="35.5703125" style="1" bestFit="1" customWidth="1"/>
    <col min="5034" max="5034" width="40.140625" style="1" bestFit="1" customWidth="1"/>
    <col min="5035" max="5035" width="16" style="1" customWidth="1"/>
    <col min="5036" max="5036" width="21.7109375" style="1" customWidth="1"/>
    <col min="5037" max="5037" width="18.85546875" style="1" customWidth="1"/>
    <col min="5038" max="5038" width="12.85546875" style="1" customWidth="1"/>
    <col min="5039" max="5043" width="10" style="1" bestFit="1" customWidth="1"/>
    <col min="5044" max="5287" width="2.5703125" style="1"/>
    <col min="5288" max="5288" width="5" style="1" bestFit="1" customWidth="1"/>
    <col min="5289" max="5289" width="35.5703125" style="1" bestFit="1" customWidth="1"/>
    <col min="5290" max="5290" width="40.140625" style="1" bestFit="1" customWidth="1"/>
    <col min="5291" max="5291" width="16" style="1" customWidth="1"/>
    <col min="5292" max="5292" width="21.7109375" style="1" customWidth="1"/>
    <col min="5293" max="5293" width="18.85546875" style="1" customWidth="1"/>
    <col min="5294" max="5294" width="12.85546875" style="1" customWidth="1"/>
    <col min="5295" max="5299" width="10" style="1" bestFit="1" customWidth="1"/>
    <col min="5300" max="5543" width="2.5703125" style="1"/>
    <col min="5544" max="5544" width="5" style="1" bestFit="1" customWidth="1"/>
    <col min="5545" max="5545" width="35.5703125" style="1" bestFit="1" customWidth="1"/>
    <col min="5546" max="5546" width="40.140625" style="1" bestFit="1" customWidth="1"/>
    <col min="5547" max="5547" width="16" style="1" customWidth="1"/>
    <col min="5548" max="5548" width="21.7109375" style="1" customWidth="1"/>
    <col min="5549" max="5549" width="18.85546875" style="1" customWidth="1"/>
    <col min="5550" max="5550" width="12.85546875" style="1" customWidth="1"/>
    <col min="5551" max="5555" width="10" style="1" bestFit="1" customWidth="1"/>
    <col min="5556" max="5799" width="2.5703125" style="1"/>
    <col min="5800" max="5800" width="5" style="1" bestFit="1" customWidth="1"/>
    <col min="5801" max="5801" width="35.5703125" style="1" bestFit="1" customWidth="1"/>
    <col min="5802" max="5802" width="40.140625" style="1" bestFit="1" customWidth="1"/>
    <col min="5803" max="5803" width="16" style="1" customWidth="1"/>
    <col min="5804" max="5804" width="21.7109375" style="1" customWidth="1"/>
    <col min="5805" max="5805" width="18.85546875" style="1" customWidth="1"/>
    <col min="5806" max="5806" width="12.85546875" style="1" customWidth="1"/>
    <col min="5807" max="5811" width="10" style="1" bestFit="1" customWidth="1"/>
    <col min="5812" max="6055" width="2.5703125" style="1"/>
    <col min="6056" max="6056" width="5" style="1" bestFit="1" customWidth="1"/>
    <col min="6057" max="6057" width="35.5703125" style="1" bestFit="1" customWidth="1"/>
    <col min="6058" max="6058" width="40.140625" style="1" bestFit="1" customWidth="1"/>
    <col min="6059" max="6059" width="16" style="1" customWidth="1"/>
    <col min="6060" max="6060" width="21.7109375" style="1" customWidth="1"/>
    <col min="6061" max="6061" width="18.85546875" style="1" customWidth="1"/>
    <col min="6062" max="6062" width="12.85546875" style="1" customWidth="1"/>
    <col min="6063" max="6067" width="10" style="1" bestFit="1" customWidth="1"/>
    <col min="6068" max="6311" width="2.5703125" style="1"/>
    <col min="6312" max="6312" width="5" style="1" bestFit="1" customWidth="1"/>
    <col min="6313" max="6313" width="35.5703125" style="1" bestFit="1" customWidth="1"/>
    <col min="6314" max="6314" width="40.140625" style="1" bestFit="1" customWidth="1"/>
    <col min="6315" max="6315" width="16" style="1" customWidth="1"/>
    <col min="6316" max="6316" width="21.7109375" style="1" customWidth="1"/>
    <col min="6317" max="6317" width="18.85546875" style="1" customWidth="1"/>
    <col min="6318" max="6318" width="12.85546875" style="1" customWidth="1"/>
    <col min="6319" max="6323" width="10" style="1" bestFit="1" customWidth="1"/>
    <col min="6324" max="6567" width="2.5703125" style="1"/>
    <col min="6568" max="6568" width="5" style="1" bestFit="1" customWidth="1"/>
    <col min="6569" max="6569" width="35.5703125" style="1" bestFit="1" customWidth="1"/>
    <col min="6570" max="6570" width="40.140625" style="1" bestFit="1" customWidth="1"/>
    <col min="6571" max="6571" width="16" style="1" customWidth="1"/>
    <col min="6572" max="6572" width="21.7109375" style="1" customWidth="1"/>
    <col min="6573" max="6573" width="18.85546875" style="1" customWidth="1"/>
    <col min="6574" max="6574" width="12.85546875" style="1" customWidth="1"/>
    <col min="6575" max="6579" width="10" style="1" bestFit="1" customWidth="1"/>
    <col min="6580" max="6823" width="2.5703125" style="1"/>
    <col min="6824" max="6824" width="5" style="1" bestFit="1" customWidth="1"/>
    <col min="6825" max="6825" width="35.5703125" style="1" bestFit="1" customWidth="1"/>
    <col min="6826" max="6826" width="40.140625" style="1" bestFit="1" customWidth="1"/>
    <col min="6827" max="6827" width="16" style="1" customWidth="1"/>
    <col min="6828" max="6828" width="21.7109375" style="1" customWidth="1"/>
    <col min="6829" max="6829" width="18.85546875" style="1" customWidth="1"/>
    <col min="6830" max="6830" width="12.85546875" style="1" customWidth="1"/>
    <col min="6831" max="6835" width="10" style="1" bestFit="1" customWidth="1"/>
    <col min="6836" max="7079" width="2.5703125" style="1"/>
    <col min="7080" max="7080" width="5" style="1" bestFit="1" customWidth="1"/>
    <col min="7081" max="7081" width="35.5703125" style="1" bestFit="1" customWidth="1"/>
    <col min="7082" max="7082" width="40.140625" style="1" bestFit="1" customWidth="1"/>
    <col min="7083" max="7083" width="16" style="1" customWidth="1"/>
    <col min="7084" max="7084" width="21.7109375" style="1" customWidth="1"/>
    <col min="7085" max="7085" width="18.85546875" style="1" customWidth="1"/>
    <col min="7086" max="7086" width="12.85546875" style="1" customWidth="1"/>
    <col min="7087" max="7091" width="10" style="1" bestFit="1" customWidth="1"/>
    <col min="7092" max="7335" width="2.5703125" style="1"/>
    <col min="7336" max="7336" width="5" style="1" bestFit="1" customWidth="1"/>
    <col min="7337" max="7337" width="35.5703125" style="1" bestFit="1" customWidth="1"/>
    <col min="7338" max="7338" width="40.140625" style="1" bestFit="1" customWidth="1"/>
    <col min="7339" max="7339" width="16" style="1" customWidth="1"/>
    <col min="7340" max="7340" width="21.7109375" style="1" customWidth="1"/>
    <col min="7341" max="7341" width="18.85546875" style="1" customWidth="1"/>
    <col min="7342" max="7342" width="12.85546875" style="1" customWidth="1"/>
    <col min="7343" max="7347" width="10" style="1" bestFit="1" customWidth="1"/>
    <col min="7348" max="7591" width="2.5703125" style="1"/>
    <col min="7592" max="7592" width="5" style="1" bestFit="1" customWidth="1"/>
    <col min="7593" max="7593" width="35.5703125" style="1" bestFit="1" customWidth="1"/>
    <col min="7594" max="7594" width="40.140625" style="1" bestFit="1" customWidth="1"/>
    <col min="7595" max="7595" width="16" style="1" customWidth="1"/>
    <col min="7596" max="7596" width="21.7109375" style="1" customWidth="1"/>
    <col min="7597" max="7597" width="18.85546875" style="1" customWidth="1"/>
    <col min="7598" max="7598" width="12.85546875" style="1" customWidth="1"/>
    <col min="7599" max="7603" width="10" style="1" bestFit="1" customWidth="1"/>
    <col min="7604" max="7847" width="2.5703125" style="1"/>
    <col min="7848" max="7848" width="5" style="1" bestFit="1" customWidth="1"/>
    <col min="7849" max="7849" width="35.5703125" style="1" bestFit="1" customWidth="1"/>
    <col min="7850" max="7850" width="40.140625" style="1" bestFit="1" customWidth="1"/>
    <col min="7851" max="7851" width="16" style="1" customWidth="1"/>
    <col min="7852" max="7852" width="21.7109375" style="1" customWidth="1"/>
    <col min="7853" max="7853" width="18.85546875" style="1" customWidth="1"/>
    <col min="7854" max="7854" width="12.85546875" style="1" customWidth="1"/>
    <col min="7855" max="7859" width="10" style="1" bestFit="1" customWidth="1"/>
    <col min="7860" max="8103" width="2.5703125" style="1"/>
    <col min="8104" max="8104" width="5" style="1" bestFit="1" customWidth="1"/>
    <col min="8105" max="8105" width="35.5703125" style="1" bestFit="1" customWidth="1"/>
    <col min="8106" max="8106" width="40.140625" style="1" bestFit="1" customWidth="1"/>
    <col min="8107" max="8107" width="16" style="1" customWidth="1"/>
    <col min="8108" max="8108" width="21.7109375" style="1" customWidth="1"/>
    <col min="8109" max="8109" width="18.85546875" style="1" customWidth="1"/>
    <col min="8110" max="8110" width="12.85546875" style="1" customWidth="1"/>
    <col min="8111" max="8115" width="10" style="1" bestFit="1" customWidth="1"/>
    <col min="8116" max="8359" width="2.5703125" style="1"/>
    <col min="8360" max="8360" width="5" style="1" bestFit="1" customWidth="1"/>
    <col min="8361" max="8361" width="35.5703125" style="1" bestFit="1" customWidth="1"/>
    <col min="8362" max="8362" width="40.140625" style="1" bestFit="1" customWidth="1"/>
    <col min="8363" max="8363" width="16" style="1" customWidth="1"/>
    <col min="8364" max="8364" width="21.7109375" style="1" customWidth="1"/>
    <col min="8365" max="8365" width="18.85546875" style="1" customWidth="1"/>
    <col min="8366" max="8366" width="12.85546875" style="1" customWidth="1"/>
    <col min="8367" max="8371" width="10" style="1" bestFit="1" customWidth="1"/>
    <col min="8372" max="8615" width="2.5703125" style="1"/>
    <col min="8616" max="8616" width="5" style="1" bestFit="1" customWidth="1"/>
    <col min="8617" max="8617" width="35.5703125" style="1" bestFit="1" customWidth="1"/>
    <col min="8618" max="8618" width="40.140625" style="1" bestFit="1" customWidth="1"/>
    <col min="8619" max="8619" width="16" style="1" customWidth="1"/>
    <col min="8620" max="8620" width="21.7109375" style="1" customWidth="1"/>
    <col min="8621" max="8621" width="18.85546875" style="1" customWidth="1"/>
    <col min="8622" max="8622" width="12.85546875" style="1" customWidth="1"/>
    <col min="8623" max="8627" width="10" style="1" bestFit="1" customWidth="1"/>
    <col min="8628" max="8871" width="2.5703125" style="1"/>
    <col min="8872" max="8872" width="5" style="1" bestFit="1" customWidth="1"/>
    <col min="8873" max="8873" width="35.5703125" style="1" bestFit="1" customWidth="1"/>
    <col min="8874" max="8874" width="40.140625" style="1" bestFit="1" customWidth="1"/>
    <col min="8875" max="8875" width="16" style="1" customWidth="1"/>
    <col min="8876" max="8876" width="21.7109375" style="1" customWidth="1"/>
    <col min="8877" max="8877" width="18.85546875" style="1" customWidth="1"/>
    <col min="8878" max="8878" width="12.85546875" style="1" customWidth="1"/>
    <col min="8879" max="8883" width="10" style="1" bestFit="1" customWidth="1"/>
    <col min="8884" max="9127" width="2.5703125" style="1"/>
    <col min="9128" max="9128" width="5" style="1" bestFit="1" customWidth="1"/>
    <col min="9129" max="9129" width="35.5703125" style="1" bestFit="1" customWidth="1"/>
    <col min="9130" max="9130" width="40.140625" style="1" bestFit="1" customWidth="1"/>
    <col min="9131" max="9131" width="16" style="1" customWidth="1"/>
    <col min="9132" max="9132" width="21.7109375" style="1" customWidth="1"/>
    <col min="9133" max="9133" width="18.85546875" style="1" customWidth="1"/>
    <col min="9134" max="9134" width="12.85546875" style="1" customWidth="1"/>
    <col min="9135" max="9139" width="10" style="1" bestFit="1" customWidth="1"/>
    <col min="9140" max="9383" width="2.5703125" style="1"/>
    <col min="9384" max="9384" width="5" style="1" bestFit="1" customWidth="1"/>
    <col min="9385" max="9385" width="35.5703125" style="1" bestFit="1" customWidth="1"/>
    <col min="9386" max="9386" width="40.140625" style="1" bestFit="1" customWidth="1"/>
    <col min="9387" max="9387" width="16" style="1" customWidth="1"/>
    <col min="9388" max="9388" width="21.7109375" style="1" customWidth="1"/>
    <col min="9389" max="9389" width="18.85546875" style="1" customWidth="1"/>
    <col min="9390" max="9390" width="12.85546875" style="1" customWidth="1"/>
    <col min="9391" max="9395" width="10" style="1" bestFit="1" customWidth="1"/>
    <col min="9396" max="9639" width="2.5703125" style="1"/>
    <col min="9640" max="9640" width="5" style="1" bestFit="1" customWidth="1"/>
    <col min="9641" max="9641" width="35.5703125" style="1" bestFit="1" customWidth="1"/>
    <col min="9642" max="9642" width="40.140625" style="1" bestFit="1" customWidth="1"/>
    <col min="9643" max="9643" width="16" style="1" customWidth="1"/>
    <col min="9644" max="9644" width="21.7109375" style="1" customWidth="1"/>
    <col min="9645" max="9645" width="18.85546875" style="1" customWidth="1"/>
    <col min="9646" max="9646" width="12.85546875" style="1" customWidth="1"/>
    <col min="9647" max="9651" width="10" style="1" bestFit="1" customWidth="1"/>
    <col min="9652" max="9895" width="2.5703125" style="1"/>
    <col min="9896" max="9896" width="5" style="1" bestFit="1" customWidth="1"/>
    <col min="9897" max="9897" width="35.5703125" style="1" bestFit="1" customWidth="1"/>
    <col min="9898" max="9898" width="40.140625" style="1" bestFit="1" customWidth="1"/>
    <col min="9899" max="9899" width="16" style="1" customWidth="1"/>
    <col min="9900" max="9900" width="21.7109375" style="1" customWidth="1"/>
    <col min="9901" max="9901" width="18.85546875" style="1" customWidth="1"/>
    <col min="9902" max="9902" width="12.85546875" style="1" customWidth="1"/>
    <col min="9903" max="9907" width="10" style="1" bestFit="1" customWidth="1"/>
    <col min="9908" max="10151" width="2.5703125" style="1"/>
    <col min="10152" max="10152" width="5" style="1" bestFit="1" customWidth="1"/>
    <col min="10153" max="10153" width="35.5703125" style="1" bestFit="1" customWidth="1"/>
    <col min="10154" max="10154" width="40.140625" style="1" bestFit="1" customWidth="1"/>
    <col min="10155" max="10155" width="16" style="1" customWidth="1"/>
    <col min="10156" max="10156" width="21.7109375" style="1" customWidth="1"/>
    <col min="10157" max="10157" width="18.85546875" style="1" customWidth="1"/>
    <col min="10158" max="10158" width="12.85546875" style="1" customWidth="1"/>
    <col min="10159" max="10163" width="10" style="1" bestFit="1" customWidth="1"/>
    <col min="10164" max="10407" width="2.5703125" style="1"/>
    <col min="10408" max="10408" width="5" style="1" bestFit="1" customWidth="1"/>
    <col min="10409" max="10409" width="35.5703125" style="1" bestFit="1" customWidth="1"/>
    <col min="10410" max="10410" width="40.140625" style="1" bestFit="1" customWidth="1"/>
    <col min="10411" max="10411" width="16" style="1" customWidth="1"/>
    <col min="10412" max="10412" width="21.7109375" style="1" customWidth="1"/>
    <col min="10413" max="10413" width="18.85546875" style="1" customWidth="1"/>
    <col min="10414" max="10414" width="12.85546875" style="1" customWidth="1"/>
    <col min="10415" max="10419" width="10" style="1" bestFit="1" customWidth="1"/>
    <col min="10420" max="10663" width="2.5703125" style="1"/>
    <col min="10664" max="10664" width="5" style="1" bestFit="1" customWidth="1"/>
    <col min="10665" max="10665" width="35.5703125" style="1" bestFit="1" customWidth="1"/>
    <col min="10666" max="10666" width="40.140625" style="1" bestFit="1" customWidth="1"/>
    <col min="10667" max="10667" width="16" style="1" customWidth="1"/>
    <col min="10668" max="10668" width="21.7109375" style="1" customWidth="1"/>
    <col min="10669" max="10669" width="18.85546875" style="1" customWidth="1"/>
    <col min="10670" max="10670" width="12.85546875" style="1" customWidth="1"/>
    <col min="10671" max="10675" width="10" style="1" bestFit="1" customWidth="1"/>
    <col min="10676" max="10919" width="2.5703125" style="1"/>
    <col min="10920" max="10920" width="5" style="1" bestFit="1" customWidth="1"/>
    <col min="10921" max="10921" width="35.5703125" style="1" bestFit="1" customWidth="1"/>
    <col min="10922" max="10922" width="40.140625" style="1" bestFit="1" customWidth="1"/>
    <col min="10923" max="10923" width="16" style="1" customWidth="1"/>
    <col min="10924" max="10924" width="21.7109375" style="1" customWidth="1"/>
    <col min="10925" max="10925" width="18.85546875" style="1" customWidth="1"/>
    <col min="10926" max="10926" width="12.85546875" style="1" customWidth="1"/>
    <col min="10927" max="10931" width="10" style="1" bestFit="1" customWidth="1"/>
    <col min="10932" max="11175" width="2.5703125" style="1"/>
    <col min="11176" max="11176" width="5" style="1" bestFit="1" customWidth="1"/>
    <col min="11177" max="11177" width="35.5703125" style="1" bestFit="1" customWidth="1"/>
    <col min="11178" max="11178" width="40.140625" style="1" bestFit="1" customWidth="1"/>
    <col min="11179" max="11179" width="16" style="1" customWidth="1"/>
    <col min="11180" max="11180" width="21.7109375" style="1" customWidth="1"/>
    <col min="11181" max="11181" width="18.85546875" style="1" customWidth="1"/>
    <col min="11182" max="11182" width="12.85546875" style="1" customWidth="1"/>
    <col min="11183" max="11187" width="10" style="1" bestFit="1" customWidth="1"/>
    <col min="11188" max="11431" width="2.5703125" style="1"/>
    <col min="11432" max="11432" width="5" style="1" bestFit="1" customWidth="1"/>
    <col min="11433" max="11433" width="35.5703125" style="1" bestFit="1" customWidth="1"/>
    <col min="11434" max="11434" width="40.140625" style="1" bestFit="1" customWidth="1"/>
    <col min="11435" max="11435" width="16" style="1" customWidth="1"/>
    <col min="11436" max="11436" width="21.7109375" style="1" customWidth="1"/>
    <col min="11437" max="11437" width="18.85546875" style="1" customWidth="1"/>
    <col min="11438" max="11438" width="12.85546875" style="1" customWidth="1"/>
    <col min="11439" max="11443" width="10" style="1" bestFit="1" customWidth="1"/>
    <col min="11444" max="11687" width="2.5703125" style="1"/>
    <col min="11688" max="11688" width="5" style="1" bestFit="1" customWidth="1"/>
    <col min="11689" max="11689" width="35.5703125" style="1" bestFit="1" customWidth="1"/>
    <col min="11690" max="11690" width="40.140625" style="1" bestFit="1" customWidth="1"/>
    <col min="11691" max="11691" width="16" style="1" customWidth="1"/>
    <col min="11692" max="11692" width="21.7109375" style="1" customWidth="1"/>
    <col min="11693" max="11693" width="18.85546875" style="1" customWidth="1"/>
    <col min="11694" max="11694" width="12.85546875" style="1" customWidth="1"/>
    <col min="11695" max="11699" width="10" style="1" bestFit="1" customWidth="1"/>
    <col min="11700" max="11943" width="2.5703125" style="1"/>
    <col min="11944" max="11944" width="5" style="1" bestFit="1" customWidth="1"/>
    <col min="11945" max="11945" width="35.5703125" style="1" bestFit="1" customWidth="1"/>
    <col min="11946" max="11946" width="40.140625" style="1" bestFit="1" customWidth="1"/>
    <col min="11947" max="11947" width="16" style="1" customWidth="1"/>
    <col min="11948" max="11948" width="21.7109375" style="1" customWidth="1"/>
    <col min="11949" max="11949" width="18.85546875" style="1" customWidth="1"/>
    <col min="11950" max="11950" width="12.85546875" style="1" customWidth="1"/>
    <col min="11951" max="11955" width="10" style="1" bestFit="1" customWidth="1"/>
    <col min="11956" max="12199" width="2.5703125" style="1"/>
    <col min="12200" max="12200" width="5" style="1" bestFit="1" customWidth="1"/>
    <col min="12201" max="12201" width="35.5703125" style="1" bestFit="1" customWidth="1"/>
    <col min="12202" max="12202" width="40.140625" style="1" bestFit="1" customWidth="1"/>
    <col min="12203" max="12203" width="16" style="1" customWidth="1"/>
    <col min="12204" max="12204" width="21.7109375" style="1" customWidth="1"/>
    <col min="12205" max="12205" width="18.85546875" style="1" customWidth="1"/>
    <col min="12206" max="12206" width="12.85546875" style="1" customWidth="1"/>
    <col min="12207" max="12211" width="10" style="1" bestFit="1" customWidth="1"/>
    <col min="12212" max="12455" width="2.5703125" style="1"/>
    <col min="12456" max="12456" width="5" style="1" bestFit="1" customWidth="1"/>
    <col min="12457" max="12457" width="35.5703125" style="1" bestFit="1" customWidth="1"/>
    <col min="12458" max="12458" width="40.140625" style="1" bestFit="1" customWidth="1"/>
    <col min="12459" max="12459" width="16" style="1" customWidth="1"/>
    <col min="12460" max="12460" width="21.7109375" style="1" customWidth="1"/>
    <col min="12461" max="12461" width="18.85546875" style="1" customWidth="1"/>
    <col min="12462" max="12462" width="12.85546875" style="1" customWidth="1"/>
    <col min="12463" max="12467" width="10" style="1" bestFit="1" customWidth="1"/>
    <col min="12468" max="12711" width="2.5703125" style="1"/>
    <col min="12712" max="12712" width="5" style="1" bestFit="1" customWidth="1"/>
    <col min="12713" max="12713" width="35.5703125" style="1" bestFit="1" customWidth="1"/>
    <col min="12714" max="12714" width="40.140625" style="1" bestFit="1" customWidth="1"/>
    <col min="12715" max="12715" width="16" style="1" customWidth="1"/>
    <col min="12716" max="12716" width="21.7109375" style="1" customWidth="1"/>
    <col min="12717" max="12717" width="18.85546875" style="1" customWidth="1"/>
    <col min="12718" max="12718" width="12.85546875" style="1" customWidth="1"/>
    <col min="12719" max="12723" width="10" style="1" bestFit="1" customWidth="1"/>
    <col min="12724" max="12967" width="2.5703125" style="1"/>
    <col min="12968" max="12968" width="5" style="1" bestFit="1" customWidth="1"/>
    <col min="12969" max="12969" width="35.5703125" style="1" bestFit="1" customWidth="1"/>
    <col min="12970" max="12970" width="40.140625" style="1" bestFit="1" customWidth="1"/>
    <col min="12971" max="12971" width="16" style="1" customWidth="1"/>
    <col min="12972" max="12972" width="21.7109375" style="1" customWidth="1"/>
    <col min="12973" max="12973" width="18.85546875" style="1" customWidth="1"/>
    <col min="12974" max="12974" width="12.85546875" style="1" customWidth="1"/>
    <col min="12975" max="12979" width="10" style="1" bestFit="1" customWidth="1"/>
    <col min="12980" max="13223" width="2.5703125" style="1"/>
    <col min="13224" max="13224" width="5" style="1" bestFit="1" customWidth="1"/>
    <col min="13225" max="13225" width="35.5703125" style="1" bestFit="1" customWidth="1"/>
    <col min="13226" max="13226" width="40.140625" style="1" bestFit="1" customWidth="1"/>
    <col min="13227" max="13227" width="16" style="1" customWidth="1"/>
    <col min="13228" max="13228" width="21.7109375" style="1" customWidth="1"/>
    <col min="13229" max="13229" width="18.85546875" style="1" customWidth="1"/>
    <col min="13230" max="13230" width="12.85546875" style="1" customWidth="1"/>
    <col min="13231" max="13235" width="10" style="1" bestFit="1" customWidth="1"/>
    <col min="13236" max="13479" width="2.5703125" style="1"/>
    <col min="13480" max="13480" width="5" style="1" bestFit="1" customWidth="1"/>
    <col min="13481" max="13481" width="35.5703125" style="1" bestFit="1" customWidth="1"/>
    <col min="13482" max="13482" width="40.140625" style="1" bestFit="1" customWidth="1"/>
    <col min="13483" max="13483" width="16" style="1" customWidth="1"/>
    <col min="13484" max="13484" width="21.7109375" style="1" customWidth="1"/>
    <col min="13485" max="13485" width="18.85546875" style="1" customWidth="1"/>
    <col min="13486" max="13486" width="12.85546875" style="1" customWidth="1"/>
    <col min="13487" max="13491" width="10" style="1" bestFit="1" customWidth="1"/>
    <col min="13492" max="13735" width="2.5703125" style="1"/>
    <col min="13736" max="13736" width="5" style="1" bestFit="1" customWidth="1"/>
    <col min="13737" max="13737" width="35.5703125" style="1" bestFit="1" customWidth="1"/>
    <col min="13738" max="13738" width="40.140625" style="1" bestFit="1" customWidth="1"/>
    <col min="13739" max="13739" width="16" style="1" customWidth="1"/>
    <col min="13740" max="13740" width="21.7109375" style="1" customWidth="1"/>
    <col min="13741" max="13741" width="18.85546875" style="1" customWidth="1"/>
    <col min="13742" max="13742" width="12.85546875" style="1" customWidth="1"/>
    <col min="13743" max="13747" width="10" style="1" bestFit="1" customWidth="1"/>
    <col min="13748" max="13991" width="2.5703125" style="1"/>
    <col min="13992" max="13992" width="5" style="1" bestFit="1" customWidth="1"/>
    <col min="13993" max="13993" width="35.5703125" style="1" bestFit="1" customWidth="1"/>
    <col min="13994" max="13994" width="40.140625" style="1" bestFit="1" customWidth="1"/>
    <col min="13995" max="13995" width="16" style="1" customWidth="1"/>
    <col min="13996" max="13996" width="21.7109375" style="1" customWidth="1"/>
    <col min="13997" max="13997" width="18.85546875" style="1" customWidth="1"/>
    <col min="13998" max="13998" width="12.85546875" style="1" customWidth="1"/>
    <col min="13999" max="14003" width="10" style="1" bestFit="1" customWidth="1"/>
    <col min="14004" max="14247" width="2.5703125" style="1"/>
    <col min="14248" max="14248" width="5" style="1" bestFit="1" customWidth="1"/>
    <col min="14249" max="14249" width="35.5703125" style="1" bestFit="1" customWidth="1"/>
    <col min="14250" max="14250" width="40.140625" style="1" bestFit="1" customWidth="1"/>
    <col min="14251" max="14251" width="16" style="1" customWidth="1"/>
    <col min="14252" max="14252" width="21.7109375" style="1" customWidth="1"/>
    <col min="14253" max="14253" width="18.85546875" style="1" customWidth="1"/>
    <col min="14254" max="14254" width="12.85546875" style="1" customWidth="1"/>
    <col min="14255" max="14259" width="10" style="1" bestFit="1" customWidth="1"/>
    <col min="14260" max="14503" width="2.5703125" style="1"/>
    <col min="14504" max="14504" width="5" style="1" bestFit="1" customWidth="1"/>
    <col min="14505" max="14505" width="35.5703125" style="1" bestFit="1" customWidth="1"/>
    <col min="14506" max="14506" width="40.140625" style="1" bestFit="1" customWidth="1"/>
    <col min="14507" max="14507" width="16" style="1" customWidth="1"/>
    <col min="14508" max="14508" width="21.7109375" style="1" customWidth="1"/>
    <col min="14509" max="14509" width="18.85546875" style="1" customWidth="1"/>
    <col min="14510" max="14510" width="12.85546875" style="1" customWidth="1"/>
    <col min="14511" max="14515" width="10" style="1" bestFit="1" customWidth="1"/>
    <col min="14516" max="14759" width="2.5703125" style="1"/>
    <col min="14760" max="14760" width="5" style="1" bestFit="1" customWidth="1"/>
    <col min="14761" max="14761" width="35.5703125" style="1" bestFit="1" customWidth="1"/>
    <col min="14762" max="14762" width="40.140625" style="1" bestFit="1" customWidth="1"/>
    <col min="14763" max="14763" width="16" style="1" customWidth="1"/>
    <col min="14764" max="14764" width="21.7109375" style="1" customWidth="1"/>
    <col min="14765" max="14765" width="18.85546875" style="1" customWidth="1"/>
    <col min="14766" max="14766" width="12.85546875" style="1" customWidth="1"/>
    <col min="14767" max="14771" width="10" style="1" bestFit="1" customWidth="1"/>
    <col min="14772" max="15015" width="2.5703125" style="1"/>
    <col min="15016" max="15016" width="5" style="1" bestFit="1" customWidth="1"/>
    <col min="15017" max="15017" width="35.5703125" style="1" bestFit="1" customWidth="1"/>
    <col min="15018" max="15018" width="40.140625" style="1" bestFit="1" customWidth="1"/>
    <col min="15019" max="15019" width="16" style="1" customWidth="1"/>
    <col min="15020" max="15020" width="21.7109375" style="1" customWidth="1"/>
    <col min="15021" max="15021" width="18.85546875" style="1" customWidth="1"/>
    <col min="15022" max="15022" width="12.85546875" style="1" customWidth="1"/>
    <col min="15023" max="15027" width="10" style="1" bestFit="1" customWidth="1"/>
    <col min="15028" max="15271" width="2.5703125" style="1"/>
    <col min="15272" max="15272" width="5" style="1" bestFit="1" customWidth="1"/>
    <col min="15273" max="15273" width="35.5703125" style="1" bestFit="1" customWidth="1"/>
    <col min="15274" max="15274" width="40.140625" style="1" bestFit="1" customWidth="1"/>
    <col min="15275" max="15275" width="16" style="1" customWidth="1"/>
    <col min="15276" max="15276" width="21.7109375" style="1" customWidth="1"/>
    <col min="15277" max="15277" width="18.85546875" style="1" customWidth="1"/>
    <col min="15278" max="15278" width="12.85546875" style="1" customWidth="1"/>
    <col min="15279" max="15283" width="10" style="1" bestFit="1" customWidth="1"/>
    <col min="15284" max="15527" width="2.5703125" style="1"/>
    <col min="15528" max="15528" width="5" style="1" bestFit="1" customWidth="1"/>
    <col min="15529" max="15529" width="35.5703125" style="1" bestFit="1" customWidth="1"/>
    <col min="15530" max="15530" width="40.140625" style="1" bestFit="1" customWidth="1"/>
    <col min="15531" max="15531" width="16" style="1" customWidth="1"/>
    <col min="15532" max="15532" width="21.7109375" style="1" customWidth="1"/>
    <col min="15533" max="15533" width="18.85546875" style="1" customWidth="1"/>
    <col min="15534" max="15534" width="12.85546875" style="1" customWidth="1"/>
    <col min="15535" max="15539" width="10" style="1" bestFit="1" customWidth="1"/>
    <col min="15540" max="15783" width="2.5703125" style="1"/>
    <col min="15784" max="15784" width="5" style="1" bestFit="1" customWidth="1"/>
    <col min="15785" max="15785" width="35.5703125" style="1" bestFit="1" customWidth="1"/>
    <col min="15786" max="15786" width="40.140625" style="1" bestFit="1" customWidth="1"/>
    <col min="15787" max="15787" width="16" style="1" customWidth="1"/>
    <col min="15788" max="15788" width="21.7109375" style="1" customWidth="1"/>
    <col min="15789" max="15789" width="18.85546875" style="1" customWidth="1"/>
    <col min="15790" max="15790" width="12.85546875" style="1" customWidth="1"/>
    <col min="15791" max="15795" width="10" style="1" bestFit="1" customWidth="1"/>
    <col min="15796" max="16039" width="2.5703125" style="1"/>
    <col min="16040" max="16040" width="5" style="1" bestFit="1" customWidth="1"/>
    <col min="16041" max="16041" width="35.5703125" style="1" bestFit="1" customWidth="1"/>
    <col min="16042" max="16042" width="40.140625" style="1" bestFit="1" customWidth="1"/>
    <col min="16043" max="16043" width="16" style="1" customWidth="1"/>
    <col min="16044" max="16044" width="21.7109375" style="1" customWidth="1"/>
    <col min="16045" max="16045" width="18.85546875" style="1" customWidth="1"/>
    <col min="16046" max="16046" width="12.85546875" style="1" customWidth="1"/>
    <col min="16047" max="16051" width="10" style="1" bestFit="1" customWidth="1"/>
    <col min="16052" max="16384" width="2.5703125" style="1"/>
  </cols>
  <sheetData>
    <row r="1" spans="1:25" ht="25.5" customHeight="1" x14ac:dyDescent="0.35">
      <c r="A1" s="1950" t="s">
        <v>0</v>
      </c>
      <c r="B1" s="1951"/>
      <c r="C1" s="1951"/>
      <c r="D1" s="1951"/>
      <c r="E1" s="1951"/>
      <c r="F1" s="1951"/>
      <c r="G1" s="1951"/>
      <c r="H1" s="1951"/>
      <c r="I1" s="1951"/>
      <c r="J1" s="1951"/>
      <c r="K1" s="1951"/>
      <c r="L1" s="1951"/>
      <c r="M1" s="1951"/>
      <c r="N1" s="1951"/>
      <c r="O1" s="1951"/>
      <c r="P1" s="1951"/>
      <c r="Q1" s="1951"/>
      <c r="R1" s="1951"/>
      <c r="S1" s="1951"/>
      <c r="T1" s="1951"/>
      <c r="U1" s="1951"/>
      <c r="V1" s="1951"/>
      <c r="W1" s="1951"/>
      <c r="X1" s="1951"/>
      <c r="Y1" s="1952"/>
    </row>
    <row r="2" spans="1:25" ht="27" customHeight="1" x14ac:dyDescent="0.4">
      <c r="A2" s="1953" t="s">
        <v>130</v>
      </c>
      <c r="B2" s="1885"/>
      <c r="C2" s="1885"/>
      <c r="D2" s="1885"/>
      <c r="E2" s="1885"/>
      <c r="F2" s="1885"/>
      <c r="G2" s="1885"/>
      <c r="H2" s="1885"/>
      <c r="I2" s="1885"/>
      <c r="J2" s="1885"/>
      <c r="K2" s="1885"/>
      <c r="L2" s="1885"/>
      <c r="M2" s="1885"/>
      <c r="N2" s="1885"/>
      <c r="O2" s="1885"/>
      <c r="P2" s="1885"/>
      <c r="Q2" s="1885"/>
      <c r="R2" s="1885"/>
      <c r="S2" s="1885"/>
      <c r="T2" s="1885"/>
      <c r="U2" s="1885"/>
      <c r="V2" s="1885"/>
      <c r="W2" s="1885"/>
      <c r="X2" s="1885"/>
      <c r="Y2" s="1886"/>
    </row>
    <row r="3" spans="1:25" ht="51" customHeight="1" thickBot="1" x14ac:dyDescent="0.45">
      <c r="A3" s="1954" t="s">
        <v>2</v>
      </c>
      <c r="B3" s="1888"/>
      <c r="C3" s="1888"/>
      <c r="D3" s="1888"/>
      <c r="E3" s="1888"/>
      <c r="F3" s="1888"/>
      <c r="G3" s="1888"/>
      <c r="H3" s="1888"/>
      <c r="I3" s="1888"/>
      <c r="J3" s="1888"/>
      <c r="K3" s="1888"/>
      <c r="L3" s="1888"/>
      <c r="M3" s="1888"/>
      <c r="N3" s="1888"/>
      <c r="O3" s="1888"/>
      <c r="P3" s="1888"/>
      <c r="Q3" s="1888"/>
      <c r="R3" s="1888"/>
      <c r="S3" s="1888"/>
      <c r="T3" s="1888"/>
      <c r="U3" s="1888"/>
      <c r="V3" s="1888"/>
      <c r="W3" s="1888"/>
      <c r="X3" s="1888"/>
      <c r="Y3" s="1889"/>
    </row>
    <row r="4" spans="1:25" s="2" customFormat="1" ht="48.2" customHeight="1" x14ac:dyDescent="0.2">
      <c r="A4" s="1868" t="s">
        <v>3</v>
      </c>
      <c r="B4" s="1869"/>
      <c r="C4" s="1870"/>
      <c r="D4" s="1855" t="s">
        <v>4</v>
      </c>
      <c r="E4" s="1855" t="s">
        <v>5</v>
      </c>
      <c r="F4" s="1874" t="s">
        <v>6</v>
      </c>
      <c r="G4" s="1851" t="s">
        <v>7</v>
      </c>
      <c r="H4" s="1876" t="s">
        <v>8</v>
      </c>
      <c r="I4" s="1855" t="s">
        <v>9</v>
      </c>
      <c r="J4" s="1874" t="s">
        <v>10</v>
      </c>
      <c r="K4" s="1851" t="s">
        <v>7</v>
      </c>
      <c r="L4" s="1876" t="s">
        <v>11</v>
      </c>
      <c r="M4" s="1855" t="s">
        <v>12</v>
      </c>
      <c r="N4" s="1874" t="s">
        <v>13</v>
      </c>
      <c r="O4" s="1851" t="s">
        <v>7</v>
      </c>
      <c r="P4" s="1876" t="s">
        <v>14</v>
      </c>
      <c r="Q4" s="1855" t="s">
        <v>15</v>
      </c>
      <c r="R4" s="1874" t="s">
        <v>16</v>
      </c>
      <c r="S4" s="1851" t="s">
        <v>7</v>
      </c>
      <c r="T4" s="1849" t="s">
        <v>17</v>
      </c>
      <c r="U4" s="1878" t="s">
        <v>18</v>
      </c>
      <c r="V4" s="1879"/>
      <c r="W4" s="1879"/>
      <c r="X4" s="1879"/>
      <c r="Y4" s="1880"/>
    </row>
    <row r="5" spans="1:25" s="2" customFormat="1" ht="38.25" customHeight="1" thickBot="1" x14ac:dyDescent="0.25">
      <c r="A5" s="1871"/>
      <c r="B5" s="1872"/>
      <c r="C5" s="1873"/>
      <c r="D5" s="1856"/>
      <c r="E5" s="1856"/>
      <c r="F5" s="1978"/>
      <c r="G5" s="1852"/>
      <c r="H5" s="1977"/>
      <c r="I5" s="1856"/>
      <c r="J5" s="1978"/>
      <c r="K5" s="1852"/>
      <c r="L5" s="1977"/>
      <c r="M5" s="1856"/>
      <c r="N5" s="1978"/>
      <c r="O5" s="1852"/>
      <c r="P5" s="1977"/>
      <c r="Q5" s="1856"/>
      <c r="R5" s="1978"/>
      <c r="S5" s="1852"/>
      <c r="T5" s="1850"/>
      <c r="U5" s="491" t="s">
        <v>19</v>
      </c>
      <c r="V5" s="4" t="s">
        <v>19</v>
      </c>
      <c r="W5" s="4" t="s">
        <v>19</v>
      </c>
      <c r="X5" s="4" t="s">
        <v>19</v>
      </c>
      <c r="Y5" s="5" t="s">
        <v>20</v>
      </c>
    </row>
    <row r="6" spans="1:25" s="13" customFormat="1" ht="29.25" customHeight="1" thickBot="1" x14ac:dyDescent="0.25">
      <c r="A6" s="1839">
        <v>1</v>
      </c>
      <c r="B6" s="6" t="s">
        <v>21</v>
      </c>
      <c r="C6" s="7" t="s">
        <v>41</v>
      </c>
      <c r="D6" s="1919" t="s">
        <v>23</v>
      </c>
      <c r="E6" s="1832"/>
      <c r="F6" s="1833"/>
      <c r="G6" s="8">
        <f>G8/G7</f>
        <v>1</v>
      </c>
      <c r="H6" s="1919" t="s">
        <v>23</v>
      </c>
      <c r="I6" s="1832"/>
      <c r="J6" s="1833"/>
      <c r="K6" s="8">
        <f>K8/K7</f>
        <v>1.1111111111111112</v>
      </c>
      <c r="L6" s="1919" t="s">
        <v>23</v>
      </c>
      <c r="M6" s="1832"/>
      <c r="N6" s="1833"/>
      <c r="O6" s="8">
        <f>O8/O7</f>
        <v>0.83333333333333337</v>
      </c>
      <c r="P6" s="1919" t="s">
        <v>23</v>
      </c>
      <c r="Q6" s="1832"/>
      <c r="R6" s="1833"/>
      <c r="S6" s="8">
        <f>S8/S7</f>
        <v>1</v>
      </c>
      <c r="T6" s="8">
        <f>T8/T7</f>
        <v>1</v>
      </c>
      <c r="U6" s="486">
        <v>0.2</v>
      </c>
      <c r="V6" s="486">
        <v>0.4</v>
      </c>
      <c r="W6" s="485">
        <v>0.6</v>
      </c>
      <c r="X6" s="484">
        <v>0.8</v>
      </c>
      <c r="Y6" s="483">
        <v>1</v>
      </c>
    </row>
    <row r="7" spans="1:25" s="13" customFormat="1" ht="61.15" customHeight="1" x14ac:dyDescent="0.2">
      <c r="A7" s="1840"/>
      <c r="B7" s="1935" t="s">
        <v>131</v>
      </c>
      <c r="C7" s="473" t="s">
        <v>132</v>
      </c>
      <c r="D7" s="441">
        <v>3</v>
      </c>
      <c r="E7" s="439">
        <v>5</v>
      </c>
      <c r="F7" s="438">
        <v>4</v>
      </c>
      <c r="G7" s="364">
        <f>SUM(D7:F7)</f>
        <v>12</v>
      </c>
      <c r="H7" s="440">
        <v>3</v>
      </c>
      <c r="I7" s="439">
        <v>3</v>
      </c>
      <c r="J7" s="438">
        <v>3</v>
      </c>
      <c r="K7" s="364">
        <f>SUM(H7:J7)</f>
        <v>9</v>
      </c>
      <c r="L7" s="440"/>
      <c r="M7" s="439">
        <v>2</v>
      </c>
      <c r="N7" s="438">
        <v>4</v>
      </c>
      <c r="O7" s="364">
        <f>SUM(L7:N7)</f>
        <v>6</v>
      </c>
      <c r="P7" s="440">
        <v>5</v>
      </c>
      <c r="Q7" s="439">
        <v>5</v>
      </c>
      <c r="R7" s="438">
        <v>5</v>
      </c>
      <c r="S7" s="364">
        <f>SUM(P7:R7)</f>
        <v>15</v>
      </c>
      <c r="T7" s="466">
        <f>SUM(G7+K7+O7+S7)</f>
        <v>42</v>
      </c>
      <c r="U7" s="472"/>
      <c r="V7" s="435"/>
      <c r="W7" s="436"/>
      <c r="X7" s="436"/>
      <c r="Y7" s="471"/>
    </row>
    <row r="8" spans="1:25" s="13" customFormat="1" ht="30.75" customHeight="1" thickBot="1" x14ac:dyDescent="0.25">
      <c r="A8" s="1840"/>
      <c r="B8" s="2111"/>
      <c r="C8" s="566" t="s">
        <v>61</v>
      </c>
      <c r="D8" s="1114">
        <v>3</v>
      </c>
      <c r="E8" s="1115">
        <v>5</v>
      </c>
      <c r="F8" s="1116">
        <v>4</v>
      </c>
      <c r="G8" s="458">
        <f>SUM(D8:F8)</f>
        <v>12</v>
      </c>
      <c r="H8" s="1114">
        <v>3</v>
      </c>
      <c r="I8" s="1115">
        <v>3</v>
      </c>
      <c r="J8" s="1116">
        <v>4</v>
      </c>
      <c r="K8" s="458">
        <f>SUM(H8:J8)</f>
        <v>10</v>
      </c>
      <c r="L8" s="455"/>
      <c r="M8" s="454">
        <v>1</v>
      </c>
      <c r="N8" s="453">
        <v>4</v>
      </c>
      <c r="O8" s="458">
        <f>SUM(L8:N8)</f>
        <v>5</v>
      </c>
      <c r="P8" s="455">
        <v>5</v>
      </c>
      <c r="Q8" s="454">
        <v>4</v>
      </c>
      <c r="R8" s="453">
        <v>6</v>
      </c>
      <c r="S8" s="458">
        <f>SUM(P8:R8)</f>
        <v>15</v>
      </c>
      <c r="T8" s="457">
        <f>SUM(G8+K8+O8+S8)</f>
        <v>42</v>
      </c>
      <c r="U8" s="443"/>
      <c r="V8" s="30"/>
      <c r="W8" s="474"/>
      <c r="X8" s="474"/>
      <c r="Y8" s="32"/>
    </row>
    <row r="9" spans="1:25" s="13" customFormat="1" ht="26.25" customHeight="1" thickBot="1" x14ac:dyDescent="0.25">
      <c r="A9" s="1840"/>
      <c r="B9" s="2111"/>
      <c r="C9" s="7" t="s">
        <v>41</v>
      </c>
      <c r="D9" s="1919" t="s">
        <v>23</v>
      </c>
      <c r="E9" s="1832"/>
      <c r="F9" s="1833"/>
      <c r="G9" s="8">
        <f>G11/G10</f>
        <v>1</v>
      </c>
      <c r="H9" s="1919" t="s">
        <v>23</v>
      </c>
      <c r="I9" s="1832"/>
      <c r="J9" s="1833"/>
      <c r="K9" s="8">
        <f>K11/K10</f>
        <v>1</v>
      </c>
      <c r="L9" s="1919" t="s">
        <v>23</v>
      </c>
      <c r="M9" s="1832"/>
      <c r="N9" s="1833"/>
      <c r="O9" s="8">
        <f>O11/O10</f>
        <v>0.83333333333333337</v>
      </c>
      <c r="P9" s="1919" t="s">
        <v>23</v>
      </c>
      <c r="Q9" s="1832"/>
      <c r="R9" s="1833"/>
      <c r="S9" s="8">
        <f>S11/S10</f>
        <v>1</v>
      </c>
      <c r="T9" s="8">
        <f>T11/T10</f>
        <v>0.97619047619047616</v>
      </c>
      <c r="U9" s="463"/>
      <c r="V9" s="373"/>
      <c r="W9" s="442"/>
      <c r="X9" s="442"/>
      <c r="Y9" s="372"/>
    </row>
    <row r="10" spans="1:25" s="13" customFormat="1" ht="62.25" customHeight="1" x14ac:dyDescent="0.2">
      <c r="A10" s="1840"/>
      <c r="B10" s="2111"/>
      <c r="C10" s="475" t="s">
        <v>133</v>
      </c>
      <c r="D10" s="41">
        <v>3</v>
      </c>
      <c r="E10" s="460">
        <v>5</v>
      </c>
      <c r="F10" s="459">
        <v>4</v>
      </c>
      <c r="G10" s="458">
        <f>SUM(D10:F10)</f>
        <v>12</v>
      </c>
      <c r="H10" s="461">
        <v>3</v>
      </c>
      <c r="I10" s="460">
        <v>3</v>
      </c>
      <c r="J10" s="459">
        <v>3</v>
      </c>
      <c r="K10" s="458">
        <f>SUM(H10:J10)</f>
        <v>9</v>
      </c>
      <c r="L10" s="461"/>
      <c r="M10" s="460">
        <v>2</v>
      </c>
      <c r="N10" s="459">
        <v>4</v>
      </c>
      <c r="O10" s="458">
        <f>SUM(L10:N10)</f>
        <v>6</v>
      </c>
      <c r="P10" s="461">
        <v>5</v>
      </c>
      <c r="Q10" s="460">
        <v>5</v>
      </c>
      <c r="R10" s="459">
        <v>5</v>
      </c>
      <c r="S10" s="458">
        <f>SUM(P10:R10)</f>
        <v>15</v>
      </c>
      <c r="T10" s="457">
        <f>SUM(G10+K10+O10+S10)</f>
        <v>42</v>
      </c>
      <c r="U10" s="447"/>
      <c r="V10" s="361"/>
      <c r="W10" s="482"/>
      <c r="X10" s="482"/>
      <c r="Y10" s="360"/>
    </row>
    <row r="11" spans="1:25" s="13" customFormat="1" ht="29.25" customHeight="1" thickBot="1" x14ac:dyDescent="0.25">
      <c r="A11" s="1840"/>
      <c r="B11" s="2111"/>
      <c r="C11" s="566" t="s">
        <v>61</v>
      </c>
      <c r="D11" s="1172">
        <v>3</v>
      </c>
      <c r="E11" s="1118">
        <v>5</v>
      </c>
      <c r="F11" s="1119">
        <v>4</v>
      </c>
      <c r="G11" s="432">
        <f>SUM(D11:F11)</f>
        <v>12</v>
      </c>
      <c r="H11" s="1117">
        <v>3</v>
      </c>
      <c r="I11" s="1118">
        <v>2</v>
      </c>
      <c r="J11" s="1119">
        <v>4</v>
      </c>
      <c r="K11" s="432">
        <f>SUM(H11:J11)</f>
        <v>9</v>
      </c>
      <c r="L11" s="41"/>
      <c r="M11" s="42">
        <v>2</v>
      </c>
      <c r="N11" s="43">
        <v>3</v>
      </c>
      <c r="O11" s="432">
        <f>SUM(L11:N11)</f>
        <v>5</v>
      </c>
      <c r="P11" s="41">
        <v>5</v>
      </c>
      <c r="Q11" s="42">
        <v>4</v>
      </c>
      <c r="R11" s="43">
        <v>6</v>
      </c>
      <c r="S11" s="432">
        <f>SUM(P11:R11)</f>
        <v>15</v>
      </c>
      <c r="T11" s="464">
        <f>SUM(G11+K11+O11+S11)</f>
        <v>41</v>
      </c>
      <c r="U11" s="352"/>
      <c r="V11" s="353"/>
      <c r="W11" s="429"/>
      <c r="X11" s="429"/>
      <c r="Y11" s="476"/>
    </row>
    <row r="12" spans="1:25" s="13" customFormat="1" ht="25.5" customHeight="1" thickBot="1" x14ac:dyDescent="0.25">
      <c r="A12" s="1840"/>
      <c r="B12" s="2111"/>
      <c r="C12" s="7" t="s">
        <v>41</v>
      </c>
      <c r="D12" s="1919" t="s">
        <v>23</v>
      </c>
      <c r="E12" s="1832"/>
      <c r="F12" s="1833"/>
      <c r="G12" s="8">
        <f>G14/G13</f>
        <v>1</v>
      </c>
      <c r="H12" s="1919" t="s">
        <v>23</v>
      </c>
      <c r="I12" s="1832"/>
      <c r="J12" s="1833"/>
      <c r="K12" s="8">
        <f>K14/K13</f>
        <v>0.93333333333333335</v>
      </c>
      <c r="L12" s="1919" t="s">
        <v>23</v>
      </c>
      <c r="M12" s="1832"/>
      <c r="N12" s="1833"/>
      <c r="O12" s="8">
        <f>O14/O13</f>
        <v>1</v>
      </c>
      <c r="P12" s="1919" t="s">
        <v>23</v>
      </c>
      <c r="Q12" s="1832"/>
      <c r="R12" s="1833"/>
      <c r="S12" s="8">
        <f>S14/S13</f>
        <v>1</v>
      </c>
      <c r="T12" s="8">
        <f>T14/T13</f>
        <v>0.98181818181818181</v>
      </c>
      <c r="U12" s="463"/>
      <c r="V12" s="373"/>
      <c r="W12" s="442"/>
      <c r="X12" s="442"/>
      <c r="Y12" s="372"/>
    </row>
    <row r="13" spans="1:25" s="13" customFormat="1" ht="70.150000000000006" customHeight="1" x14ac:dyDescent="0.2">
      <c r="A13" s="1840"/>
      <c r="B13" s="2111"/>
      <c r="C13" s="553" t="s">
        <v>134</v>
      </c>
      <c r="D13" s="481">
        <v>5</v>
      </c>
      <c r="E13" s="439">
        <v>5</v>
      </c>
      <c r="F13" s="438">
        <v>5</v>
      </c>
      <c r="G13" s="364">
        <f>SUM(D13:F13)</f>
        <v>15</v>
      </c>
      <c r="H13" s="440">
        <v>5</v>
      </c>
      <c r="I13" s="439">
        <v>5</v>
      </c>
      <c r="J13" s="438">
        <v>5</v>
      </c>
      <c r="K13" s="364">
        <f>SUM(H13:J13)</f>
        <v>15</v>
      </c>
      <c r="L13" s="440">
        <v>5</v>
      </c>
      <c r="M13" s="439"/>
      <c r="N13" s="438">
        <v>5</v>
      </c>
      <c r="O13" s="364">
        <f>SUM(L13:N13)</f>
        <v>10</v>
      </c>
      <c r="P13" s="440">
        <v>5</v>
      </c>
      <c r="Q13" s="439">
        <v>5</v>
      </c>
      <c r="R13" s="438">
        <v>5</v>
      </c>
      <c r="S13" s="364">
        <f>SUM(P13:R13)</f>
        <v>15</v>
      </c>
      <c r="T13" s="466">
        <f>SUM(G13+K13+O13+S13)</f>
        <v>55</v>
      </c>
      <c r="U13" s="472"/>
      <c r="V13" s="435"/>
      <c r="W13" s="436"/>
      <c r="X13" s="436"/>
      <c r="Y13" s="471"/>
    </row>
    <row r="14" spans="1:25" s="13" customFormat="1" ht="38.450000000000003" customHeight="1" thickBot="1" x14ac:dyDescent="0.25">
      <c r="A14" s="1918"/>
      <c r="B14" s="2112"/>
      <c r="C14" s="141" t="s">
        <v>135</v>
      </c>
      <c r="D14" s="1173">
        <v>5</v>
      </c>
      <c r="E14" s="1115">
        <v>5</v>
      </c>
      <c r="F14" s="1116">
        <v>5</v>
      </c>
      <c r="G14" s="458">
        <f>SUM(D14:F14)</f>
        <v>15</v>
      </c>
      <c r="H14" s="1114">
        <v>5</v>
      </c>
      <c r="I14" s="1115">
        <v>5</v>
      </c>
      <c r="J14" s="1116">
        <v>4</v>
      </c>
      <c r="K14" s="458">
        <f>SUM(H14:J14)</f>
        <v>14</v>
      </c>
      <c r="L14" s="455">
        <v>6</v>
      </c>
      <c r="M14" s="454"/>
      <c r="N14" s="453">
        <v>4</v>
      </c>
      <c r="O14" s="458">
        <f>SUM(L14:N14)</f>
        <v>10</v>
      </c>
      <c r="P14" s="455">
        <v>6</v>
      </c>
      <c r="Q14" s="454">
        <v>3</v>
      </c>
      <c r="R14" s="453">
        <v>6</v>
      </c>
      <c r="S14" s="458">
        <f>SUM(P14:R14)</f>
        <v>15</v>
      </c>
      <c r="T14" s="457">
        <f>SUM(G14+K14+O14+S14)</f>
        <v>54</v>
      </c>
      <c r="U14" s="443"/>
      <c r="V14" s="30"/>
      <c r="W14" s="474"/>
      <c r="X14" s="474"/>
      <c r="Y14" s="32"/>
    </row>
    <row r="15" spans="1:25" s="13" customFormat="1" ht="24.6" customHeight="1" thickBot="1" x14ac:dyDescent="0.25">
      <c r="A15" s="1839">
        <v>2</v>
      </c>
      <c r="B15" s="6" t="s">
        <v>21</v>
      </c>
      <c r="C15" s="7" t="s">
        <v>41</v>
      </c>
      <c r="D15" s="1919" t="s">
        <v>23</v>
      </c>
      <c r="E15" s="1832"/>
      <c r="F15" s="1833"/>
      <c r="G15" s="8">
        <f>G17/G16</f>
        <v>1</v>
      </c>
      <c r="H15" s="1919" t="s">
        <v>23</v>
      </c>
      <c r="I15" s="1832"/>
      <c r="J15" s="1833"/>
      <c r="K15" s="8">
        <f>K17/K16</f>
        <v>1</v>
      </c>
      <c r="L15" s="1919" t="s">
        <v>23</v>
      </c>
      <c r="M15" s="1832"/>
      <c r="N15" s="1833"/>
      <c r="O15" s="8">
        <f>O17/O16</f>
        <v>1</v>
      </c>
      <c r="P15" s="1919" t="s">
        <v>23</v>
      </c>
      <c r="Q15" s="1832"/>
      <c r="R15" s="1833"/>
      <c r="S15" s="502">
        <f>S17/S16</f>
        <v>1</v>
      </c>
      <c r="T15" s="502">
        <f>T17/T16</f>
        <v>1</v>
      </c>
      <c r="U15" s="34"/>
      <c r="V15" s="35"/>
      <c r="W15" s="36"/>
      <c r="X15" s="36"/>
      <c r="Y15" s="37"/>
    </row>
    <row r="16" spans="1:25" s="13" customFormat="1" ht="39" customHeight="1" x14ac:dyDescent="0.2">
      <c r="A16" s="1840"/>
      <c r="B16" s="1935" t="s">
        <v>830</v>
      </c>
      <c r="C16" s="473" t="s">
        <v>136</v>
      </c>
      <c r="D16" s="441">
        <v>2</v>
      </c>
      <c r="E16" s="439">
        <v>2</v>
      </c>
      <c r="F16" s="438">
        <v>2</v>
      </c>
      <c r="G16" s="364">
        <f>SUM(D16:F16)</f>
        <v>6</v>
      </c>
      <c r="H16" s="469">
        <v>2</v>
      </c>
      <c r="I16" s="468">
        <v>2</v>
      </c>
      <c r="J16" s="467">
        <v>2</v>
      </c>
      <c r="K16" s="364">
        <f>SUM(H16:J16)</f>
        <v>6</v>
      </c>
      <c r="L16" s="469">
        <v>2</v>
      </c>
      <c r="M16" s="468">
        <v>2</v>
      </c>
      <c r="N16" s="467">
        <v>2</v>
      </c>
      <c r="O16" s="364">
        <f>SUM(L16:N16)</f>
        <v>6</v>
      </c>
      <c r="P16" s="469">
        <v>2</v>
      </c>
      <c r="Q16" s="468">
        <v>2</v>
      </c>
      <c r="R16" s="467">
        <v>2</v>
      </c>
      <c r="S16" s="364">
        <f>SUM(P16:R16)</f>
        <v>6</v>
      </c>
      <c r="T16" s="466">
        <f>SUM(G16+K16+O16+S16)</f>
        <v>24</v>
      </c>
      <c r="U16" s="472"/>
      <c r="V16" s="435"/>
      <c r="W16" s="436"/>
      <c r="X16" s="436"/>
      <c r="Y16" s="471"/>
    </row>
    <row r="17" spans="1:25" s="13" customFormat="1" ht="24.6" customHeight="1" thickBot="1" x14ac:dyDescent="0.25">
      <c r="A17" s="1840"/>
      <c r="B17" s="2037"/>
      <c r="C17" s="92" t="s">
        <v>137</v>
      </c>
      <c r="D17" s="1117">
        <v>2</v>
      </c>
      <c r="E17" s="1118">
        <v>2</v>
      </c>
      <c r="F17" s="1119">
        <v>2</v>
      </c>
      <c r="G17" s="465">
        <f>SUM(D17:F17)</f>
        <v>6</v>
      </c>
      <c r="H17" s="1396">
        <v>2</v>
      </c>
      <c r="I17" s="1397">
        <v>2</v>
      </c>
      <c r="J17" s="1398">
        <v>2</v>
      </c>
      <c r="K17" s="465">
        <f>SUM(H17:J17)</f>
        <v>6</v>
      </c>
      <c r="L17" s="41">
        <v>3</v>
      </c>
      <c r="M17" s="42"/>
      <c r="N17" s="43">
        <v>3</v>
      </c>
      <c r="O17" s="465">
        <f>SUM(L17:N17)</f>
        <v>6</v>
      </c>
      <c r="P17" s="41">
        <v>2</v>
      </c>
      <c r="Q17" s="42">
        <v>2</v>
      </c>
      <c r="R17" s="43">
        <v>2</v>
      </c>
      <c r="S17" s="465">
        <f>SUM(P17:R17)</f>
        <v>6</v>
      </c>
      <c r="T17" s="464">
        <f>SUM(G17+K17+O17+S17)</f>
        <v>24</v>
      </c>
      <c r="U17" s="352"/>
      <c r="V17" s="353"/>
      <c r="W17" s="429"/>
      <c r="X17" s="429"/>
      <c r="Y17" s="476"/>
    </row>
    <row r="18" spans="1:25" s="13" customFormat="1" ht="24.6" customHeight="1" thickBot="1" x14ac:dyDescent="0.25">
      <c r="A18" s="1840"/>
      <c r="B18" s="2037"/>
      <c r="C18" s="7" t="s">
        <v>41</v>
      </c>
      <c r="D18" s="1919" t="s">
        <v>23</v>
      </c>
      <c r="E18" s="1832"/>
      <c r="F18" s="1833"/>
      <c r="G18" s="8">
        <f>G20/G19</f>
        <v>1</v>
      </c>
      <c r="H18" s="1919" t="s">
        <v>23</v>
      </c>
      <c r="I18" s="1832"/>
      <c r="J18" s="1833"/>
      <c r="K18" s="8">
        <f>K20/K19</f>
        <v>1</v>
      </c>
      <c r="L18" s="1919" t="s">
        <v>23</v>
      </c>
      <c r="M18" s="1832"/>
      <c r="N18" s="1833"/>
      <c r="O18" s="8">
        <f>O20/O19</f>
        <v>0.66666666666666663</v>
      </c>
      <c r="P18" s="1919" t="s">
        <v>23</v>
      </c>
      <c r="Q18" s="1832"/>
      <c r="R18" s="1833"/>
      <c r="S18" s="8">
        <f>S20/S19</f>
        <v>1</v>
      </c>
      <c r="T18" s="8">
        <f>T20/T19</f>
        <v>0.97435897435897434</v>
      </c>
      <c r="U18" s="463"/>
      <c r="V18" s="373"/>
      <c r="W18" s="442"/>
      <c r="X18" s="442"/>
      <c r="Y18" s="372"/>
    </row>
    <row r="19" spans="1:25" s="13" customFormat="1" ht="44.45" customHeight="1" x14ac:dyDescent="0.2">
      <c r="A19" s="1840"/>
      <c r="B19" s="2037"/>
      <c r="C19" s="475" t="s">
        <v>138</v>
      </c>
      <c r="D19" s="441">
        <v>3</v>
      </c>
      <c r="E19" s="439">
        <v>5</v>
      </c>
      <c r="F19" s="438">
        <v>4</v>
      </c>
      <c r="G19" s="364">
        <f>SUM(D19:F19)</f>
        <v>12</v>
      </c>
      <c r="H19" s="441">
        <v>3</v>
      </c>
      <c r="I19" s="439">
        <v>3</v>
      </c>
      <c r="J19" s="438">
        <v>3</v>
      </c>
      <c r="K19" s="364">
        <f>SUM(H19:J19)</f>
        <v>9</v>
      </c>
      <c r="L19" s="441"/>
      <c r="M19" s="439"/>
      <c r="N19" s="438">
        <v>3</v>
      </c>
      <c r="O19" s="364">
        <f>SUM(L19:N19)</f>
        <v>3</v>
      </c>
      <c r="P19" s="440">
        <v>5</v>
      </c>
      <c r="Q19" s="439">
        <v>5</v>
      </c>
      <c r="R19" s="438">
        <v>5</v>
      </c>
      <c r="S19" s="364">
        <f>SUM(P19:R19)</f>
        <v>15</v>
      </c>
      <c r="T19" s="466">
        <f>SUM(G19+K19+O19+S19)</f>
        <v>39</v>
      </c>
      <c r="U19" s="472"/>
      <c r="V19" s="435"/>
      <c r="W19" s="436"/>
      <c r="X19" s="436"/>
      <c r="Y19" s="471"/>
    </row>
    <row r="20" spans="1:25" s="13" customFormat="1" ht="24.6" customHeight="1" thickBot="1" x14ac:dyDescent="0.25">
      <c r="A20" s="1840"/>
      <c r="B20" s="2037"/>
      <c r="C20" s="451" t="s">
        <v>139</v>
      </c>
      <c r="D20" s="1114">
        <v>3</v>
      </c>
      <c r="E20" s="1115">
        <v>5</v>
      </c>
      <c r="F20" s="1116">
        <v>4</v>
      </c>
      <c r="G20" s="458">
        <f>SUM(D20:F20)</f>
        <v>12</v>
      </c>
      <c r="H20" s="1114">
        <v>3</v>
      </c>
      <c r="I20" s="1115">
        <v>3</v>
      </c>
      <c r="J20" s="1116">
        <v>3</v>
      </c>
      <c r="K20" s="458">
        <f>SUM(H20:J20)</f>
        <v>9</v>
      </c>
      <c r="L20" s="455"/>
      <c r="M20" s="454"/>
      <c r="N20" s="453">
        <v>2</v>
      </c>
      <c r="O20" s="458">
        <f>SUM(L20:N20)</f>
        <v>2</v>
      </c>
      <c r="P20" s="455">
        <v>4</v>
      </c>
      <c r="Q20" s="454">
        <v>5</v>
      </c>
      <c r="R20" s="453">
        <v>6</v>
      </c>
      <c r="S20" s="458">
        <f>SUM(P20:R20)</f>
        <v>15</v>
      </c>
      <c r="T20" s="457">
        <f>SUM(G20+K20+O20+S20)</f>
        <v>38</v>
      </c>
      <c r="U20" s="443"/>
      <c r="V20" s="30"/>
      <c r="W20" s="474"/>
      <c r="X20" s="474"/>
      <c r="Y20" s="32"/>
    </row>
    <row r="21" spans="1:25" s="13" customFormat="1" ht="24.6" customHeight="1" thickBot="1" x14ac:dyDescent="0.25">
      <c r="A21" s="1840"/>
      <c r="B21" s="2037"/>
      <c r="C21" s="7" t="s">
        <v>41</v>
      </c>
      <c r="D21" s="1919" t="s">
        <v>23</v>
      </c>
      <c r="E21" s="1832"/>
      <c r="F21" s="1833"/>
      <c r="G21" s="8">
        <f>G23/G22</f>
        <v>1</v>
      </c>
      <c r="H21" s="1919" t="s">
        <v>23</v>
      </c>
      <c r="I21" s="1832"/>
      <c r="J21" s="1833"/>
      <c r="K21" s="8">
        <f>K23/K22</f>
        <v>1</v>
      </c>
      <c r="L21" s="1919" t="s">
        <v>23</v>
      </c>
      <c r="M21" s="1832"/>
      <c r="N21" s="1833"/>
      <c r="O21" s="8">
        <f>O23/O22</f>
        <v>0.88888888888888884</v>
      </c>
      <c r="P21" s="1919" t="s">
        <v>23</v>
      </c>
      <c r="Q21" s="1832"/>
      <c r="R21" s="1833"/>
      <c r="S21" s="502">
        <f>S23/S22</f>
        <v>1</v>
      </c>
      <c r="T21" s="502">
        <f>T23/T22</f>
        <v>0.97222222222222221</v>
      </c>
      <c r="U21" s="34"/>
      <c r="V21" s="35"/>
      <c r="W21" s="36"/>
      <c r="X21" s="36"/>
      <c r="Y21" s="37"/>
    </row>
    <row r="22" spans="1:25" s="13" customFormat="1" ht="43.15" customHeight="1" x14ac:dyDescent="0.2">
      <c r="A22" s="1840"/>
      <c r="B22" s="2037"/>
      <c r="C22" s="473" t="s">
        <v>140</v>
      </c>
      <c r="D22" s="441">
        <v>3</v>
      </c>
      <c r="E22" s="439">
        <v>3</v>
      </c>
      <c r="F22" s="438">
        <v>3</v>
      </c>
      <c r="G22" s="364">
        <f>SUM(D22:F22)</f>
        <v>9</v>
      </c>
      <c r="H22" s="440">
        <v>3</v>
      </c>
      <c r="I22" s="439">
        <v>3</v>
      </c>
      <c r="J22" s="438">
        <v>3</v>
      </c>
      <c r="K22" s="364">
        <f>SUM(H22:J22)</f>
        <v>9</v>
      </c>
      <c r="L22" s="440">
        <v>3</v>
      </c>
      <c r="M22" s="439">
        <v>3</v>
      </c>
      <c r="N22" s="438">
        <v>3</v>
      </c>
      <c r="O22" s="364">
        <f>SUM(L22:N22)</f>
        <v>9</v>
      </c>
      <c r="P22" s="440">
        <v>3</v>
      </c>
      <c r="Q22" s="439">
        <v>3</v>
      </c>
      <c r="R22" s="438">
        <v>3</v>
      </c>
      <c r="S22" s="364">
        <f>SUM(P22:R22)</f>
        <v>9</v>
      </c>
      <c r="T22" s="466">
        <f>SUM(G22+K22+O22+S22)</f>
        <v>36</v>
      </c>
      <c r="U22" s="472"/>
      <c r="V22" s="435"/>
      <c r="W22" s="436"/>
      <c r="X22" s="436"/>
      <c r="Y22" s="471"/>
    </row>
    <row r="23" spans="1:25" s="13" customFormat="1" ht="27" customHeight="1" thickBot="1" x14ac:dyDescent="0.25">
      <c r="A23" s="1918"/>
      <c r="B23" s="2038"/>
      <c r="C23" s="92" t="s">
        <v>137</v>
      </c>
      <c r="D23" s="1114">
        <v>3</v>
      </c>
      <c r="E23" s="1115">
        <v>3</v>
      </c>
      <c r="F23" s="1116">
        <v>3</v>
      </c>
      <c r="G23" s="458">
        <f>SUM(D23:F23)</f>
        <v>9</v>
      </c>
      <c r="H23" s="1114">
        <v>3</v>
      </c>
      <c r="I23" s="1115">
        <v>3</v>
      </c>
      <c r="J23" s="1116">
        <v>3</v>
      </c>
      <c r="K23" s="458">
        <f>SUM(H23:J23)</f>
        <v>9</v>
      </c>
      <c r="L23" s="455">
        <v>2</v>
      </c>
      <c r="M23" s="454">
        <v>3</v>
      </c>
      <c r="N23" s="453">
        <v>3</v>
      </c>
      <c r="O23" s="458">
        <f>SUM(L23:N23)</f>
        <v>8</v>
      </c>
      <c r="P23" s="455">
        <v>2</v>
      </c>
      <c r="Q23" s="454">
        <v>4</v>
      </c>
      <c r="R23" s="453">
        <v>3</v>
      </c>
      <c r="S23" s="458">
        <f>SUM(P23:R23)</f>
        <v>9</v>
      </c>
      <c r="T23" s="457">
        <f>SUM(G23+K23+O23+S23)</f>
        <v>35</v>
      </c>
      <c r="U23" s="443"/>
      <c r="V23" s="30"/>
      <c r="W23" s="474"/>
      <c r="X23" s="474"/>
      <c r="Y23" s="32"/>
    </row>
    <row r="24" spans="1:25" s="13" customFormat="1" ht="24.6" customHeight="1" thickBot="1" x14ac:dyDescent="0.25">
      <c r="A24" s="1839">
        <v>3</v>
      </c>
      <c r="B24" s="6" t="s">
        <v>21</v>
      </c>
      <c r="C24" s="7" t="s">
        <v>22</v>
      </c>
      <c r="D24" s="1919" t="s">
        <v>23</v>
      </c>
      <c r="E24" s="1832"/>
      <c r="F24" s="1833"/>
      <c r="G24" s="8">
        <f>G26/G25</f>
        <v>1</v>
      </c>
      <c r="H24" s="1919" t="s">
        <v>23</v>
      </c>
      <c r="I24" s="1832"/>
      <c r="J24" s="1833"/>
      <c r="K24" s="8">
        <f>K26/K25</f>
        <v>1</v>
      </c>
      <c r="L24" s="1919" t="s">
        <v>23</v>
      </c>
      <c r="M24" s="1832"/>
      <c r="N24" s="1833"/>
      <c r="O24" s="8" t="e">
        <f>O26/O25</f>
        <v>#DIV/0!</v>
      </c>
      <c r="P24" s="1919" t="s">
        <v>23</v>
      </c>
      <c r="Q24" s="1832"/>
      <c r="R24" s="1833"/>
      <c r="S24" s="8">
        <f>S26/S25</f>
        <v>1</v>
      </c>
      <c r="T24" s="8">
        <f>T26/T25</f>
        <v>1</v>
      </c>
      <c r="U24" s="463"/>
      <c r="V24" s="373"/>
      <c r="W24" s="442"/>
      <c r="X24" s="442"/>
      <c r="Y24" s="372"/>
    </row>
    <row r="25" spans="1:25" s="13" customFormat="1" ht="24.6" customHeight="1" x14ac:dyDescent="0.2">
      <c r="A25" s="1840"/>
      <c r="B25" s="1841" t="s">
        <v>141</v>
      </c>
      <c r="C25" s="473" t="s">
        <v>142</v>
      </c>
      <c r="D25" s="461"/>
      <c r="E25" s="460">
        <v>1</v>
      </c>
      <c r="F25" s="459"/>
      <c r="G25" s="364">
        <f>SUM(D25:F25)</f>
        <v>1</v>
      </c>
      <c r="H25" s="461">
        <v>2</v>
      </c>
      <c r="I25" s="460"/>
      <c r="J25" s="459">
        <v>2</v>
      </c>
      <c r="K25" s="364">
        <f>SUM(H25:J25)</f>
        <v>4</v>
      </c>
      <c r="L25" s="461"/>
      <c r="M25" s="460"/>
      <c r="N25" s="459"/>
      <c r="O25" s="364">
        <f>SUM(L25:N25)</f>
        <v>0</v>
      </c>
      <c r="P25" s="461">
        <v>1</v>
      </c>
      <c r="Q25" s="460"/>
      <c r="R25" s="459">
        <v>1</v>
      </c>
      <c r="S25" s="364">
        <f>SUM(P25:R25)</f>
        <v>2</v>
      </c>
      <c r="T25" s="466">
        <f>SUM(G25+K25+O25+S25)</f>
        <v>7</v>
      </c>
      <c r="U25" s="447"/>
      <c r="V25" s="361"/>
      <c r="W25" s="482"/>
      <c r="X25" s="482"/>
      <c r="Y25" s="360"/>
    </row>
    <row r="26" spans="1:25" s="13" customFormat="1" ht="63.75" customHeight="1" thickBot="1" x14ac:dyDescent="0.25">
      <c r="A26" s="1840"/>
      <c r="B26" s="1842"/>
      <c r="C26" s="470" t="s">
        <v>143</v>
      </c>
      <c r="D26" s="450"/>
      <c r="E26" s="449">
        <v>1</v>
      </c>
      <c r="F26" s="448"/>
      <c r="G26" s="514">
        <f>SUM(D26:F26)</f>
        <v>1</v>
      </c>
      <c r="H26" s="1317">
        <v>2</v>
      </c>
      <c r="I26" s="1318"/>
      <c r="J26" s="1319">
        <v>2</v>
      </c>
      <c r="K26" s="514">
        <f>SUM(H26:J26)</f>
        <v>4</v>
      </c>
      <c r="L26" s="450"/>
      <c r="M26" s="449"/>
      <c r="N26" s="448"/>
      <c r="O26" s="514">
        <f>SUM(L26:N26)</f>
        <v>0</v>
      </c>
      <c r="P26" s="1577">
        <v>1</v>
      </c>
      <c r="Q26" s="1578"/>
      <c r="R26" s="1579">
        <v>1</v>
      </c>
      <c r="S26" s="514">
        <f>SUM(P26:R26)</f>
        <v>2</v>
      </c>
      <c r="T26" s="515">
        <f>SUM(G26+K26+O26+S26)</f>
        <v>7</v>
      </c>
      <c r="U26" s="352"/>
      <c r="V26" s="353"/>
      <c r="W26" s="353"/>
      <c r="X26" s="353"/>
      <c r="Y26" s="476"/>
    </row>
    <row r="27" spans="1:25" s="13" customFormat="1" ht="24.6" customHeight="1" thickBot="1" x14ac:dyDescent="0.25">
      <c r="A27" s="1839">
        <v>4</v>
      </c>
      <c r="B27" s="6" t="s">
        <v>21</v>
      </c>
      <c r="C27" s="7" t="s">
        <v>22</v>
      </c>
      <c r="D27" s="1919" t="s">
        <v>23</v>
      </c>
      <c r="E27" s="1832"/>
      <c r="F27" s="1833"/>
      <c r="G27" s="8">
        <f>G29/G28</f>
        <v>1</v>
      </c>
      <c r="H27" s="1919" t="s">
        <v>23</v>
      </c>
      <c r="I27" s="1832"/>
      <c r="J27" s="1833"/>
      <c r="K27" s="8">
        <f>K29/K28</f>
        <v>1</v>
      </c>
      <c r="L27" s="1919" t="s">
        <v>23</v>
      </c>
      <c r="M27" s="1832"/>
      <c r="N27" s="1833"/>
      <c r="O27" s="8">
        <f>O29/O28</f>
        <v>0.8</v>
      </c>
      <c r="P27" s="1919" t="s">
        <v>23</v>
      </c>
      <c r="Q27" s="1832"/>
      <c r="R27" s="1833"/>
      <c r="S27" s="8">
        <f>S29/S28</f>
        <v>1</v>
      </c>
      <c r="T27" s="8">
        <f>T29/T28</f>
        <v>0.92307692307692313</v>
      </c>
      <c r="U27" s="69"/>
      <c r="V27" s="373"/>
      <c r="W27" s="373"/>
      <c r="X27" s="373"/>
      <c r="Y27" s="372"/>
    </row>
    <row r="28" spans="1:25" s="13" customFormat="1" ht="43.9" customHeight="1" x14ac:dyDescent="0.2">
      <c r="A28" s="1840"/>
      <c r="B28" s="1841" t="s">
        <v>144</v>
      </c>
      <c r="C28" s="470" t="s">
        <v>145</v>
      </c>
      <c r="D28" s="450"/>
      <c r="E28" s="449">
        <v>2</v>
      </c>
      <c r="F28" s="448">
        <v>1</v>
      </c>
      <c r="G28" s="514">
        <f>SUM(D28:F28)</f>
        <v>3</v>
      </c>
      <c r="H28" s="450"/>
      <c r="I28" s="449">
        <v>2</v>
      </c>
      <c r="J28" s="448"/>
      <c r="K28" s="514">
        <f>SUM(H28:J28)</f>
        <v>2</v>
      </c>
      <c r="L28" s="450">
        <v>1</v>
      </c>
      <c r="M28" s="449"/>
      <c r="N28" s="448">
        <v>4</v>
      </c>
      <c r="O28" s="514">
        <f>SUM(L28:N28)</f>
        <v>5</v>
      </c>
      <c r="P28" s="450">
        <v>2</v>
      </c>
      <c r="Q28" s="449">
        <v>1</v>
      </c>
      <c r="R28" s="448"/>
      <c r="S28" s="514">
        <f>SUM(P28:R28)</f>
        <v>3</v>
      </c>
      <c r="T28" s="515">
        <f>SUM(G28+K28+O28+S28)</f>
        <v>13</v>
      </c>
      <c r="U28" s="447"/>
      <c r="V28" s="361"/>
      <c r="W28" s="361"/>
      <c r="X28" s="361"/>
      <c r="Y28" s="360"/>
    </row>
    <row r="29" spans="1:25" s="13" customFormat="1" ht="24.6" customHeight="1" thickBot="1" x14ac:dyDescent="0.25">
      <c r="A29" s="1840"/>
      <c r="B29" s="1842"/>
      <c r="C29" s="470" t="s">
        <v>146</v>
      </c>
      <c r="D29" s="450"/>
      <c r="E29" s="449">
        <v>2</v>
      </c>
      <c r="F29" s="448">
        <v>1</v>
      </c>
      <c r="G29" s="514">
        <f>SUM(D29:F29)</f>
        <v>3</v>
      </c>
      <c r="H29" s="1317"/>
      <c r="I29" s="1318">
        <v>2</v>
      </c>
      <c r="J29" s="1319"/>
      <c r="K29" s="514">
        <f>SUM(H29:J29)</f>
        <v>2</v>
      </c>
      <c r="L29" s="1337">
        <v>1</v>
      </c>
      <c r="M29" s="1496"/>
      <c r="N29" s="1339">
        <v>3</v>
      </c>
      <c r="O29" s="514">
        <f>SUM(L29:N29)</f>
        <v>4</v>
      </c>
      <c r="P29" s="1577">
        <v>2</v>
      </c>
      <c r="Q29" s="1578">
        <v>1</v>
      </c>
      <c r="R29" s="1579"/>
      <c r="S29" s="514">
        <f>SUM(P29:R29)</f>
        <v>3</v>
      </c>
      <c r="T29" s="515">
        <f>SUM(G29+K29+O29+S29)</f>
        <v>12</v>
      </c>
      <c r="U29" s="352"/>
      <c r="V29" s="353"/>
      <c r="W29" s="353"/>
      <c r="X29" s="353"/>
      <c r="Y29" s="476"/>
    </row>
    <row r="30" spans="1:25" s="13" customFormat="1" ht="24.6" customHeight="1" thickBot="1" x14ac:dyDescent="0.25">
      <c r="A30" s="1839">
        <v>5</v>
      </c>
      <c r="B30" s="6" t="s">
        <v>21</v>
      </c>
      <c r="C30" s="7" t="s">
        <v>41</v>
      </c>
      <c r="D30" s="1919" t="s">
        <v>23</v>
      </c>
      <c r="E30" s="1832"/>
      <c r="F30" s="1833"/>
      <c r="G30" s="8">
        <f>G32/G31</f>
        <v>1</v>
      </c>
      <c r="H30" s="1919" t="s">
        <v>23</v>
      </c>
      <c r="I30" s="1832"/>
      <c r="J30" s="1833"/>
      <c r="K30" s="8">
        <f>K32/K31</f>
        <v>1</v>
      </c>
      <c r="L30" s="1919" t="s">
        <v>23</v>
      </c>
      <c r="M30" s="1832"/>
      <c r="N30" s="1833"/>
      <c r="O30" s="8">
        <f>O32/O31</f>
        <v>1</v>
      </c>
      <c r="P30" s="1919" t="s">
        <v>23</v>
      </c>
      <c r="Q30" s="1832"/>
      <c r="R30" s="1833"/>
      <c r="S30" s="8">
        <f>S32/S31</f>
        <v>1</v>
      </c>
      <c r="T30" s="8">
        <f>T32/T31</f>
        <v>1</v>
      </c>
      <c r="U30" s="69"/>
      <c r="V30" s="373"/>
      <c r="W30" s="373"/>
      <c r="X30" s="373"/>
      <c r="Y30" s="372"/>
    </row>
    <row r="31" spans="1:25" s="13" customFormat="1" ht="52.9" customHeight="1" x14ac:dyDescent="0.2">
      <c r="A31" s="1840"/>
      <c r="B31" s="1841" t="s">
        <v>147</v>
      </c>
      <c r="C31" s="470" t="s">
        <v>148</v>
      </c>
      <c r="D31" s="450">
        <v>1</v>
      </c>
      <c r="E31" s="449">
        <v>1</v>
      </c>
      <c r="F31" s="448">
        <v>1</v>
      </c>
      <c r="G31" s="514">
        <f>SUM(D31:F31)</f>
        <v>3</v>
      </c>
      <c r="H31" s="450">
        <v>1</v>
      </c>
      <c r="I31" s="449">
        <v>1</v>
      </c>
      <c r="J31" s="448">
        <v>1</v>
      </c>
      <c r="K31" s="514">
        <f>SUM(H31:J31)</f>
        <v>3</v>
      </c>
      <c r="L31" s="450">
        <v>1</v>
      </c>
      <c r="M31" s="449">
        <v>1</v>
      </c>
      <c r="N31" s="448">
        <v>1</v>
      </c>
      <c r="O31" s="514">
        <f>SUM(L31:N31)</f>
        <v>3</v>
      </c>
      <c r="P31" s="450">
        <v>1</v>
      </c>
      <c r="Q31" s="449">
        <v>1</v>
      </c>
      <c r="R31" s="448">
        <v>1</v>
      </c>
      <c r="S31" s="514">
        <f>SUM(P31:R31)</f>
        <v>3</v>
      </c>
      <c r="T31" s="515">
        <f>SUM(G31+K31+O31+S31)</f>
        <v>12</v>
      </c>
      <c r="U31" s="447"/>
      <c r="V31" s="361"/>
      <c r="W31" s="361"/>
      <c r="X31" s="361"/>
      <c r="Y31" s="360"/>
    </row>
    <row r="32" spans="1:25" s="13" customFormat="1" ht="24.6" customHeight="1" thickBot="1" x14ac:dyDescent="0.25">
      <c r="A32" s="1840"/>
      <c r="B32" s="1842"/>
      <c r="C32" s="470" t="s">
        <v>149</v>
      </c>
      <c r="D32" s="1174">
        <v>1</v>
      </c>
      <c r="E32" s="1175">
        <v>1</v>
      </c>
      <c r="F32" s="1176">
        <v>1</v>
      </c>
      <c r="G32" s="514">
        <f>SUM(D32:F32)</f>
        <v>3</v>
      </c>
      <c r="H32" s="1317">
        <v>1</v>
      </c>
      <c r="I32" s="1318">
        <v>1</v>
      </c>
      <c r="J32" s="1319">
        <v>1</v>
      </c>
      <c r="K32" s="514">
        <f>SUM(H32:J32)</f>
        <v>3</v>
      </c>
      <c r="L32" s="1337">
        <v>1</v>
      </c>
      <c r="M32" s="1496">
        <v>1</v>
      </c>
      <c r="N32" s="1339">
        <v>1</v>
      </c>
      <c r="O32" s="514">
        <f>SUM(L32:N32)</f>
        <v>3</v>
      </c>
      <c r="P32" s="1577">
        <v>1</v>
      </c>
      <c r="Q32" s="1578">
        <v>1</v>
      </c>
      <c r="R32" s="1579">
        <v>1</v>
      </c>
      <c r="S32" s="514">
        <f>SUM(P32:R32)</f>
        <v>3</v>
      </c>
      <c r="T32" s="515">
        <f>SUM(G32+K32+O32+S32)</f>
        <v>12</v>
      </c>
      <c r="U32" s="352"/>
      <c r="V32" s="353"/>
      <c r="W32" s="353"/>
      <c r="X32" s="353"/>
      <c r="Y32" s="476"/>
    </row>
    <row r="33" spans="1:25" s="13" customFormat="1" ht="24.6" customHeight="1" thickBot="1" x14ac:dyDescent="0.25">
      <c r="A33" s="1840"/>
      <c r="B33" s="1842"/>
      <c r="C33" s="7" t="s">
        <v>41</v>
      </c>
      <c r="D33" s="1919" t="s">
        <v>23</v>
      </c>
      <c r="E33" s="1832"/>
      <c r="F33" s="1833"/>
      <c r="G33" s="8">
        <f>G35/G34</f>
        <v>1</v>
      </c>
      <c r="H33" s="1919" t="s">
        <v>23</v>
      </c>
      <c r="I33" s="1832"/>
      <c r="J33" s="1833"/>
      <c r="K33" s="8">
        <f>K35/K34</f>
        <v>1</v>
      </c>
      <c r="L33" s="1919" t="s">
        <v>23</v>
      </c>
      <c r="M33" s="1832"/>
      <c r="N33" s="1833"/>
      <c r="O33" s="8">
        <f>O35/O34</f>
        <v>1</v>
      </c>
      <c r="P33" s="1919" t="s">
        <v>23</v>
      </c>
      <c r="Q33" s="1832"/>
      <c r="R33" s="1833"/>
      <c r="S33" s="8">
        <f>S35/S34</f>
        <v>1</v>
      </c>
      <c r="T33" s="8">
        <f>T35/T34</f>
        <v>1</v>
      </c>
      <c r="U33" s="69"/>
      <c r="V33" s="373"/>
      <c r="W33" s="373"/>
      <c r="X33" s="373"/>
      <c r="Y33" s="372"/>
    </row>
    <row r="34" spans="1:25" s="13" customFormat="1" ht="51" customHeight="1" x14ac:dyDescent="0.2">
      <c r="A34" s="1840"/>
      <c r="B34" s="1842"/>
      <c r="C34" s="470" t="s">
        <v>150</v>
      </c>
      <c r="D34" s="450">
        <v>1</v>
      </c>
      <c r="E34" s="449">
        <v>1</v>
      </c>
      <c r="F34" s="448">
        <v>1</v>
      </c>
      <c r="G34" s="514">
        <f>SUM(D34:F34)</f>
        <v>3</v>
      </c>
      <c r="H34" s="450">
        <v>1</v>
      </c>
      <c r="I34" s="449">
        <v>1</v>
      </c>
      <c r="J34" s="448">
        <v>1</v>
      </c>
      <c r="K34" s="514">
        <f>SUM(H34:J34)</f>
        <v>3</v>
      </c>
      <c r="L34" s="450">
        <v>1</v>
      </c>
      <c r="M34" s="449">
        <v>1</v>
      </c>
      <c r="N34" s="448">
        <v>1</v>
      </c>
      <c r="O34" s="514">
        <f>SUM(L34:N34)</f>
        <v>3</v>
      </c>
      <c r="P34" s="450">
        <v>1</v>
      </c>
      <c r="Q34" s="449">
        <v>1</v>
      </c>
      <c r="R34" s="448">
        <v>1</v>
      </c>
      <c r="S34" s="514">
        <f>SUM(P34:R34)</f>
        <v>3</v>
      </c>
      <c r="T34" s="515">
        <f>SUM(G34+K34+O34+S34)</f>
        <v>12</v>
      </c>
      <c r="U34" s="447"/>
      <c r="V34" s="361"/>
      <c r="W34" s="361"/>
      <c r="X34" s="361"/>
      <c r="Y34" s="360"/>
    </row>
    <row r="35" spans="1:25" s="13" customFormat="1" ht="24.6" customHeight="1" thickBot="1" x14ac:dyDescent="0.25">
      <c r="A35" s="1840"/>
      <c r="B35" s="1842"/>
      <c r="C35" s="470" t="s">
        <v>151</v>
      </c>
      <c r="D35" s="1174">
        <v>1</v>
      </c>
      <c r="E35" s="1175">
        <v>1</v>
      </c>
      <c r="F35" s="1176">
        <v>1</v>
      </c>
      <c r="G35" s="514">
        <f>SUM(D35:F35)</f>
        <v>3</v>
      </c>
      <c r="H35" s="1317">
        <v>1</v>
      </c>
      <c r="I35" s="1318">
        <v>1</v>
      </c>
      <c r="J35" s="1319">
        <v>1</v>
      </c>
      <c r="K35" s="514">
        <f>SUM(H35:J35)</f>
        <v>3</v>
      </c>
      <c r="L35" s="1337"/>
      <c r="M35" s="1496">
        <v>1</v>
      </c>
      <c r="N35" s="1339">
        <v>2</v>
      </c>
      <c r="O35" s="514">
        <f>SUM(L35:N35)</f>
        <v>3</v>
      </c>
      <c r="P35" s="1577">
        <v>1</v>
      </c>
      <c r="Q35" s="1578">
        <v>1</v>
      </c>
      <c r="R35" s="1579">
        <v>1</v>
      </c>
      <c r="S35" s="514">
        <f>SUM(P35:R35)</f>
        <v>3</v>
      </c>
      <c r="T35" s="515">
        <f>SUM(G35+K35+O35+S35)</f>
        <v>12</v>
      </c>
      <c r="U35" s="352"/>
      <c r="V35" s="353"/>
      <c r="W35" s="353"/>
      <c r="X35" s="353"/>
      <c r="Y35" s="476"/>
    </row>
    <row r="36" spans="1:25" s="13" customFormat="1" ht="24.6" customHeight="1" thickBot="1" x14ac:dyDescent="0.25">
      <c r="A36" s="1834">
        <v>6</v>
      </c>
      <c r="B36" s="6" t="s">
        <v>21</v>
      </c>
      <c r="C36" s="7" t="s">
        <v>22</v>
      </c>
      <c r="D36" s="1919" t="s">
        <v>23</v>
      </c>
      <c r="E36" s="1832"/>
      <c r="F36" s="1833"/>
      <c r="G36" s="8" t="e">
        <f>G38/G37</f>
        <v>#DIV/0!</v>
      </c>
      <c r="H36" s="1919" t="s">
        <v>23</v>
      </c>
      <c r="I36" s="1832"/>
      <c r="J36" s="1833"/>
      <c r="K36" s="8" t="e">
        <f>K38/K37</f>
        <v>#DIV/0!</v>
      </c>
      <c r="L36" s="1919" t="s">
        <v>23</v>
      </c>
      <c r="M36" s="1832"/>
      <c r="N36" s="1833"/>
      <c r="O36" s="8" t="e">
        <f>O38/O37</f>
        <v>#DIV/0!</v>
      </c>
      <c r="P36" s="1919" t="s">
        <v>23</v>
      </c>
      <c r="Q36" s="1832"/>
      <c r="R36" s="1833"/>
      <c r="S36" s="8" t="e">
        <f>S38/S37</f>
        <v>#DIV/0!</v>
      </c>
      <c r="T36" s="374" t="e">
        <f>T38/T37</f>
        <v>#DIV/0!</v>
      </c>
      <c r="U36" s="69"/>
      <c r="V36" s="373"/>
      <c r="W36" s="373"/>
      <c r="X36" s="373"/>
      <c r="Y36" s="372"/>
    </row>
    <row r="37" spans="1:25" s="13" customFormat="1" ht="24.6" customHeight="1" x14ac:dyDescent="0.2">
      <c r="A37" s="1835"/>
      <c r="B37" s="1837" t="s">
        <v>36</v>
      </c>
      <c r="C37" s="371" t="s">
        <v>37</v>
      </c>
      <c r="D37" s="370"/>
      <c r="E37" s="369"/>
      <c r="F37" s="369"/>
      <c r="G37" s="364">
        <f>SUM(D37:F37)</f>
        <v>0</v>
      </c>
      <c r="H37" s="369"/>
      <c r="I37" s="369"/>
      <c r="J37" s="369"/>
      <c r="K37" s="364">
        <f>SUM(H37:J37)</f>
        <v>0</v>
      </c>
      <c r="L37" s="368"/>
      <c r="M37" s="366"/>
      <c r="N37" s="365"/>
      <c r="O37" s="364">
        <f>SUM(L37:N37)</f>
        <v>0</v>
      </c>
      <c r="P37" s="367"/>
      <c r="Q37" s="366"/>
      <c r="R37" s="365"/>
      <c r="S37" s="364">
        <f>SUM(P37:R37)</f>
        <v>0</v>
      </c>
      <c r="T37" s="363">
        <f>SUM(G37+K37+O37+S37)</f>
        <v>0</v>
      </c>
      <c r="U37" s="362"/>
      <c r="V37" s="361"/>
      <c r="W37" s="361"/>
      <c r="X37" s="361"/>
      <c r="Y37" s="360"/>
    </row>
    <row r="38" spans="1:25" s="13" customFormat="1" ht="31.5" customHeight="1" thickBot="1" x14ac:dyDescent="0.25">
      <c r="A38" s="1836"/>
      <c r="B38" s="1838"/>
      <c r="C38" s="79" t="s">
        <v>38</v>
      </c>
      <c r="D38" s="359"/>
      <c r="E38" s="358"/>
      <c r="F38" s="357"/>
      <c r="G38" s="356">
        <f>SUM(D38:F38)</f>
        <v>0</v>
      </c>
      <c r="H38" s="359"/>
      <c r="I38" s="358"/>
      <c r="J38" s="357"/>
      <c r="K38" s="356">
        <f>SUM(H38:J38)</f>
        <v>0</v>
      </c>
      <c r="L38" s="359"/>
      <c r="M38" s="358"/>
      <c r="N38" s="357"/>
      <c r="O38" s="356">
        <f>SUM(L38:N38)</f>
        <v>0</v>
      </c>
      <c r="P38" s="359"/>
      <c r="Q38" s="358"/>
      <c r="R38" s="357"/>
      <c r="S38" s="356">
        <f>SUM(P38:R38)</f>
        <v>0</v>
      </c>
      <c r="T38" s="355">
        <f>SUM(G38+K38+O38+S38)</f>
        <v>0</v>
      </c>
      <c r="U38" s="85"/>
      <c r="V38" s="30"/>
      <c r="W38" s="30"/>
      <c r="X38" s="30"/>
      <c r="Y38" s="32"/>
    </row>
    <row r="39" spans="1:25" ht="19.7" customHeight="1" x14ac:dyDescent="0.25">
      <c r="A39" s="1825" t="s">
        <v>152</v>
      </c>
      <c r="B39" s="1826"/>
      <c r="C39" s="1826"/>
      <c r="D39" s="1826"/>
      <c r="E39" s="1826"/>
      <c r="F39" s="1826"/>
      <c r="G39" s="1826"/>
      <c r="H39" s="1826"/>
      <c r="I39" s="1826"/>
      <c r="J39" s="1826"/>
      <c r="K39" s="1826"/>
      <c r="L39" s="1826"/>
      <c r="M39" s="1826"/>
      <c r="N39" s="1826"/>
      <c r="O39" s="1826"/>
      <c r="P39" s="1826"/>
      <c r="Q39" s="1826"/>
      <c r="R39" s="1826"/>
      <c r="S39" s="1826"/>
      <c r="T39" s="1826"/>
      <c r="U39" s="1826"/>
      <c r="V39" s="1826"/>
      <c r="W39" s="1826"/>
      <c r="X39" s="1826"/>
      <c r="Y39" s="1827"/>
    </row>
    <row r="40" spans="1:25" ht="15.75" customHeight="1" thickBot="1" x14ac:dyDescent="0.3">
      <c r="A40" s="1828" t="s">
        <v>153</v>
      </c>
      <c r="B40" s="1829"/>
      <c r="C40" s="1829"/>
      <c r="D40" s="1829"/>
      <c r="E40" s="1829"/>
      <c r="F40" s="1829"/>
      <c r="G40" s="1829"/>
      <c r="H40" s="1829"/>
      <c r="I40" s="1829"/>
      <c r="J40" s="1829"/>
      <c r="K40" s="1829"/>
      <c r="L40" s="1829"/>
      <c r="M40" s="1829"/>
      <c r="N40" s="1829"/>
      <c r="O40" s="1829"/>
      <c r="P40" s="1829"/>
      <c r="Q40" s="1829"/>
      <c r="R40" s="1829"/>
      <c r="S40" s="1829"/>
      <c r="T40" s="1829"/>
      <c r="U40" s="1829"/>
      <c r="V40" s="1829"/>
      <c r="W40" s="1829"/>
      <c r="X40" s="1829"/>
      <c r="Y40" s="1830"/>
    </row>
  </sheetData>
  <protectedRanges>
    <protectedRange sqref="D37:R38" name="Rango11"/>
    <protectedRange sqref="D35:K35 O35 S35" name="Rango10"/>
    <protectedRange sqref="D32:K32 O32" name="Rango9"/>
    <protectedRange sqref="D29:K29 O29" name="Rango8"/>
    <protectedRange sqref="D26:O26" name="Rango7"/>
    <protectedRange sqref="D23:K23 O23" name="Rango6"/>
    <protectedRange sqref="D8:K8 O8" name="Rango1"/>
    <protectedRange sqref="D11:K11 O11" name="Rango2"/>
    <protectedRange sqref="D14:K14 O14" name="Rango3"/>
    <protectedRange sqref="D17:K17 O17" name="Rango4"/>
    <protectedRange sqref="D20:K20 O20" name="Rango5"/>
    <protectedRange sqref="L8:N8" name="Rango1_1"/>
    <protectedRange sqref="L11:N11" name="Rango2_1"/>
    <protectedRange sqref="L14:N14" name="Rango3_1"/>
    <protectedRange sqref="L17:N17" name="Rango4_1"/>
    <protectedRange sqref="L20:N20" name="Rango5_1"/>
    <protectedRange sqref="L23:N23" name="Rango6_1"/>
    <protectedRange sqref="L29:N29" name="Rango8_1"/>
    <protectedRange sqref="L32:N32" name="Rango9_1"/>
    <protectedRange sqref="L35:N35" name="Rango10_1"/>
    <protectedRange sqref="P8:R8" name="Rango1_2"/>
    <protectedRange sqref="P11:R11" name="Rango2_2"/>
    <protectedRange sqref="P14:R14" name="Rango3_2"/>
    <protectedRange sqref="P17:R17" name="Rango4_2"/>
    <protectedRange sqref="P20:R20" name="Rango5_2"/>
    <protectedRange sqref="P23:R23" name="Rango6_2"/>
    <protectedRange sqref="P26:R26" name="Rango7_1"/>
    <protectedRange sqref="P29:R29" name="Rango8_2"/>
    <protectedRange sqref="P32:R32" name="Rango9_2"/>
    <protectedRange sqref="P35:R35" name="Rango10_2"/>
  </protectedRanges>
  <mergeCells count="80">
    <mergeCell ref="A1:Y1"/>
    <mergeCell ref="A2:Y2"/>
    <mergeCell ref="A3:Y3"/>
    <mergeCell ref="A4:C5"/>
    <mergeCell ref="D4:D5"/>
    <mergeCell ref="E4:E5"/>
    <mergeCell ref="F4:F5"/>
    <mergeCell ref="G4:G5"/>
    <mergeCell ref="H4:H5"/>
    <mergeCell ref="I4:I5"/>
    <mergeCell ref="S4:S5"/>
    <mergeCell ref="T4:T5"/>
    <mergeCell ref="U4:Y4"/>
    <mergeCell ref="J4:J5"/>
    <mergeCell ref="K4:K5"/>
    <mergeCell ref="L4:L5"/>
    <mergeCell ref="P4:P5"/>
    <mergeCell ref="Q4:Q5"/>
    <mergeCell ref="R4:R5"/>
    <mergeCell ref="D12:F12"/>
    <mergeCell ref="H12:J12"/>
    <mergeCell ref="L12:N12"/>
    <mergeCell ref="P12:R12"/>
    <mergeCell ref="M4:M5"/>
    <mergeCell ref="N4:N5"/>
    <mergeCell ref="O4:O5"/>
    <mergeCell ref="D9:F9"/>
    <mergeCell ref="H9:J9"/>
    <mergeCell ref="L9:N9"/>
    <mergeCell ref="A15:A23"/>
    <mergeCell ref="D15:F15"/>
    <mergeCell ref="H15:J15"/>
    <mergeCell ref="L15:N15"/>
    <mergeCell ref="P15:R15"/>
    <mergeCell ref="B16:B23"/>
    <mergeCell ref="D18:F18"/>
    <mergeCell ref="H18:J18"/>
    <mergeCell ref="L18:N18"/>
    <mergeCell ref="P18:R18"/>
    <mergeCell ref="D21:F21"/>
    <mergeCell ref="H21:J21"/>
    <mergeCell ref="L21:N21"/>
    <mergeCell ref="P21:R21"/>
    <mergeCell ref="A6:A14"/>
    <mergeCell ref="D6:F6"/>
    <mergeCell ref="H6:J6"/>
    <mergeCell ref="L6:N6"/>
    <mergeCell ref="P6:R6"/>
    <mergeCell ref="B7:B14"/>
    <mergeCell ref="P9:R9"/>
    <mergeCell ref="A24:A26"/>
    <mergeCell ref="D24:F24"/>
    <mergeCell ref="H24:J24"/>
    <mergeCell ref="L24:N24"/>
    <mergeCell ref="P24:R24"/>
    <mergeCell ref="B25:B26"/>
    <mergeCell ref="A27:A29"/>
    <mergeCell ref="D27:F27"/>
    <mergeCell ref="H27:J27"/>
    <mergeCell ref="L27:N27"/>
    <mergeCell ref="P27:R27"/>
    <mergeCell ref="B28:B29"/>
    <mergeCell ref="A30:A35"/>
    <mergeCell ref="D30:F30"/>
    <mergeCell ref="H30:J30"/>
    <mergeCell ref="L30:N30"/>
    <mergeCell ref="P30:R30"/>
    <mergeCell ref="B31:B35"/>
    <mergeCell ref="D33:F33"/>
    <mergeCell ref="H33:J33"/>
    <mergeCell ref="L33:N33"/>
    <mergeCell ref="P33:R33"/>
    <mergeCell ref="A39:Y39"/>
    <mergeCell ref="A40:Y40"/>
    <mergeCell ref="A36:A38"/>
    <mergeCell ref="D36:F36"/>
    <mergeCell ref="H36:J36"/>
    <mergeCell ref="L36:N36"/>
    <mergeCell ref="P36:R36"/>
    <mergeCell ref="B37:B38"/>
  </mergeCells>
  <conditionalFormatting sqref="S9:T9 S12:T12 S15:T15 S18:T18 S21:T21 S24:T24 K6 G6 O6 S6:T6 K9 G9 O9 K12 G12 O12 K15 G15 O15 K18 G18 O18 K21 G21 O21 K24 G24 O24 S27:T27 K27 G27 O27 S30:T30 K30 G30 O30 S33:T33 K33 G33 O33">
    <cfRule type="cellIs" dxfId="6935" priority="5" operator="greaterThan">
      <formula>0.99</formula>
    </cfRule>
    <cfRule type="cellIs" dxfId="6934" priority="6" operator="greaterThan">
      <formula>0.79</formula>
    </cfRule>
    <cfRule type="cellIs" dxfId="6933" priority="7" operator="greaterThan">
      <formula>0.59</formula>
    </cfRule>
    <cfRule type="cellIs" dxfId="6932" priority="8" operator="lessThan">
      <formula>0.6</formula>
    </cfRule>
  </conditionalFormatting>
  <conditionalFormatting sqref="S36:T36 K36 G36 O36">
    <cfRule type="cellIs" dxfId="6931" priority="1" operator="greaterThan">
      <formula>0.99</formula>
    </cfRule>
    <cfRule type="cellIs" dxfId="6930" priority="2" operator="greaterThan">
      <formula>0.79</formula>
    </cfRule>
    <cfRule type="cellIs" dxfId="6929" priority="3" operator="greaterThan">
      <formula>0.59</formula>
    </cfRule>
    <cfRule type="cellIs" dxfId="6928" priority="4" operator="lessThan">
      <formula>0.6</formula>
    </cfRule>
  </conditionalFormatting>
  <pageMargins left="0.25" right="0.25" top="0.75" bottom="0.75" header="0.3" footer="0.3"/>
  <pageSetup scale="55" orientation="landscape" verticalDpi="300" r:id="rId1"/>
  <rowBreaks count="1" manualBreakCount="1">
    <brk id="23" max="24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499984740745262"/>
  </sheetPr>
  <dimension ref="A1:Y37"/>
  <sheetViews>
    <sheetView view="pageBreakPreview" topLeftCell="A10" zoomScale="60" workbookViewId="0">
      <selection activeCell="D26" sqref="D26"/>
    </sheetView>
  </sheetViews>
  <sheetFormatPr baseColWidth="10" defaultColWidth="2.5703125" defaultRowHeight="15" x14ac:dyDescent="0.25"/>
  <cols>
    <col min="1" max="1" width="5.5703125" style="1" customWidth="1"/>
    <col min="2" max="2" width="30" style="86" customWidth="1"/>
    <col min="3" max="3" width="32" style="86" customWidth="1"/>
    <col min="4" max="6" width="6.42578125" style="1" customWidth="1"/>
    <col min="7" max="7" width="8.85546875" style="1" customWidth="1"/>
    <col min="8" max="8" width="6.42578125" style="1" customWidth="1"/>
    <col min="9" max="9" width="7.140625" style="1" customWidth="1"/>
    <col min="10" max="10" width="8.7109375" style="1" customWidth="1"/>
    <col min="11" max="11" width="8.85546875" style="1" customWidth="1"/>
    <col min="12" max="14" width="6.42578125" style="1" customWidth="1"/>
    <col min="15" max="15" width="8.85546875" style="1" customWidth="1"/>
    <col min="16" max="18" width="6.42578125" style="1" customWidth="1"/>
    <col min="19" max="19" width="8.85546875" style="1" customWidth="1"/>
    <col min="20" max="20" width="11.42578125" style="1" customWidth="1"/>
    <col min="21" max="24" width="6.7109375" style="1" customWidth="1"/>
    <col min="25" max="25" width="7.140625" style="1" customWidth="1"/>
    <col min="26" max="167" width="2.5703125" style="1"/>
    <col min="168" max="168" width="5" style="1" bestFit="1" customWidth="1"/>
    <col min="169" max="169" width="35.5703125" style="1" bestFit="1" customWidth="1"/>
    <col min="170" max="170" width="40.140625" style="1" bestFit="1" customWidth="1"/>
    <col min="171" max="171" width="16" style="1" customWidth="1"/>
    <col min="172" max="172" width="21.7109375" style="1" customWidth="1"/>
    <col min="173" max="173" width="18.85546875" style="1" customWidth="1"/>
    <col min="174" max="174" width="12.85546875" style="1" customWidth="1"/>
    <col min="175" max="179" width="10" style="1" bestFit="1" customWidth="1"/>
    <col min="180" max="423" width="2.5703125" style="1"/>
    <col min="424" max="424" width="5" style="1" bestFit="1" customWidth="1"/>
    <col min="425" max="425" width="35.5703125" style="1" bestFit="1" customWidth="1"/>
    <col min="426" max="426" width="40.140625" style="1" bestFit="1" customWidth="1"/>
    <col min="427" max="427" width="16" style="1" customWidth="1"/>
    <col min="428" max="428" width="21.7109375" style="1" customWidth="1"/>
    <col min="429" max="429" width="18.85546875" style="1" customWidth="1"/>
    <col min="430" max="430" width="12.85546875" style="1" customWidth="1"/>
    <col min="431" max="435" width="10" style="1" bestFit="1" customWidth="1"/>
    <col min="436" max="679" width="2.5703125" style="1"/>
    <col min="680" max="680" width="5" style="1" bestFit="1" customWidth="1"/>
    <col min="681" max="681" width="35.5703125" style="1" bestFit="1" customWidth="1"/>
    <col min="682" max="682" width="40.140625" style="1" bestFit="1" customWidth="1"/>
    <col min="683" max="683" width="16" style="1" customWidth="1"/>
    <col min="684" max="684" width="21.7109375" style="1" customWidth="1"/>
    <col min="685" max="685" width="18.85546875" style="1" customWidth="1"/>
    <col min="686" max="686" width="12.85546875" style="1" customWidth="1"/>
    <col min="687" max="691" width="10" style="1" bestFit="1" customWidth="1"/>
    <col min="692" max="935" width="2.5703125" style="1"/>
    <col min="936" max="936" width="5" style="1" bestFit="1" customWidth="1"/>
    <col min="937" max="937" width="35.5703125" style="1" bestFit="1" customWidth="1"/>
    <col min="938" max="938" width="40.140625" style="1" bestFit="1" customWidth="1"/>
    <col min="939" max="939" width="16" style="1" customWidth="1"/>
    <col min="940" max="940" width="21.7109375" style="1" customWidth="1"/>
    <col min="941" max="941" width="18.85546875" style="1" customWidth="1"/>
    <col min="942" max="942" width="12.85546875" style="1" customWidth="1"/>
    <col min="943" max="947" width="10" style="1" bestFit="1" customWidth="1"/>
    <col min="948" max="1191" width="2.5703125" style="1"/>
    <col min="1192" max="1192" width="5" style="1" bestFit="1" customWidth="1"/>
    <col min="1193" max="1193" width="35.5703125" style="1" bestFit="1" customWidth="1"/>
    <col min="1194" max="1194" width="40.140625" style="1" bestFit="1" customWidth="1"/>
    <col min="1195" max="1195" width="16" style="1" customWidth="1"/>
    <col min="1196" max="1196" width="21.7109375" style="1" customWidth="1"/>
    <col min="1197" max="1197" width="18.85546875" style="1" customWidth="1"/>
    <col min="1198" max="1198" width="12.85546875" style="1" customWidth="1"/>
    <col min="1199" max="1203" width="10" style="1" bestFit="1" customWidth="1"/>
    <col min="1204" max="1447" width="2.5703125" style="1"/>
    <col min="1448" max="1448" width="5" style="1" bestFit="1" customWidth="1"/>
    <col min="1449" max="1449" width="35.5703125" style="1" bestFit="1" customWidth="1"/>
    <col min="1450" max="1450" width="40.140625" style="1" bestFit="1" customWidth="1"/>
    <col min="1451" max="1451" width="16" style="1" customWidth="1"/>
    <col min="1452" max="1452" width="21.7109375" style="1" customWidth="1"/>
    <col min="1453" max="1453" width="18.85546875" style="1" customWidth="1"/>
    <col min="1454" max="1454" width="12.85546875" style="1" customWidth="1"/>
    <col min="1455" max="1459" width="10" style="1" bestFit="1" customWidth="1"/>
    <col min="1460" max="1703" width="2.5703125" style="1"/>
    <col min="1704" max="1704" width="5" style="1" bestFit="1" customWidth="1"/>
    <col min="1705" max="1705" width="35.5703125" style="1" bestFit="1" customWidth="1"/>
    <col min="1706" max="1706" width="40.140625" style="1" bestFit="1" customWidth="1"/>
    <col min="1707" max="1707" width="16" style="1" customWidth="1"/>
    <col min="1708" max="1708" width="21.7109375" style="1" customWidth="1"/>
    <col min="1709" max="1709" width="18.85546875" style="1" customWidth="1"/>
    <col min="1710" max="1710" width="12.85546875" style="1" customWidth="1"/>
    <col min="1711" max="1715" width="10" style="1" bestFit="1" customWidth="1"/>
    <col min="1716" max="1959" width="2.5703125" style="1"/>
    <col min="1960" max="1960" width="5" style="1" bestFit="1" customWidth="1"/>
    <col min="1961" max="1961" width="35.5703125" style="1" bestFit="1" customWidth="1"/>
    <col min="1962" max="1962" width="40.140625" style="1" bestFit="1" customWidth="1"/>
    <col min="1963" max="1963" width="16" style="1" customWidth="1"/>
    <col min="1964" max="1964" width="21.7109375" style="1" customWidth="1"/>
    <col min="1965" max="1965" width="18.85546875" style="1" customWidth="1"/>
    <col min="1966" max="1966" width="12.85546875" style="1" customWidth="1"/>
    <col min="1967" max="1971" width="10" style="1" bestFit="1" customWidth="1"/>
    <col min="1972" max="2215" width="2.5703125" style="1"/>
    <col min="2216" max="2216" width="5" style="1" bestFit="1" customWidth="1"/>
    <col min="2217" max="2217" width="35.5703125" style="1" bestFit="1" customWidth="1"/>
    <col min="2218" max="2218" width="40.140625" style="1" bestFit="1" customWidth="1"/>
    <col min="2219" max="2219" width="16" style="1" customWidth="1"/>
    <col min="2220" max="2220" width="21.7109375" style="1" customWidth="1"/>
    <col min="2221" max="2221" width="18.85546875" style="1" customWidth="1"/>
    <col min="2222" max="2222" width="12.85546875" style="1" customWidth="1"/>
    <col min="2223" max="2227" width="10" style="1" bestFit="1" customWidth="1"/>
    <col min="2228" max="2471" width="2.5703125" style="1"/>
    <col min="2472" max="2472" width="5" style="1" bestFit="1" customWidth="1"/>
    <col min="2473" max="2473" width="35.5703125" style="1" bestFit="1" customWidth="1"/>
    <col min="2474" max="2474" width="40.140625" style="1" bestFit="1" customWidth="1"/>
    <col min="2475" max="2475" width="16" style="1" customWidth="1"/>
    <col min="2476" max="2476" width="21.7109375" style="1" customWidth="1"/>
    <col min="2477" max="2477" width="18.85546875" style="1" customWidth="1"/>
    <col min="2478" max="2478" width="12.85546875" style="1" customWidth="1"/>
    <col min="2479" max="2483" width="10" style="1" bestFit="1" customWidth="1"/>
    <col min="2484" max="2727" width="2.5703125" style="1"/>
    <col min="2728" max="2728" width="5" style="1" bestFit="1" customWidth="1"/>
    <col min="2729" max="2729" width="35.5703125" style="1" bestFit="1" customWidth="1"/>
    <col min="2730" max="2730" width="40.140625" style="1" bestFit="1" customWidth="1"/>
    <col min="2731" max="2731" width="16" style="1" customWidth="1"/>
    <col min="2732" max="2732" width="21.7109375" style="1" customWidth="1"/>
    <col min="2733" max="2733" width="18.85546875" style="1" customWidth="1"/>
    <col min="2734" max="2734" width="12.85546875" style="1" customWidth="1"/>
    <col min="2735" max="2739" width="10" style="1" bestFit="1" customWidth="1"/>
    <col min="2740" max="2983" width="2.5703125" style="1"/>
    <col min="2984" max="2984" width="5" style="1" bestFit="1" customWidth="1"/>
    <col min="2985" max="2985" width="35.5703125" style="1" bestFit="1" customWidth="1"/>
    <col min="2986" max="2986" width="40.140625" style="1" bestFit="1" customWidth="1"/>
    <col min="2987" max="2987" width="16" style="1" customWidth="1"/>
    <col min="2988" max="2988" width="21.7109375" style="1" customWidth="1"/>
    <col min="2989" max="2989" width="18.85546875" style="1" customWidth="1"/>
    <col min="2990" max="2990" width="12.85546875" style="1" customWidth="1"/>
    <col min="2991" max="2995" width="10" style="1" bestFit="1" customWidth="1"/>
    <col min="2996" max="3239" width="2.5703125" style="1"/>
    <col min="3240" max="3240" width="5" style="1" bestFit="1" customWidth="1"/>
    <col min="3241" max="3241" width="35.5703125" style="1" bestFit="1" customWidth="1"/>
    <col min="3242" max="3242" width="40.140625" style="1" bestFit="1" customWidth="1"/>
    <col min="3243" max="3243" width="16" style="1" customWidth="1"/>
    <col min="3244" max="3244" width="21.7109375" style="1" customWidth="1"/>
    <col min="3245" max="3245" width="18.85546875" style="1" customWidth="1"/>
    <col min="3246" max="3246" width="12.85546875" style="1" customWidth="1"/>
    <col min="3247" max="3251" width="10" style="1" bestFit="1" customWidth="1"/>
    <col min="3252" max="3495" width="2.5703125" style="1"/>
    <col min="3496" max="3496" width="5" style="1" bestFit="1" customWidth="1"/>
    <col min="3497" max="3497" width="35.5703125" style="1" bestFit="1" customWidth="1"/>
    <col min="3498" max="3498" width="40.140625" style="1" bestFit="1" customWidth="1"/>
    <col min="3499" max="3499" width="16" style="1" customWidth="1"/>
    <col min="3500" max="3500" width="21.7109375" style="1" customWidth="1"/>
    <col min="3501" max="3501" width="18.85546875" style="1" customWidth="1"/>
    <col min="3502" max="3502" width="12.85546875" style="1" customWidth="1"/>
    <col min="3503" max="3507" width="10" style="1" bestFit="1" customWidth="1"/>
    <col min="3508" max="3751" width="2.5703125" style="1"/>
    <col min="3752" max="3752" width="5" style="1" bestFit="1" customWidth="1"/>
    <col min="3753" max="3753" width="35.5703125" style="1" bestFit="1" customWidth="1"/>
    <col min="3754" max="3754" width="40.140625" style="1" bestFit="1" customWidth="1"/>
    <col min="3755" max="3755" width="16" style="1" customWidth="1"/>
    <col min="3756" max="3756" width="21.7109375" style="1" customWidth="1"/>
    <col min="3757" max="3757" width="18.85546875" style="1" customWidth="1"/>
    <col min="3758" max="3758" width="12.85546875" style="1" customWidth="1"/>
    <col min="3759" max="3763" width="10" style="1" bestFit="1" customWidth="1"/>
    <col min="3764" max="4007" width="2.5703125" style="1"/>
    <col min="4008" max="4008" width="5" style="1" bestFit="1" customWidth="1"/>
    <col min="4009" max="4009" width="35.5703125" style="1" bestFit="1" customWidth="1"/>
    <col min="4010" max="4010" width="40.140625" style="1" bestFit="1" customWidth="1"/>
    <col min="4011" max="4011" width="16" style="1" customWidth="1"/>
    <col min="4012" max="4012" width="21.7109375" style="1" customWidth="1"/>
    <col min="4013" max="4013" width="18.85546875" style="1" customWidth="1"/>
    <col min="4014" max="4014" width="12.85546875" style="1" customWidth="1"/>
    <col min="4015" max="4019" width="10" style="1" bestFit="1" customWidth="1"/>
    <col min="4020" max="4263" width="2.5703125" style="1"/>
    <col min="4264" max="4264" width="5" style="1" bestFit="1" customWidth="1"/>
    <col min="4265" max="4265" width="35.5703125" style="1" bestFit="1" customWidth="1"/>
    <col min="4266" max="4266" width="40.140625" style="1" bestFit="1" customWidth="1"/>
    <col min="4267" max="4267" width="16" style="1" customWidth="1"/>
    <col min="4268" max="4268" width="21.7109375" style="1" customWidth="1"/>
    <col min="4269" max="4269" width="18.85546875" style="1" customWidth="1"/>
    <col min="4270" max="4270" width="12.85546875" style="1" customWidth="1"/>
    <col min="4271" max="4275" width="10" style="1" bestFit="1" customWidth="1"/>
    <col min="4276" max="4519" width="2.5703125" style="1"/>
    <col min="4520" max="4520" width="5" style="1" bestFit="1" customWidth="1"/>
    <col min="4521" max="4521" width="35.5703125" style="1" bestFit="1" customWidth="1"/>
    <col min="4522" max="4522" width="40.140625" style="1" bestFit="1" customWidth="1"/>
    <col min="4523" max="4523" width="16" style="1" customWidth="1"/>
    <col min="4524" max="4524" width="21.7109375" style="1" customWidth="1"/>
    <col min="4525" max="4525" width="18.85546875" style="1" customWidth="1"/>
    <col min="4526" max="4526" width="12.85546875" style="1" customWidth="1"/>
    <col min="4527" max="4531" width="10" style="1" bestFit="1" customWidth="1"/>
    <col min="4532" max="4775" width="2.5703125" style="1"/>
    <col min="4776" max="4776" width="5" style="1" bestFit="1" customWidth="1"/>
    <col min="4777" max="4777" width="35.5703125" style="1" bestFit="1" customWidth="1"/>
    <col min="4778" max="4778" width="40.140625" style="1" bestFit="1" customWidth="1"/>
    <col min="4779" max="4779" width="16" style="1" customWidth="1"/>
    <col min="4780" max="4780" width="21.7109375" style="1" customWidth="1"/>
    <col min="4781" max="4781" width="18.85546875" style="1" customWidth="1"/>
    <col min="4782" max="4782" width="12.85546875" style="1" customWidth="1"/>
    <col min="4783" max="4787" width="10" style="1" bestFit="1" customWidth="1"/>
    <col min="4788" max="5031" width="2.5703125" style="1"/>
    <col min="5032" max="5032" width="5" style="1" bestFit="1" customWidth="1"/>
    <col min="5033" max="5033" width="35.5703125" style="1" bestFit="1" customWidth="1"/>
    <col min="5034" max="5034" width="40.140625" style="1" bestFit="1" customWidth="1"/>
    <col min="5035" max="5035" width="16" style="1" customWidth="1"/>
    <col min="5036" max="5036" width="21.7109375" style="1" customWidth="1"/>
    <col min="5037" max="5037" width="18.85546875" style="1" customWidth="1"/>
    <col min="5038" max="5038" width="12.85546875" style="1" customWidth="1"/>
    <col min="5039" max="5043" width="10" style="1" bestFit="1" customWidth="1"/>
    <col min="5044" max="5287" width="2.5703125" style="1"/>
    <col min="5288" max="5288" width="5" style="1" bestFit="1" customWidth="1"/>
    <col min="5289" max="5289" width="35.5703125" style="1" bestFit="1" customWidth="1"/>
    <col min="5290" max="5290" width="40.140625" style="1" bestFit="1" customWidth="1"/>
    <col min="5291" max="5291" width="16" style="1" customWidth="1"/>
    <col min="5292" max="5292" width="21.7109375" style="1" customWidth="1"/>
    <col min="5293" max="5293" width="18.85546875" style="1" customWidth="1"/>
    <col min="5294" max="5294" width="12.85546875" style="1" customWidth="1"/>
    <col min="5295" max="5299" width="10" style="1" bestFit="1" customWidth="1"/>
    <col min="5300" max="5543" width="2.5703125" style="1"/>
    <col min="5544" max="5544" width="5" style="1" bestFit="1" customWidth="1"/>
    <col min="5545" max="5545" width="35.5703125" style="1" bestFit="1" customWidth="1"/>
    <col min="5546" max="5546" width="40.140625" style="1" bestFit="1" customWidth="1"/>
    <col min="5547" max="5547" width="16" style="1" customWidth="1"/>
    <col min="5548" max="5548" width="21.7109375" style="1" customWidth="1"/>
    <col min="5549" max="5549" width="18.85546875" style="1" customWidth="1"/>
    <col min="5550" max="5550" width="12.85546875" style="1" customWidth="1"/>
    <col min="5551" max="5555" width="10" style="1" bestFit="1" customWidth="1"/>
    <col min="5556" max="5799" width="2.5703125" style="1"/>
    <col min="5800" max="5800" width="5" style="1" bestFit="1" customWidth="1"/>
    <col min="5801" max="5801" width="35.5703125" style="1" bestFit="1" customWidth="1"/>
    <col min="5802" max="5802" width="40.140625" style="1" bestFit="1" customWidth="1"/>
    <col min="5803" max="5803" width="16" style="1" customWidth="1"/>
    <col min="5804" max="5804" width="21.7109375" style="1" customWidth="1"/>
    <col min="5805" max="5805" width="18.85546875" style="1" customWidth="1"/>
    <col min="5806" max="5806" width="12.85546875" style="1" customWidth="1"/>
    <col min="5807" max="5811" width="10" style="1" bestFit="1" customWidth="1"/>
    <col min="5812" max="6055" width="2.5703125" style="1"/>
    <col min="6056" max="6056" width="5" style="1" bestFit="1" customWidth="1"/>
    <col min="6057" max="6057" width="35.5703125" style="1" bestFit="1" customWidth="1"/>
    <col min="6058" max="6058" width="40.140625" style="1" bestFit="1" customWidth="1"/>
    <col min="6059" max="6059" width="16" style="1" customWidth="1"/>
    <col min="6060" max="6060" width="21.7109375" style="1" customWidth="1"/>
    <col min="6061" max="6061" width="18.85546875" style="1" customWidth="1"/>
    <col min="6062" max="6062" width="12.85546875" style="1" customWidth="1"/>
    <col min="6063" max="6067" width="10" style="1" bestFit="1" customWidth="1"/>
    <col min="6068" max="6311" width="2.5703125" style="1"/>
    <col min="6312" max="6312" width="5" style="1" bestFit="1" customWidth="1"/>
    <col min="6313" max="6313" width="35.5703125" style="1" bestFit="1" customWidth="1"/>
    <col min="6314" max="6314" width="40.140625" style="1" bestFit="1" customWidth="1"/>
    <col min="6315" max="6315" width="16" style="1" customWidth="1"/>
    <col min="6316" max="6316" width="21.7109375" style="1" customWidth="1"/>
    <col min="6317" max="6317" width="18.85546875" style="1" customWidth="1"/>
    <col min="6318" max="6318" width="12.85546875" style="1" customWidth="1"/>
    <col min="6319" max="6323" width="10" style="1" bestFit="1" customWidth="1"/>
    <col min="6324" max="6567" width="2.5703125" style="1"/>
    <col min="6568" max="6568" width="5" style="1" bestFit="1" customWidth="1"/>
    <col min="6569" max="6569" width="35.5703125" style="1" bestFit="1" customWidth="1"/>
    <col min="6570" max="6570" width="40.140625" style="1" bestFit="1" customWidth="1"/>
    <col min="6571" max="6571" width="16" style="1" customWidth="1"/>
    <col min="6572" max="6572" width="21.7109375" style="1" customWidth="1"/>
    <col min="6573" max="6573" width="18.85546875" style="1" customWidth="1"/>
    <col min="6574" max="6574" width="12.85546875" style="1" customWidth="1"/>
    <col min="6575" max="6579" width="10" style="1" bestFit="1" customWidth="1"/>
    <col min="6580" max="6823" width="2.5703125" style="1"/>
    <col min="6824" max="6824" width="5" style="1" bestFit="1" customWidth="1"/>
    <col min="6825" max="6825" width="35.5703125" style="1" bestFit="1" customWidth="1"/>
    <col min="6826" max="6826" width="40.140625" style="1" bestFit="1" customWidth="1"/>
    <col min="6827" max="6827" width="16" style="1" customWidth="1"/>
    <col min="6828" max="6828" width="21.7109375" style="1" customWidth="1"/>
    <col min="6829" max="6829" width="18.85546875" style="1" customWidth="1"/>
    <col min="6830" max="6830" width="12.85546875" style="1" customWidth="1"/>
    <col min="6831" max="6835" width="10" style="1" bestFit="1" customWidth="1"/>
    <col min="6836" max="7079" width="2.5703125" style="1"/>
    <col min="7080" max="7080" width="5" style="1" bestFit="1" customWidth="1"/>
    <col min="7081" max="7081" width="35.5703125" style="1" bestFit="1" customWidth="1"/>
    <col min="7082" max="7082" width="40.140625" style="1" bestFit="1" customWidth="1"/>
    <col min="7083" max="7083" width="16" style="1" customWidth="1"/>
    <col min="7084" max="7084" width="21.7109375" style="1" customWidth="1"/>
    <col min="7085" max="7085" width="18.85546875" style="1" customWidth="1"/>
    <col min="7086" max="7086" width="12.85546875" style="1" customWidth="1"/>
    <col min="7087" max="7091" width="10" style="1" bestFit="1" customWidth="1"/>
    <col min="7092" max="7335" width="2.5703125" style="1"/>
    <col min="7336" max="7336" width="5" style="1" bestFit="1" customWidth="1"/>
    <col min="7337" max="7337" width="35.5703125" style="1" bestFit="1" customWidth="1"/>
    <col min="7338" max="7338" width="40.140625" style="1" bestFit="1" customWidth="1"/>
    <col min="7339" max="7339" width="16" style="1" customWidth="1"/>
    <col min="7340" max="7340" width="21.7109375" style="1" customWidth="1"/>
    <col min="7341" max="7341" width="18.85546875" style="1" customWidth="1"/>
    <col min="7342" max="7342" width="12.85546875" style="1" customWidth="1"/>
    <col min="7343" max="7347" width="10" style="1" bestFit="1" customWidth="1"/>
    <col min="7348" max="7591" width="2.5703125" style="1"/>
    <col min="7592" max="7592" width="5" style="1" bestFit="1" customWidth="1"/>
    <col min="7593" max="7593" width="35.5703125" style="1" bestFit="1" customWidth="1"/>
    <col min="7594" max="7594" width="40.140625" style="1" bestFit="1" customWidth="1"/>
    <col min="7595" max="7595" width="16" style="1" customWidth="1"/>
    <col min="7596" max="7596" width="21.7109375" style="1" customWidth="1"/>
    <col min="7597" max="7597" width="18.85546875" style="1" customWidth="1"/>
    <col min="7598" max="7598" width="12.85546875" style="1" customWidth="1"/>
    <col min="7599" max="7603" width="10" style="1" bestFit="1" customWidth="1"/>
    <col min="7604" max="7847" width="2.5703125" style="1"/>
    <col min="7848" max="7848" width="5" style="1" bestFit="1" customWidth="1"/>
    <col min="7849" max="7849" width="35.5703125" style="1" bestFit="1" customWidth="1"/>
    <col min="7850" max="7850" width="40.140625" style="1" bestFit="1" customWidth="1"/>
    <col min="7851" max="7851" width="16" style="1" customWidth="1"/>
    <col min="7852" max="7852" width="21.7109375" style="1" customWidth="1"/>
    <col min="7853" max="7853" width="18.85546875" style="1" customWidth="1"/>
    <col min="7854" max="7854" width="12.85546875" style="1" customWidth="1"/>
    <col min="7855" max="7859" width="10" style="1" bestFit="1" customWidth="1"/>
    <col min="7860" max="8103" width="2.5703125" style="1"/>
    <col min="8104" max="8104" width="5" style="1" bestFit="1" customWidth="1"/>
    <col min="8105" max="8105" width="35.5703125" style="1" bestFit="1" customWidth="1"/>
    <col min="8106" max="8106" width="40.140625" style="1" bestFit="1" customWidth="1"/>
    <col min="8107" max="8107" width="16" style="1" customWidth="1"/>
    <col min="8108" max="8108" width="21.7109375" style="1" customWidth="1"/>
    <col min="8109" max="8109" width="18.85546875" style="1" customWidth="1"/>
    <col min="8110" max="8110" width="12.85546875" style="1" customWidth="1"/>
    <col min="8111" max="8115" width="10" style="1" bestFit="1" customWidth="1"/>
    <col min="8116" max="8359" width="2.5703125" style="1"/>
    <col min="8360" max="8360" width="5" style="1" bestFit="1" customWidth="1"/>
    <col min="8361" max="8361" width="35.5703125" style="1" bestFit="1" customWidth="1"/>
    <col min="8362" max="8362" width="40.140625" style="1" bestFit="1" customWidth="1"/>
    <col min="8363" max="8363" width="16" style="1" customWidth="1"/>
    <col min="8364" max="8364" width="21.7109375" style="1" customWidth="1"/>
    <col min="8365" max="8365" width="18.85546875" style="1" customWidth="1"/>
    <col min="8366" max="8366" width="12.85546875" style="1" customWidth="1"/>
    <col min="8367" max="8371" width="10" style="1" bestFit="1" customWidth="1"/>
    <col min="8372" max="8615" width="2.5703125" style="1"/>
    <col min="8616" max="8616" width="5" style="1" bestFit="1" customWidth="1"/>
    <col min="8617" max="8617" width="35.5703125" style="1" bestFit="1" customWidth="1"/>
    <col min="8618" max="8618" width="40.140625" style="1" bestFit="1" customWidth="1"/>
    <col min="8619" max="8619" width="16" style="1" customWidth="1"/>
    <col min="8620" max="8620" width="21.7109375" style="1" customWidth="1"/>
    <col min="8621" max="8621" width="18.85546875" style="1" customWidth="1"/>
    <col min="8622" max="8622" width="12.85546875" style="1" customWidth="1"/>
    <col min="8623" max="8627" width="10" style="1" bestFit="1" customWidth="1"/>
    <col min="8628" max="8871" width="2.5703125" style="1"/>
    <col min="8872" max="8872" width="5" style="1" bestFit="1" customWidth="1"/>
    <col min="8873" max="8873" width="35.5703125" style="1" bestFit="1" customWidth="1"/>
    <col min="8874" max="8874" width="40.140625" style="1" bestFit="1" customWidth="1"/>
    <col min="8875" max="8875" width="16" style="1" customWidth="1"/>
    <col min="8876" max="8876" width="21.7109375" style="1" customWidth="1"/>
    <col min="8877" max="8877" width="18.85546875" style="1" customWidth="1"/>
    <col min="8878" max="8878" width="12.85546875" style="1" customWidth="1"/>
    <col min="8879" max="8883" width="10" style="1" bestFit="1" customWidth="1"/>
    <col min="8884" max="9127" width="2.5703125" style="1"/>
    <col min="9128" max="9128" width="5" style="1" bestFit="1" customWidth="1"/>
    <col min="9129" max="9129" width="35.5703125" style="1" bestFit="1" customWidth="1"/>
    <col min="9130" max="9130" width="40.140625" style="1" bestFit="1" customWidth="1"/>
    <col min="9131" max="9131" width="16" style="1" customWidth="1"/>
    <col min="9132" max="9132" width="21.7109375" style="1" customWidth="1"/>
    <col min="9133" max="9133" width="18.85546875" style="1" customWidth="1"/>
    <col min="9134" max="9134" width="12.85546875" style="1" customWidth="1"/>
    <col min="9135" max="9139" width="10" style="1" bestFit="1" customWidth="1"/>
    <col min="9140" max="9383" width="2.5703125" style="1"/>
    <col min="9384" max="9384" width="5" style="1" bestFit="1" customWidth="1"/>
    <col min="9385" max="9385" width="35.5703125" style="1" bestFit="1" customWidth="1"/>
    <col min="9386" max="9386" width="40.140625" style="1" bestFit="1" customWidth="1"/>
    <col min="9387" max="9387" width="16" style="1" customWidth="1"/>
    <col min="9388" max="9388" width="21.7109375" style="1" customWidth="1"/>
    <col min="9389" max="9389" width="18.85546875" style="1" customWidth="1"/>
    <col min="9390" max="9390" width="12.85546875" style="1" customWidth="1"/>
    <col min="9391" max="9395" width="10" style="1" bestFit="1" customWidth="1"/>
    <col min="9396" max="9639" width="2.5703125" style="1"/>
    <col min="9640" max="9640" width="5" style="1" bestFit="1" customWidth="1"/>
    <col min="9641" max="9641" width="35.5703125" style="1" bestFit="1" customWidth="1"/>
    <col min="9642" max="9642" width="40.140625" style="1" bestFit="1" customWidth="1"/>
    <col min="9643" max="9643" width="16" style="1" customWidth="1"/>
    <col min="9644" max="9644" width="21.7109375" style="1" customWidth="1"/>
    <col min="9645" max="9645" width="18.85546875" style="1" customWidth="1"/>
    <col min="9646" max="9646" width="12.85546875" style="1" customWidth="1"/>
    <col min="9647" max="9651" width="10" style="1" bestFit="1" customWidth="1"/>
    <col min="9652" max="9895" width="2.5703125" style="1"/>
    <col min="9896" max="9896" width="5" style="1" bestFit="1" customWidth="1"/>
    <col min="9897" max="9897" width="35.5703125" style="1" bestFit="1" customWidth="1"/>
    <col min="9898" max="9898" width="40.140625" style="1" bestFit="1" customWidth="1"/>
    <col min="9899" max="9899" width="16" style="1" customWidth="1"/>
    <col min="9900" max="9900" width="21.7109375" style="1" customWidth="1"/>
    <col min="9901" max="9901" width="18.85546875" style="1" customWidth="1"/>
    <col min="9902" max="9902" width="12.85546875" style="1" customWidth="1"/>
    <col min="9903" max="9907" width="10" style="1" bestFit="1" customWidth="1"/>
    <col min="9908" max="10151" width="2.5703125" style="1"/>
    <col min="10152" max="10152" width="5" style="1" bestFit="1" customWidth="1"/>
    <col min="10153" max="10153" width="35.5703125" style="1" bestFit="1" customWidth="1"/>
    <col min="10154" max="10154" width="40.140625" style="1" bestFit="1" customWidth="1"/>
    <col min="10155" max="10155" width="16" style="1" customWidth="1"/>
    <col min="10156" max="10156" width="21.7109375" style="1" customWidth="1"/>
    <col min="10157" max="10157" width="18.85546875" style="1" customWidth="1"/>
    <col min="10158" max="10158" width="12.85546875" style="1" customWidth="1"/>
    <col min="10159" max="10163" width="10" style="1" bestFit="1" customWidth="1"/>
    <col min="10164" max="10407" width="2.5703125" style="1"/>
    <col min="10408" max="10408" width="5" style="1" bestFit="1" customWidth="1"/>
    <col min="10409" max="10409" width="35.5703125" style="1" bestFit="1" customWidth="1"/>
    <col min="10410" max="10410" width="40.140625" style="1" bestFit="1" customWidth="1"/>
    <col min="10411" max="10411" width="16" style="1" customWidth="1"/>
    <col min="10412" max="10412" width="21.7109375" style="1" customWidth="1"/>
    <col min="10413" max="10413" width="18.85546875" style="1" customWidth="1"/>
    <col min="10414" max="10414" width="12.85546875" style="1" customWidth="1"/>
    <col min="10415" max="10419" width="10" style="1" bestFit="1" customWidth="1"/>
    <col min="10420" max="10663" width="2.5703125" style="1"/>
    <col min="10664" max="10664" width="5" style="1" bestFit="1" customWidth="1"/>
    <col min="10665" max="10665" width="35.5703125" style="1" bestFit="1" customWidth="1"/>
    <col min="10666" max="10666" width="40.140625" style="1" bestFit="1" customWidth="1"/>
    <col min="10667" max="10667" width="16" style="1" customWidth="1"/>
    <col min="10668" max="10668" width="21.7109375" style="1" customWidth="1"/>
    <col min="10669" max="10669" width="18.85546875" style="1" customWidth="1"/>
    <col min="10670" max="10670" width="12.85546875" style="1" customWidth="1"/>
    <col min="10671" max="10675" width="10" style="1" bestFit="1" customWidth="1"/>
    <col min="10676" max="10919" width="2.5703125" style="1"/>
    <col min="10920" max="10920" width="5" style="1" bestFit="1" customWidth="1"/>
    <col min="10921" max="10921" width="35.5703125" style="1" bestFit="1" customWidth="1"/>
    <col min="10922" max="10922" width="40.140625" style="1" bestFit="1" customWidth="1"/>
    <col min="10923" max="10923" width="16" style="1" customWidth="1"/>
    <col min="10924" max="10924" width="21.7109375" style="1" customWidth="1"/>
    <col min="10925" max="10925" width="18.85546875" style="1" customWidth="1"/>
    <col min="10926" max="10926" width="12.85546875" style="1" customWidth="1"/>
    <col min="10927" max="10931" width="10" style="1" bestFit="1" customWidth="1"/>
    <col min="10932" max="11175" width="2.5703125" style="1"/>
    <col min="11176" max="11176" width="5" style="1" bestFit="1" customWidth="1"/>
    <col min="11177" max="11177" width="35.5703125" style="1" bestFit="1" customWidth="1"/>
    <col min="11178" max="11178" width="40.140625" style="1" bestFit="1" customWidth="1"/>
    <col min="11179" max="11179" width="16" style="1" customWidth="1"/>
    <col min="11180" max="11180" width="21.7109375" style="1" customWidth="1"/>
    <col min="11181" max="11181" width="18.85546875" style="1" customWidth="1"/>
    <col min="11182" max="11182" width="12.85546875" style="1" customWidth="1"/>
    <col min="11183" max="11187" width="10" style="1" bestFit="1" customWidth="1"/>
    <col min="11188" max="11431" width="2.5703125" style="1"/>
    <col min="11432" max="11432" width="5" style="1" bestFit="1" customWidth="1"/>
    <col min="11433" max="11433" width="35.5703125" style="1" bestFit="1" customWidth="1"/>
    <col min="11434" max="11434" width="40.140625" style="1" bestFit="1" customWidth="1"/>
    <col min="11435" max="11435" width="16" style="1" customWidth="1"/>
    <col min="11436" max="11436" width="21.7109375" style="1" customWidth="1"/>
    <col min="11437" max="11437" width="18.85546875" style="1" customWidth="1"/>
    <col min="11438" max="11438" width="12.85546875" style="1" customWidth="1"/>
    <col min="11439" max="11443" width="10" style="1" bestFit="1" customWidth="1"/>
    <col min="11444" max="11687" width="2.5703125" style="1"/>
    <col min="11688" max="11688" width="5" style="1" bestFit="1" customWidth="1"/>
    <col min="11689" max="11689" width="35.5703125" style="1" bestFit="1" customWidth="1"/>
    <col min="11690" max="11690" width="40.140625" style="1" bestFit="1" customWidth="1"/>
    <col min="11691" max="11691" width="16" style="1" customWidth="1"/>
    <col min="11692" max="11692" width="21.7109375" style="1" customWidth="1"/>
    <col min="11693" max="11693" width="18.85546875" style="1" customWidth="1"/>
    <col min="11694" max="11694" width="12.85546875" style="1" customWidth="1"/>
    <col min="11695" max="11699" width="10" style="1" bestFit="1" customWidth="1"/>
    <col min="11700" max="11943" width="2.5703125" style="1"/>
    <col min="11944" max="11944" width="5" style="1" bestFit="1" customWidth="1"/>
    <col min="11945" max="11945" width="35.5703125" style="1" bestFit="1" customWidth="1"/>
    <col min="11946" max="11946" width="40.140625" style="1" bestFit="1" customWidth="1"/>
    <col min="11947" max="11947" width="16" style="1" customWidth="1"/>
    <col min="11948" max="11948" width="21.7109375" style="1" customWidth="1"/>
    <col min="11949" max="11949" width="18.85546875" style="1" customWidth="1"/>
    <col min="11950" max="11950" width="12.85546875" style="1" customWidth="1"/>
    <col min="11951" max="11955" width="10" style="1" bestFit="1" customWidth="1"/>
    <col min="11956" max="12199" width="2.5703125" style="1"/>
    <col min="12200" max="12200" width="5" style="1" bestFit="1" customWidth="1"/>
    <col min="12201" max="12201" width="35.5703125" style="1" bestFit="1" customWidth="1"/>
    <col min="12202" max="12202" width="40.140625" style="1" bestFit="1" customWidth="1"/>
    <col min="12203" max="12203" width="16" style="1" customWidth="1"/>
    <col min="12204" max="12204" width="21.7109375" style="1" customWidth="1"/>
    <col min="12205" max="12205" width="18.85546875" style="1" customWidth="1"/>
    <col min="12206" max="12206" width="12.85546875" style="1" customWidth="1"/>
    <col min="12207" max="12211" width="10" style="1" bestFit="1" customWidth="1"/>
    <col min="12212" max="12455" width="2.5703125" style="1"/>
    <col min="12456" max="12456" width="5" style="1" bestFit="1" customWidth="1"/>
    <col min="12457" max="12457" width="35.5703125" style="1" bestFit="1" customWidth="1"/>
    <col min="12458" max="12458" width="40.140625" style="1" bestFit="1" customWidth="1"/>
    <col min="12459" max="12459" width="16" style="1" customWidth="1"/>
    <col min="12460" max="12460" width="21.7109375" style="1" customWidth="1"/>
    <col min="12461" max="12461" width="18.85546875" style="1" customWidth="1"/>
    <col min="12462" max="12462" width="12.85546875" style="1" customWidth="1"/>
    <col min="12463" max="12467" width="10" style="1" bestFit="1" customWidth="1"/>
    <col min="12468" max="12711" width="2.5703125" style="1"/>
    <col min="12712" max="12712" width="5" style="1" bestFit="1" customWidth="1"/>
    <col min="12713" max="12713" width="35.5703125" style="1" bestFit="1" customWidth="1"/>
    <col min="12714" max="12714" width="40.140625" style="1" bestFit="1" customWidth="1"/>
    <col min="12715" max="12715" width="16" style="1" customWidth="1"/>
    <col min="12716" max="12716" width="21.7109375" style="1" customWidth="1"/>
    <col min="12717" max="12717" width="18.85546875" style="1" customWidth="1"/>
    <col min="12718" max="12718" width="12.85546875" style="1" customWidth="1"/>
    <col min="12719" max="12723" width="10" style="1" bestFit="1" customWidth="1"/>
    <col min="12724" max="12967" width="2.5703125" style="1"/>
    <col min="12968" max="12968" width="5" style="1" bestFit="1" customWidth="1"/>
    <col min="12969" max="12969" width="35.5703125" style="1" bestFit="1" customWidth="1"/>
    <col min="12970" max="12970" width="40.140625" style="1" bestFit="1" customWidth="1"/>
    <col min="12971" max="12971" width="16" style="1" customWidth="1"/>
    <col min="12972" max="12972" width="21.7109375" style="1" customWidth="1"/>
    <col min="12973" max="12973" width="18.85546875" style="1" customWidth="1"/>
    <col min="12974" max="12974" width="12.85546875" style="1" customWidth="1"/>
    <col min="12975" max="12979" width="10" style="1" bestFit="1" customWidth="1"/>
    <col min="12980" max="13223" width="2.5703125" style="1"/>
    <col min="13224" max="13224" width="5" style="1" bestFit="1" customWidth="1"/>
    <col min="13225" max="13225" width="35.5703125" style="1" bestFit="1" customWidth="1"/>
    <col min="13226" max="13226" width="40.140625" style="1" bestFit="1" customWidth="1"/>
    <col min="13227" max="13227" width="16" style="1" customWidth="1"/>
    <col min="13228" max="13228" width="21.7109375" style="1" customWidth="1"/>
    <col min="13229" max="13229" width="18.85546875" style="1" customWidth="1"/>
    <col min="13230" max="13230" width="12.85546875" style="1" customWidth="1"/>
    <col min="13231" max="13235" width="10" style="1" bestFit="1" customWidth="1"/>
    <col min="13236" max="13479" width="2.5703125" style="1"/>
    <col min="13480" max="13480" width="5" style="1" bestFit="1" customWidth="1"/>
    <col min="13481" max="13481" width="35.5703125" style="1" bestFit="1" customWidth="1"/>
    <col min="13482" max="13482" width="40.140625" style="1" bestFit="1" customWidth="1"/>
    <col min="13483" max="13483" width="16" style="1" customWidth="1"/>
    <col min="13484" max="13484" width="21.7109375" style="1" customWidth="1"/>
    <col min="13485" max="13485" width="18.85546875" style="1" customWidth="1"/>
    <col min="13486" max="13486" width="12.85546875" style="1" customWidth="1"/>
    <col min="13487" max="13491" width="10" style="1" bestFit="1" customWidth="1"/>
    <col min="13492" max="13735" width="2.5703125" style="1"/>
    <col min="13736" max="13736" width="5" style="1" bestFit="1" customWidth="1"/>
    <col min="13737" max="13737" width="35.5703125" style="1" bestFit="1" customWidth="1"/>
    <col min="13738" max="13738" width="40.140625" style="1" bestFit="1" customWidth="1"/>
    <col min="13739" max="13739" width="16" style="1" customWidth="1"/>
    <col min="13740" max="13740" width="21.7109375" style="1" customWidth="1"/>
    <col min="13741" max="13741" width="18.85546875" style="1" customWidth="1"/>
    <col min="13742" max="13742" width="12.85546875" style="1" customWidth="1"/>
    <col min="13743" max="13747" width="10" style="1" bestFit="1" customWidth="1"/>
    <col min="13748" max="13991" width="2.5703125" style="1"/>
    <col min="13992" max="13992" width="5" style="1" bestFit="1" customWidth="1"/>
    <col min="13993" max="13993" width="35.5703125" style="1" bestFit="1" customWidth="1"/>
    <col min="13994" max="13994" width="40.140625" style="1" bestFit="1" customWidth="1"/>
    <col min="13995" max="13995" width="16" style="1" customWidth="1"/>
    <col min="13996" max="13996" width="21.7109375" style="1" customWidth="1"/>
    <col min="13997" max="13997" width="18.85546875" style="1" customWidth="1"/>
    <col min="13998" max="13998" width="12.85546875" style="1" customWidth="1"/>
    <col min="13999" max="14003" width="10" style="1" bestFit="1" customWidth="1"/>
    <col min="14004" max="14247" width="2.5703125" style="1"/>
    <col min="14248" max="14248" width="5" style="1" bestFit="1" customWidth="1"/>
    <col min="14249" max="14249" width="35.5703125" style="1" bestFit="1" customWidth="1"/>
    <col min="14250" max="14250" width="40.140625" style="1" bestFit="1" customWidth="1"/>
    <col min="14251" max="14251" width="16" style="1" customWidth="1"/>
    <col min="14252" max="14252" width="21.7109375" style="1" customWidth="1"/>
    <col min="14253" max="14253" width="18.85546875" style="1" customWidth="1"/>
    <col min="14254" max="14254" width="12.85546875" style="1" customWidth="1"/>
    <col min="14255" max="14259" width="10" style="1" bestFit="1" customWidth="1"/>
    <col min="14260" max="14503" width="2.5703125" style="1"/>
    <col min="14504" max="14504" width="5" style="1" bestFit="1" customWidth="1"/>
    <col min="14505" max="14505" width="35.5703125" style="1" bestFit="1" customWidth="1"/>
    <col min="14506" max="14506" width="40.140625" style="1" bestFit="1" customWidth="1"/>
    <col min="14507" max="14507" width="16" style="1" customWidth="1"/>
    <col min="14508" max="14508" width="21.7109375" style="1" customWidth="1"/>
    <col min="14509" max="14509" width="18.85546875" style="1" customWidth="1"/>
    <col min="14510" max="14510" width="12.85546875" style="1" customWidth="1"/>
    <col min="14511" max="14515" width="10" style="1" bestFit="1" customWidth="1"/>
    <col min="14516" max="14759" width="2.5703125" style="1"/>
    <col min="14760" max="14760" width="5" style="1" bestFit="1" customWidth="1"/>
    <col min="14761" max="14761" width="35.5703125" style="1" bestFit="1" customWidth="1"/>
    <col min="14762" max="14762" width="40.140625" style="1" bestFit="1" customWidth="1"/>
    <col min="14763" max="14763" width="16" style="1" customWidth="1"/>
    <col min="14764" max="14764" width="21.7109375" style="1" customWidth="1"/>
    <col min="14765" max="14765" width="18.85546875" style="1" customWidth="1"/>
    <col min="14766" max="14766" width="12.85546875" style="1" customWidth="1"/>
    <col min="14767" max="14771" width="10" style="1" bestFit="1" customWidth="1"/>
    <col min="14772" max="15015" width="2.5703125" style="1"/>
    <col min="15016" max="15016" width="5" style="1" bestFit="1" customWidth="1"/>
    <col min="15017" max="15017" width="35.5703125" style="1" bestFit="1" customWidth="1"/>
    <col min="15018" max="15018" width="40.140625" style="1" bestFit="1" customWidth="1"/>
    <col min="15019" max="15019" width="16" style="1" customWidth="1"/>
    <col min="15020" max="15020" width="21.7109375" style="1" customWidth="1"/>
    <col min="15021" max="15021" width="18.85546875" style="1" customWidth="1"/>
    <col min="15022" max="15022" width="12.85546875" style="1" customWidth="1"/>
    <col min="15023" max="15027" width="10" style="1" bestFit="1" customWidth="1"/>
    <col min="15028" max="15271" width="2.5703125" style="1"/>
    <col min="15272" max="15272" width="5" style="1" bestFit="1" customWidth="1"/>
    <col min="15273" max="15273" width="35.5703125" style="1" bestFit="1" customWidth="1"/>
    <col min="15274" max="15274" width="40.140625" style="1" bestFit="1" customWidth="1"/>
    <col min="15275" max="15275" width="16" style="1" customWidth="1"/>
    <col min="15276" max="15276" width="21.7109375" style="1" customWidth="1"/>
    <col min="15277" max="15277" width="18.85546875" style="1" customWidth="1"/>
    <col min="15278" max="15278" width="12.85546875" style="1" customWidth="1"/>
    <col min="15279" max="15283" width="10" style="1" bestFit="1" customWidth="1"/>
    <col min="15284" max="15527" width="2.5703125" style="1"/>
    <col min="15528" max="15528" width="5" style="1" bestFit="1" customWidth="1"/>
    <col min="15529" max="15529" width="35.5703125" style="1" bestFit="1" customWidth="1"/>
    <col min="15530" max="15530" width="40.140625" style="1" bestFit="1" customWidth="1"/>
    <col min="15531" max="15531" width="16" style="1" customWidth="1"/>
    <col min="15532" max="15532" width="21.7109375" style="1" customWidth="1"/>
    <col min="15533" max="15533" width="18.85546875" style="1" customWidth="1"/>
    <col min="15534" max="15534" width="12.85546875" style="1" customWidth="1"/>
    <col min="15535" max="15539" width="10" style="1" bestFit="1" customWidth="1"/>
    <col min="15540" max="15783" width="2.5703125" style="1"/>
    <col min="15784" max="15784" width="5" style="1" bestFit="1" customWidth="1"/>
    <col min="15785" max="15785" width="35.5703125" style="1" bestFit="1" customWidth="1"/>
    <col min="15786" max="15786" width="40.140625" style="1" bestFit="1" customWidth="1"/>
    <col min="15787" max="15787" width="16" style="1" customWidth="1"/>
    <col min="15788" max="15788" width="21.7109375" style="1" customWidth="1"/>
    <col min="15789" max="15789" width="18.85546875" style="1" customWidth="1"/>
    <col min="15790" max="15790" width="12.85546875" style="1" customWidth="1"/>
    <col min="15791" max="15795" width="10" style="1" bestFit="1" customWidth="1"/>
    <col min="15796" max="16039" width="2.5703125" style="1"/>
    <col min="16040" max="16040" width="5" style="1" bestFit="1" customWidth="1"/>
    <col min="16041" max="16041" width="35.5703125" style="1" bestFit="1" customWidth="1"/>
    <col min="16042" max="16042" width="40.140625" style="1" bestFit="1" customWidth="1"/>
    <col min="16043" max="16043" width="16" style="1" customWidth="1"/>
    <col min="16044" max="16044" width="21.7109375" style="1" customWidth="1"/>
    <col min="16045" max="16045" width="18.85546875" style="1" customWidth="1"/>
    <col min="16046" max="16046" width="12.85546875" style="1" customWidth="1"/>
    <col min="16047" max="16051" width="10" style="1" bestFit="1" customWidth="1"/>
    <col min="16052" max="16384" width="2.5703125" style="1"/>
  </cols>
  <sheetData>
    <row r="1" spans="1:25" ht="25.5" customHeight="1" x14ac:dyDescent="0.35">
      <c r="A1" s="1950" t="s">
        <v>0</v>
      </c>
      <c r="B1" s="1951"/>
      <c r="C1" s="1951"/>
      <c r="D1" s="1951"/>
      <c r="E1" s="1951"/>
      <c r="F1" s="1951"/>
      <c r="G1" s="1951"/>
      <c r="H1" s="1951"/>
      <c r="I1" s="1951"/>
      <c r="J1" s="1951"/>
      <c r="K1" s="1951"/>
      <c r="L1" s="1951"/>
      <c r="M1" s="1951"/>
      <c r="N1" s="1951"/>
      <c r="O1" s="1951"/>
      <c r="P1" s="1951"/>
      <c r="Q1" s="1951"/>
      <c r="R1" s="1951"/>
      <c r="S1" s="1951"/>
      <c r="T1" s="1951"/>
      <c r="U1" s="1951"/>
      <c r="V1" s="1951"/>
      <c r="W1" s="1951"/>
      <c r="X1" s="1951"/>
      <c r="Y1" s="1952"/>
    </row>
    <row r="2" spans="1:25" ht="27" customHeight="1" x14ac:dyDescent="0.4">
      <c r="A2" s="1953" t="s">
        <v>479</v>
      </c>
      <c r="B2" s="1885"/>
      <c r="C2" s="1885"/>
      <c r="D2" s="1885"/>
      <c r="E2" s="1885"/>
      <c r="F2" s="1885"/>
      <c r="G2" s="1885"/>
      <c r="H2" s="1885"/>
      <c r="I2" s="1885"/>
      <c r="J2" s="1885"/>
      <c r="K2" s="1885"/>
      <c r="L2" s="1885"/>
      <c r="M2" s="1885"/>
      <c r="N2" s="1885"/>
      <c r="O2" s="1885"/>
      <c r="P2" s="1885"/>
      <c r="Q2" s="1885"/>
      <c r="R2" s="1885"/>
      <c r="S2" s="1885"/>
      <c r="T2" s="1885"/>
      <c r="U2" s="1885"/>
      <c r="V2" s="1885"/>
      <c r="W2" s="1885"/>
      <c r="X2" s="1885"/>
      <c r="Y2" s="1886"/>
    </row>
    <row r="3" spans="1:25" ht="51" customHeight="1" thickBot="1" x14ac:dyDescent="0.45">
      <c r="A3" s="1954" t="s">
        <v>2</v>
      </c>
      <c r="B3" s="1888"/>
      <c r="C3" s="1888"/>
      <c r="D3" s="1888"/>
      <c r="E3" s="1888"/>
      <c r="F3" s="1888"/>
      <c r="G3" s="1888"/>
      <c r="H3" s="1888"/>
      <c r="I3" s="1888"/>
      <c r="J3" s="1888"/>
      <c r="K3" s="1888"/>
      <c r="L3" s="1888"/>
      <c r="M3" s="1888"/>
      <c r="N3" s="1888"/>
      <c r="O3" s="1888"/>
      <c r="P3" s="1888"/>
      <c r="Q3" s="1888"/>
      <c r="R3" s="1888"/>
      <c r="S3" s="1888"/>
      <c r="T3" s="1888"/>
      <c r="U3" s="1888"/>
      <c r="V3" s="1888"/>
      <c r="W3" s="1888"/>
      <c r="X3" s="1888"/>
      <c r="Y3" s="1889"/>
    </row>
    <row r="4" spans="1:25" s="2" customFormat="1" ht="48.2" customHeight="1" x14ac:dyDescent="0.2">
      <c r="A4" s="1868" t="s">
        <v>3</v>
      </c>
      <c r="B4" s="1869"/>
      <c r="C4" s="1870"/>
      <c r="D4" s="1855" t="s">
        <v>4</v>
      </c>
      <c r="E4" s="1855" t="s">
        <v>5</v>
      </c>
      <c r="F4" s="1874" t="s">
        <v>6</v>
      </c>
      <c r="G4" s="1851" t="s">
        <v>7</v>
      </c>
      <c r="H4" s="1876" t="s">
        <v>8</v>
      </c>
      <c r="I4" s="1855" t="s">
        <v>9</v>
      </c>
      <c r="J4" s="1874" t="s">
        <v>10</v>
      </c>
      <c r="K4" s="1851" t="s">
        <v>7</v>
      </c>
      <c r="L4" s="1876" t="s">
        <v>11</v>
      </c>
      <c r="M4" s="1855" t="s">
        <v>12</v>
      </c>
      <c r="N4" s="1874" t="s">
        <v>13</v>
      </c>
      <c r="O4" s="1851" t="s">
        <v>7</v>
      </c>
      <c r="P4" s="1876" t="s">
        <v>14</v>
      </c>
      <c r="Q4" s="1855" t="s">
        <v>15</v>
      </c>
      <c r="R4" s="1874" t="s">
        <v>16</v>
      </c>
      <c r="S4" s="1851" t="s">
        <v>7</v>
      </c>
      <c r="T4" s="1849" t="s">
        <v>17</v>
      </c>
      <c r="U4" s="1878" t="s">
        <v>18</v>
      </c>
      <c r="V4" s="1879"/>
      <c r="W4" s="1879"/>
      <c r="X4" s="1879"/>
      <c r="Y4" s="1880"/>
    </row>
    <row r="5" spans="1:25" s="2" customFormat="1" ht="38.25" customHeight="1" thickBot="1" x14ac:dyDescent="0.25">
      <c r="A5" s="1871"/>
      <c r="B5" s="1872"/>
      <c r="C5" s="1873"/>
      <c r="D5" s="1856"/>
      <c r="E5" s="1856"/>
      <c r="F5" s="1978"/>
      <c r="G5" s="1852"/>
      <c r="H5" s="1977"/>
      <c r="I5" s="1856"/>
      <c r="J5" s="1978"/>
      <c r="K5" s="1852"/>
      <c r="L5" s="1977"/>
      <c r="M5" s="1856"/>
      <c r="N5" s="1978"/>
      <c r="O5" s="1852"/>
      <c r="P5" s="1977"/>
      <c r="Q5" s="1856"/>
      <c r="R5" s="1978"/>
      <c r="S5" s="1852"/>
      <c r="T5" s="1850"/>
      <c r="U5" s="491" t="s">
        <v>19</v>
      </c>
      <c r="V5" s="4" t="s">
        <v>19</v>
      </c>
      <c r="W5" s="4" t="s">
        <v>19</v>
      </c>
      <c r="X5" s="4" t="s">
        <v>19</v>
      </c>
      <c r="Y5" s="5" t="s">
        <v>20</v>
      </c>
    </row>
    <row r="6" spans="1:25" s="13" customFormat="1" ht="24.6" customHeight="1" thickBot="1" x14ac:dyDescent="0.25">
      <c r="A6" s="1839">
        <v>1</v>
      </c>
      <c r="B6" s="6" t="s">
        <v>21</v>
      </c>
      <c r="C6" s="7" t="s">
        <v>41</v>
      </c>
      <c r="D6" s="1919" t="s">
        <v>23</v>
      </c>
      <c r="E6" s="1832"/>
      <c r="F6" s="1833"/>
      <c r="G6" s="8">
        <f>G8/G7</f>
        <v>1</v>
      </c>
      <c r="H6" s="1919" t="s">
        <v>23</v>
      </c>
      <c r="I6" s="1832"/>
      <c r="J6" s="1833"/>
      <c r="K6" s="8" t="e">
        <f>K8/K7</f>
        <v>#DIV/0!</v>
      </c>
      <c r="L6" s="1919" t="s">
        <v>23</v>
      </c>
      <c r="M6" s="1832"/>
      <c r="N6" s="1833"/>
      <c r="O6" s="8" t="e">
        <f>O8/O7</f>
        <v>#DIV/0!</v>
      </c>
      <c r="P6" s="1919" t="s">
        <v>23</v>
      </c>
      <c r="Q6" s="1832"/>
      <c r="R6" s="1833"/>
      <c r="S6" s="8" t="e">
        <f>S8/S7</f>
        <v>#DIV/0!</v>
      </c>
      <c r="T6" s="8">
        <f>T8/T7</f>
        <v>1</v>
      </c>
      <c r="U6" s="486">
        <v>0.2</v>
      </c>
      <c r="V6" s="486">
        <v>0.4</v>
      </c>
      <c r="W6" s="485">
        <v>0.6</v>
      </c>
      <c r="X6" s="484">
        <v>0.8</v>
      </c>
      <c r="Y6" s="483">
        <v>1</v>
      </c>
    </row>
    <row r="7" spans="1:25" s="13" customFormat="1" ht="51.75" customHeight="1" x14ac:dyDescent="0.2">
      <c r="A7" s="1840"/>
      <c r="B7" s="1935" t="s">
        <v>1140</v>
      </c>
      <c r="C7" s="473" t="s">
        <v>1137</v>
      </c>
      <c r="D7" s="441"/>
      <c r="E7" s="439"/>
      <c r="F7" s="438">
        <v>1</v>
      </c>
      <c r="G7" s="364">
        <f>SUM(D7:F7)</f>
        <v>1</v>
      </c>
      <c r="H7" s="440"/>
      <c r="I7" s="439"/>
      <c r="J7" s="438"/>
      <c r="K7" s="364">
        <f>SUM(H7:J7)</f>
        <v>0</v>
      </c>
      <c r="L7" s="440"/>
      <c r="M7" s="439"/>
      <c r="N7" s="438"/>
      <c r="O7" s="364">
        <f>SUM(L7:N7)</f>
        <v>0</v>
      </c>
      <c r="P7" s="440"/>
      <c r="Q7" s="439"/>
      <c r="R7" s="438"/>
      <c r="S7" s="364">
        <f>SUM(P7:R7)</f>
        <v>0</v>
      </c>
      <c r="T7" s="466">
        <f>SUM(G7+K7+O7+S7)</f>
        <v>1</v>
      </c>
      <c r="U7" s="472"/>
      <c r="V7" s="435"/>
      <c r="W7" s="436"/>
      <c r="X7" s="436"/>
      <c r="Y7" s="471"/>
    </row>
    <row r="8" spans="1:25" s="13" customFormat="1" ht="62.25" customHeight="1" thickBot="1" x14ac:dyDescent="0.25">
      <c r="A8" s="1840"/>
      <c r="B8" s="1936"/>
      <c r="C8" s="566" t="s">
        <v>478</v>
      </c>
      <c r="D8" s="455">
        <v>0</v>
      </c>
      <c r="E8" s="454">
        <v>0</v>
      </c>
      <c r="F8" s="453">
        <v>1</v>
      </c>
      <c r="G8" s="458">
        <f>SUM(D8:F8)</f>
        <v>1</v>
      </c>
      <c r="H8" s="455"/>
      <c r="I8" s="454"/>
      <c r="J8" s="453"/>
      <c r="K8" s="458">
        <f>SUM(H8:J8)</f>
        <v>0</v>
      </c>
      <c r="L8" s="455"/>
      <c r="M8" s="454"/>
      <c r="N8" s="453"/>
      <c r="O8" s="458">
        <f>SUM(L8:N8)</f>
        <v>0</v>
      </c>
      <c r="P8" s="455"/>
      <c r="Q8" s="454"/>
      <c r="R8" s="453"/>
      <c r="S8" s="458">
        <f>SUM(P8:R8)</f>
        <v>0</v>
      </c>
      <c r="T8" s="457">
        <f>SUM(G8+K8+O8+S8)</f>
        <v>1</v>
      </c>
      <c r="U8" s="443"/>
      <c r="V8" s="30"/>
      <c r="W8" s="474"/>
      <c r="X8" s="474"/>
      <c r="Y8" s="32"/>
    </row>
    <row r="9" spans="1:25" s="13" customFormat="1" ht="24.6" customHeight="1" thickBot="1" x14ac:dyDescent="0.25">
      <c r="A9" s="1840"/>
      <c r="B9" s="1936"/>
      <c r="C9" s="7" t="s">
        <v>41</v>
      </c>
      <c r="D9" s="1919" t="s">
        <v>23</v>
      </c>
      <c r="E9" s="1832"/>
      <c r="F9" s="1833"/>
      <c r="G9" s="8" t="e">
        <f>G11/G10</f>
        <v>#DIV/0!</v>
      </c>
      <c r="H9" s="1919" t="s">
        <v>23</v>
      </c>
      <c r="I9" s="1832"/>
      <c r="J9" s="1833"/>
      <c r="K9" s="8">
        <f>K11/K10</f>
        <v>1</v>
      </c>
      <c r="L9" s="1919" t="s">
        <v>23</v>
      </c>
      <c r="M9" s="1832"/>
      <c r="N9" s="1833"/>
      <c r="O9" s="8" t="e">
        <f>O11/O10</f>
        <v>#DIV/0!</v>
      </c>
      <c r="P9" s="1919" t="s">
        <v>23</v>
      </c>
      <c r="Q9" s="1832"/>
      <c r="R9" s="1833"/>
      <c r="S9" s="8" t="e">
        <f>S11/S10</f>
        <v>#DIV/0!</v>
      </c>
      <c r="T9" s="8">
        <f>T11/T10</f>
        <v>1</v>
      </c>
      <c r="U9" s="463"/>
      <c r="V9" s="373"/>
      <c r="W9" s="442"/>
      <c r="X9" s="442"/>
      <c r="Y9" s="372"/>
    </row>
    <row r="10" spans="1:25" s="13" customFormat="1" ht="61.5" customHeight="1" x14ac:dyDescent="0.2">
      <c r="A10" s="1840"/>
      <c r="B10" s="1936"/>
      <c r="C10" s="475" t="s">
        <v>1138</v>
      </c>
      <c r="D10" s="41"/>
      <c r="E10" s="460"/>
      <c r="F10" s="459"/>
      <c r="G10" s="458">
        <f>SUM(D10:F10)</f>
        <v>0</v>
      </c>
      <c r="H10" s="461"/>
      <c r="I10" s="460">
        <v>1</v>
      </c>
      <c r="J10" s="459"/>
      <c r="K10" s="458">
        <f>SUM(H10:J10)</f>
        <v>1</v>
      </c>
      <c r="L10" s="461"/>
      <c r="M10" s="460"/>
      <c r="N10" s="459"/>
      <c r="O10" s="458">
        <f>SUM(L10:N10)</f>
        <v>0</v>
      </c>
      <c r="P10" s="461"/>
      <c r="Q10" s="460"/>
      <c r="R10" s="459"/>
      <c r="S10" s="458">
        <f>SUM(P10:R10)</f>
        <v>0</v>
      </c>
      <c r="T10" s="457">
        <f>SUM(G10+K10+O10+S10)</f>
        <v>1</v>
      </c>
      <c r="U10" s="447"/>
      <c r="V10" s="361"/>
      <c r="W10" s="482"/>
      <c r="X10" s="482"/>
      <c r="Y10" s="360"/>
    </row>
    <row r="11" spans="1:25" s="13" customFormat="1" ht="59.25" customHeight="1" thickBot="1" x14ac:dyDescent="0.25">
      <c r="A11" s="1840"/>
      <c r="B11" s="1936"/>
      <c r="C11" s="566" t="s">
        <v>478</v>
      </c>
      <c r="D11" s="349">
        <v>0</v>
      </c>
      <c r="E11" s="42">
        <v>0</v>
      </c>
      <c r="F11" s="43">
        <v>0</v>
      </c>
      <c r="G11" s="432">
        <f>SUM(D11:F11)</f>
        <v>0</v>
      </c>
      <c r="H11" s="41">
        <v>0</v>
      </c>
      <c r="I11" s="42">
        <v>1</v>
      </c>
      <c r="J11" s="43"/>
      <c r="K11" s="432">
        <f>SUM(H11:J11)</f>
        <v>1</v>
      </c>
      <c r="L11" s="41"/>
      <c r="M11" s="42"/>
      <c r="N11" s="43"/>
      <c r="O11" s="432">
        <f>SUM(L11:N11)</f>
        <v>0</v>
      </c>
      <c r="P11" s="41"/>
      <c r="Q11" s="42"/>
      <c r="R11" s="43"/>
      <c r="S11" s="432">
        <f>SUM(P11:R11)</f>
        <v>0</v>
      </c>
      <c r="T11" s="464">
        <f>SUM(G11+K11+O11+S11)</f>
        <v>1</v>
      </c>
      <c r="U11" s="352"/>
      <c r="V11" s="353"/>
      <c r="W11" s="429"/>
      <c r="X11" s="429"/>
      <c r="Y11" s="476"/>
    </row>
    <row r="12" spans="1:25" s="13" customFormat="1" ht="24.6" customHeight="1" thickBot="1" x14ac:dyDescent="0.25">
      <c r="A12" s="1840"/>
      <c r="B12" s="1936"/>
      <c r="C12" s="7" t="s">
        <v>41</v>
      </c>
      <c r="D12" s="1919" t="s">
        <v>23</v>
      </c>
      <c r="E12" s="1832"/>
      <c r="F12" s="1833"/>
      <c r="G12" s="8" t="e">
        <f>G14/G13</f>
        <v>#DIV/0!</v>
      </c>
      <c r="H12" s="1919" t="s">
        <v>23</v>
      </c>
      <c r="I12" s="1832"/>
      <c r="J12" s="1833"/>
      <c r="K12" s="8">
        <f>K14/K13</f>
        <v>1</v>
      </c>
      <c r="L12" s="1919" t="s">
        <v>23</v>
      </c>
      <c r="M12" s="1832"/>
      <c r="N12" s="1833"/>
      <c r="O12" s="8" t="e">
        <f>O14/O13</f>
        <v>#DIV/0!</v>
      </c>
      <c r="P12" s="1919" t="s">
        <v>23</v>
      </c>
      <c r="Q12" s="1832"/>
      <c r="R12" s="1833"/>
      <c r="S12" s="8" t="e">
        <f>S14/S13</f>
        <v>#DIV/0!</v>
      </c>
      <c r="T12" s="8">
        <f>T14/T13</f>
        <v>1</v>
      </c>
      <c r="U12" s="463"/>
      <c r="V12" s="373"/>
      <c r="W12" s="442"/>
      <c r="X12" s="442"/>
      <c r="Y12" s="372"/>
    </row>
    <row r="13" spans="1:25" s="13" customFormat="1" ht="59.25" customHeight="1" x14ac:dyDescent="0.2">
      <c r="A13" s="1840"/>
      <c r="B13" s="1936"/>
      <c r="C13" s="473" t="s">
        <v>1136</v>
      </c>
      <c r="D13" s="481"/>
      <c r="E13" s="439"/>
      <c r="F13" s="438"/>
      <c r="G13" s="364">
        <f>SUM(D13:F13)</f>
        <v>0</v>
      </c>
      <c r="H13" s="440"/>
      <c r="I13" s="439">
        <v>1</v>
      </c>
      <c r="J13" s="438"/>
      <c r="K13" s="364">
        <f>SUM(H13:J13)</f>
        <v>1</v>
      </c>
      <c r="L13" s="440"/>
      <c r="M13" s="439"/>
      <c r="N13" s="438"/>
      <c r="O13" s="364">
        <f>SUM(L13:N13)</f>
        <v>0</v>
      </c>
      <c r="P13" s="440"/>
      <c r="Q13" s="439"/>
      <c r="R13" s="438"/>
      <c r="S13" s="364">
        <f>SUM(P13:R13)</f>
        <v>0</v>
      </c>
      <c r="T13" s="466">
        <f>SUM(G13+K13+O13+S13)</f>
        <v>1</v>
      </c>
      <c r="U13" s="472"/>
      <c r="V13" s="435"/>
      <c r="W13" s="436"/>
      <c r="X13" s="436"/>
      <c r="Y13" s="471"/>
    </row>
    <row r="14" spans="1:25" s="13" customFormat="1" ht="61.5" customHeight="1" thickBot="1" x14ac:dyDescent="0.25">
      <c r="A14" s="1918"/>
      <c r="B14" s="1943"/>
      <c r="C14" s="566" t="s">
        <v>478</v>
      </c>
      <c r="D14" s="446"/>
      <c r="E14" s="454"/>
      <c r="F14" s="453"/>
      <c r="G14" s="458">
        <f>SUM(D14:F14)</f>
        <v>0</v>
      </c>
      <c r="H14" s="455">
        <v>0</v>
      </c>
      <c r="I14" s="454"/>
      <c r="J14" s="453">
        <v>1</v>
      </c>
      <c r="K14" s="458">
        <f>SUM(H14:J14)</f>
        <v>1</v>
      </c>
      <c r="L14" s="455"/>
      <c r="M14" s="454"/>
      <c r="N14" s="453"/>
      <c r="O14" s="458">
        <f>SUM(L14:N14)</f>
        <v>0</v>
      </c>
      <c r="P14" s="455"/>
      <c r="Q14" s="454"/>
      <c r="R14" s="453"/>
      <c r="S14" s="458">
        <f>SUM(P14:R14)</f>
        <v>0</v>
      </c>
      <c r="T14" s="457">
        <f>SUM(G14+K14+O14+S14)</f>
        <v>1</v>
      </c>
      <c r="U14" s="443"/>
      <c r="V14" s="30"/>
      <c r="W14" s="474"/>
      <c r="X14" s="474"/>
      <c r="Y14" s="32"/>
    </row>
    <row r="15" spans="1:25" s="13" customFormat="1" ht="24.6" customHeight="1" thickBot="1" x14ac:dyDescent="0.25">
      <c r="A15" s="1839">
        <v>2</v>
      </c>
      <c r="B15" s="6" t="s">
        <v>21</v>
      </c>
      <c r="C15" s="7" t="s">
        <v>41</v>
      </c>
      <c r="D15" s="1919" t="s">
        <v>23</v>
      </c>
      <c r="E15" s="1832"/>
      <c r="F15" s="1833"/>
      <c r="G15" s="8">
        <f>G17/G16</f>
        <v>1</v>
      </c>
      <c r="H15" s="1919" t="s">
        <v>23</v>
      </c>
      <c r="I15" s="1832"/>
      <c r="J15" s="1833"/>
      <c r="K15" s="8">
        <f>K17/K16</f>
        <v>1</v>
      </c>
      <c r="L15" s="1919" t="s">
        <v>23</v>
      </c>
      <c r="M15" s="1832"/>
      <c r="N15" s="1833"/>
      <c r="O15" s="8">
        <f>O17/O16</f>
        <v>0.84210526315789469</v>
      </c>
      <c r="P15" s="1919" t="s">
        <v>23</v>
      </c>
      <c r="Q15" s="1832"/>
      <c r="R15" s="1833"/>
      <c r="S15" s="8">
        <f>S17/S16</f>
        <v>0.78947368421052633</v>
      </c>
      <c r="T15" s="8">
        <f>T17/T16</f>
        <v>0.90789473684210531</v>
      </c>
      <c r="U15" s="34"/>
      <c r="V15" s="35"/>
      <c r="W15" s="36"/>
      <c r="X15" s="36"/>
      <c r="Y15" s="37"/>
    </row>
    <row r="16" spans="1:25" s="13" customFormat="1" ht="99" customHeight="1" x14ac:dyDescent="0.2">
      <c r="A16" s="1840"/>
      <c r="B16" s="1936" t="s">
        <v>825</v>
      </c>
      <c r="C16" s="578" t="s">
        <v>477</v>
      </c>
      <c r="D16" s="441">
        <v>38</v>
      </c>
      <c r="E16" s="439"/>
      <c r="F16" s="438"/>
      <c r="G16" s="364">
        <f>SUM(D16:F16)</f>
        <v>38</v>
      </c>
      <c r="H16" s="441">
        <v>38</v>
      </c>
      <c r="I16" s="439"/>
      <c r="J16" s="438"/>
      <c r="K16" s="364">
        <f>SUM(H16:J16)</f>
        <v>38</v>
      </c>
      <c r="L16" s="441">
        <v>38</v>
      </c>
      <c r="M16" s="439"/>
      <c r="N16" s="438"/>
      <c r="O16" s="364">
        <f>SUM(L16:N16)</f>
        <v>38</v>
      </c>
      <c r="P16" s="440">
        <v>38</v>
      </c>
      <c r="Q16" s="439"/>
      <c r="R16" s="438"/>
      <c r="S16" s="364">
        <f>SUM(P16:R16)</f>
        <v>38</v>
      </c>
      <c r="T16" s="466">
        <f>SUM(G16+K16+O16+S16)</f>
        <v>152</v>
      </c>
      <c r="U16" s="472"/>
      <c r="V16" s="435"/>
      <c r="W16" s="436"/>
      <c r="X16" s="436"/>
      <c r="Y16" s="471"/>
    </row>
    <row r="17" spans="1:25" s="13" customFormat="1" ht="32.25" customHeight="1" thickBot="1" x14ac:dyDescent="0.25">
      <c r="A17" s="1840"/>
      <c r="B17" s="1936"/>
      <c r="C17" s="579" t="s">
        <v>476</v>
      </c>
      <c r="D17" s="455">
        <v>38</v>
      </c>
      <c r="E17" s="454"/>
      <c r="F17" s="453"/>
      <c r="G17" s="458">
        <f>SUM(D17:F17)</f>
        <v>38</v>
      </c>
      <c r="H17" s="455">
        <v>38</v>
      </c>
      <c r="I17" s="454"/>
      <c r="J17" s="453"/>
      <c r="K17" s="458">
        <f>SUM(H17:J17)</f>
        <v>38</v>
      </c>
      <c r="L17" s="455">
        <v>32</v>
      </c>
      <c r="M17" s="454"/>
      <c r="N17" s="453"/>
      <c r="O17" s="458">
        <f>SUM(L17:N17)</f>
        <v>32</v>
      </c>
      <c r="P17" s="455">
        <v>30</v>
      </c>
      <c r="Q17" s="454"/>
      <c r="R17" s="453"/>
      <c r="S17" s="458">
        <f>SUM(P17:R17)</f>
        <v>30</v>
      </c>
      <c r="T17" s="457">
        <f>SUM(G17+K17+O17+S17)</f>
        <v>138</v>
      </c>
      <c r="U17" s="443"/>
      <c r="V17" s="30"/>
      <c r="W17" s="474"/>
      <c r="X17" s="474"/>
      <c r="Y17" s="32"/>
    </row>
    <row r="18" spans="1:25" s="13" customFormat="1" ht="24.6" customHeight="1" thickBot="1" x14ac:dyDescent="0.25">
      <c r="A18" s="1840"/>
      <c r="B18" s="1936"/>
      <c r="C18" s="7" t="s">
        <v>41</v>
      </c>
      <c r="D18" s="1919" t="s">
        <v>23</v>
      </c>
      <c r="E18" s="1832"/>
      <c r="F18" s="1833"/>
      <c r="G18" s="8">
        <f>G20/G19</f>
        <v>1</v>
      </c>
      <c r="H18" s="1919" t="s">
        <v>23</v>
      </c>
      <c r="I18" s="1832"/>
      <c r="J18" s="1833"/>
      <c r="K18" s="8">
        <f>K20/K19</f>
        <v>1</v>
      </c>
      <c r="L18" s="1919" t="s">
        <v>23</v>
      </c>
      <c r="M18" s="1832"/>
      <c r="N18" s="1833"/>
      <c r="O18" s="8">
        <f>O20/O19</f>
        <v>1</v>
      </c>
      <c r="P18" s="1919" t="s">
        <v>23</v>
      </c>
      <c r="Q18" s="1832"/>
      <c r="R18" s="1833"/>
      <c r="S18" s="502">
        <f>S20/S19</f>
        <v>1</v>
      </c>
      <c r="T18" s="502">
        <f>T20/T19</f>
        <v>1</v>
      </c>
      <c r="U18" s="34"/>
      <c r="V18" s="35"/>
      <c r="W18" s="36"/>
      <c r="X18" s="36"/>
      <c r="Y18" s="37"/>
    </row>
    <row r="19" spans="1:25" s="13" customFormat="1" ht="62.25" customHeight="1" x14ac:dyDescent="0.2">
      <c r="A19" s="1840"/>
      <c r="B19" s="1936"/>
      <c r="C19" s="578" t="s">
        <v>475</v>
      </c>
      <c r="D19" s="441">
        <v>1</v>
      </c>
      <c r="E19" s="439"/>
      <c r="F19" s="438"/>
      <c r="G19" s="364">
        <f>SUM(D19:F19)</f>
        <v>1</v>
      </c>
      <c r="H19" s="440">
        <v>1</v>
      </c>
      <c r="I19" s="439"/>
      <c r="J19" s="438"/>
      <c r="K19" s="364">
        <f>SUM(H19:J19)</f>
        <v>1</v>
      </c>
      <c r="L19" s="440">
        <v>1</v>
      </c>
      <c r="M19" s="439"/>
      <c r="N19" s="438"/>
      <c r="O19" s="364">
        <f>SUM(L19:N19)</f>
        <v>1</v>
      </c>
      <c r="P19" s="440">
        <v>1</v>
      </c>
      <c r="Q19" s="439"/>
      <c r="R19" s="438"/>
      <c r="S19" s="364">
        <f>SUM(P19:R19)</f>
        <v>1</v>
      </c>
      <c r="T19" s="466">
        <f>SUM(G19+K19+O19+S19)</f>
        <v>4</v>
      </c>
      <c r="U19" s="472"/>
      <c r="V19" s="435"/>
      <c r="W19" s="436"/>
      <c r="X19" s="436"/>
      <c r="Y19" s="471"/>
    </row>
    <row r="20" spans="1:25" s="13" customFormat="1" ht="30.75" customHeight="1" thickBot="1" x14ac:dyDescent="0.25">
      <c r="A20" s="1918"/>
      <c r="B20" s="1943"/>
      <c r="C20" s="579" t="s">
        <v>474</v>
      </c>
      <c r="D20" s="455">
        <v>1</v>
      </c>
      <c r="E20" s="454"/>
      <c r="F20" s="453"/>
      <c r="G20" s="458">
        <f>SUM(D20:F20)</f>
        <v>1</v>
      </c>
      <c r="H20" s="455">
        <v>1</v>
      </c>
      <c r="I20" s="454"/>
      <c r="J20" s="453"/>
      <c r="K20" s="458">
        <f>SUM(H20:J20)</f>
        <v>1</v>
      </c>
      <c r="L20" s="455">
        <v>1</v>
      </c>
      <c r="M20" s="454"/>
      <c r="N20" s="453"/>
      <c r="O20" s="458">
        <f>SUM(L20:N20)</f>
        <v>1</v>
      </c>
      <c r="P20" s="455"/>
      <c r="Q20" s="454"/>
      <c r="R20" s="453">
        <v>1</v>
      </c>
      <c r="S20" s="458">
        <f>SUM(P20:R20)</f>
        <v>1</v>
      </c>
      <c r="T20" s="457">
        <f>SUM(G20+K20+O20+S20)</f>
        <v>4</v>
      </c>
      <c r="U20" s="443"/>
      <c r="V20" s="30"/>
      <c r="W20" s="474"/>
      <c r="X20" s="474"/>
      <c r="Y20" s="32"/>
    </row>
    <row r="21" spans="1:25" s="13" customFormat="1" ht="30.75" customHeight="1" thickBot="1" x14ac:dyDescent="0.25">
      <c r="A21" s="1839">
        <v>3</v>
      </c>
      <c r="B21" s="103" t="s">
        <v>21</v>
      </c>
      <c r="C21" s="104" t="s">
        <v>22</v>
      </c>
      <c r="D21" s="2050" t="s">
        <v>23</v>
      </c>
      <c r="E21" s="2051"/>
      <c r="F21" s="2052"/>
      <c r="G21" s="105">
        <f>G23/G22</f>
        <v>2</v>
      </c>
      <c r="H21" s="2050" t="s">
        <v>23</v>
      </c>
      <c r="I21" s="2051"/>
      <c r="J21" s="2052"/>
      <c r="K21" s="105">
        <f>K23/K22</f>
        <v>1.5</v>
      </c>
      <c r="L21" s="2050" t="s">
        <v>23</v>
      </c>
      <c r="M21" s="2051"/>
      <c r="N21" s="2052"/>
      <c r="O21" s="105">
        <f>O23/O22</f>
        <v>1.5</v>
      </c>
      <c r="P21" s="2050" t="s">
        <v>23</v>
      </c>
      <c r="Q21" s="2051"/>
      <c r="R21" s="2052"/>
      <c r="S21" s="105">
        <f>S23/S22</f>
        <v>3</v>
      </c>
      <c r="T21" s="105">
        <f>T23/T22</f>
        <v>1.8333333333333333</v>
      </c>
      <c r="U21" s="309"/>
      <c r="V21" s="246"/>
      <c r="W21" s="295"/>
      <c r="X21" s="295"/>
      <c r="Y21" s="245"/>
    </row>
    <row r="22" spans="1:25" s="13" customFormat="1" ht="30.75" customHeight="1" x14ac:dyDescent="0.2">
      <c r="A22" s="1840"/>
      <c r="B22" s="2060" t="s">
        <v>824</v>
      </c>
      <c r="C22" s="317" t="s">
        <v>473</v>
      </c>
      <c r="D22" s="117">
        <v>1</v>
      </c>
      <c r="E22" s="305"/>
      <c r="F22" s="304"/>
      <c r="G22" s="303">
        <f>SUM(D22:F22)</f>
        <v>1</v>
      </c>
      <c r="H22" s="306">
        <v>1</v>
      </c>
      <c r="I22" s="305"/>
      <c r="J22" s="304">
        <v>1</v>
      </c>
      <c r="K22" s="303">
        <f>SUM(H22:J22)</f>
        <v>2</v>
      </c>
      <c r="L22" s="306">
        <v>1</v>
      </c>
      <c r="M22" s="305">
        <v>1</v>
      </c>
      <c r="N22" s="304"/>
      <c r="O22" s="303">
        <f>SUM(L22:N22)</f>
        <v>2</v>
      </c>
      <c r="P22" s="306">
        <v>1</v>
      </c>
      <c r="Q22" s="305"/>
      <c r="R22" s="304"/>
      <c r="S22" s="303">
        <f>SUM(P22:R22)</f>
        <v>1</v>
      </c>
      <c r="T22" s="302">
        <f>SUM(G22+K22+O22+S22)</f>
        <v>6</v>
      </c>
      <c r="U22" s="301"/>
      <c r="V22" s="234"/>
      <c r="W22" s="300"/>
      <c r="X22" s="300"/>
      <c r="Y22" s="233"/>
    </row>
    <row r="23" spans="1:25" s="13" customFormat="1" ht="75.75" customHeight="1" thickBot="1" x14ac:dyDescent="0.25">
      <c r="A23" s="1918"/>
      <c r="B23" s="2062"/>
      <c r="C23" s="333" t="s">
        <v>472</v>
      </c>
      <c r="D23" s="334">
        <v>1</v>
      </c>
      <c r="E23" s="119"/>
      <c r="F23" s="118">
        <v>1</v>
      </c>
      <c r="G23" s="299">
        <f>SUM(D23:F23)</f>
        <v>2</v>
      </c>
      <c r="H23" s="117">
        <v>1</v>
      </c>
      <c r="I23" s="119">
        <v>1</v>
      </c>
      <c r="J23" s="118">
        <v>1</v>
      </c>
      <c r="K23" s="299">
        <f>SUM(H23:J23)</f>
        <v>3</v>
      </c>
      <c r="L23" s="117">
        <v>2</v>
      </c>
      <c r="M23" s="119">
        <v>1</v>
      </c>
      <c r="N23" s="118"/>
      <c r="O23" s="299">
        <f>SUM(L23:N23)</f>
        <v>3</v>
      </c>
      <c r="P23" s="117">
        <v>1</v>
      </c>
      <c r="Q23" s="119">
        <v>1</v>
      </c>
      <c r="R23" s="118">
        <v>1</v>
      </c>
      <c r="S23" s="299">
        <f>SUM(P23:R23)</f>
        <v>3</v>
      </c>
      <c r="T23" s="298">
        <f>SUM(G23+K23+O23+S23)</f>
        <v>11</v>
      </c>
      <c r="U23" s="297"/>
      <c r="V23" s="280"/>
      <c r="W23" s="281"/>
      <c r="X23" s="281"/>
      <c r="Y23" s="296"/>
    </row>
    <row r="24" spans="1:25" s="13" customFormat="1" ht="24.6" customHeight="1" thickBot="1" x14ac:dyDescent="0.25">
      <c r="A24" s="1839">
        <v>4</v>
      </c>
      <c r="B24" s="6" t="s">
        <v>21</v>
      </c>
      <c r="C24" s="7" t="s">
        <v>41</v>
      </c>
      <c r="D24" s="1919" t="s">
        <v>23</v>
      </c>
      <c r="E24" s="1832"/>
      <c r="F24" s="1833"/>
      <c r="G24" s="8">
        <f>G26/G25</f>
        <v>1</v>
      </c>
      <c r="H24" s="1919" t="s">
        <v>23</v>
      </c>
      <c r="I24" s="1832"/>
      <c r="J24" s="1833"/>
      <c r="K24" s="8">
        <f>K26/K25</f>
        <v>0.66666666666666663</v>
      </c>
      <c r="L24" s="1919" t="s">
        <v>23</v>
      </c>
      <c r="M24" s="1832"/>
      <c r="N24" s="1833"/>
      <c r="O24" s="8">
        <f>O26/O25</f>
        <v>1</v>
      </c>
      <c r="P24" s="1919" t="s">
        <v>23</v>
      </c>
      <c r="Q24" s="1832"/>
      <c r="R24" s="1833"/>
      <c r="S24" s="8">
        <f>S26/S25</f>
        <v>1</v>
      </c>
      <c r="T24" s="8">
        <f>T26/T25</f>
        <v>0.9285714285714286</v>
      </c>
      <c r="U24" s="463"/>
      <c r="V24" s="373"/>
      <c r="W24" s="442"/>
      <c r="X24" s="442"/>
      <c r="Y24" s="372"/>
    </row>
    <row r="25" spans="1:25" s="13" customFormat="1" ht="96" customHeight="1" x14ac:dyDescent="0.2">
      <c r="A25" s="1840"/>
      <c r="B25" s="1964" t="s">
        <v>826</v>
      </c>
      <c r="C25" s="578" t="s">
        <v>471</v>
      </c>
      <c r="D25" s="461">
        <v>2</v>
      </c>
      <c r="E25" s="460">
        <v>1</v>
      </c>
      <c r="F25" s="459">
        <v>1</v>
      </c>
      <c r="G25" s="364">
        <f>SUM(D25:F25)</f>
        <v>4</v>
      </c>
      <c r="H25" s="461">
        <v>1</v>
      </c>
      <c r="I25" s="460">
        <v>1</v>
      </c>
      <c r="J25" s="459">
        <v>1</v>
      </c>
      <c r="K25" s="364">
        <f>SUM(H25:J25)</f>
        <v>3</v>
      </c>
      <c r="L25" s="461">
        <v>1</v>
      </c>
      <c r="M25" s="460">
        <v>1</v>
      </c>
      <c r="N25" s="459">
        <v>2</v>
      </c>
      <c r="O25" s="364">
        <f>SUM(L25:N25)</f>
        <v>4</v>
      </c>
      <c r="P25" s="461">
        <v>1</v>
      </c>
      <c r="Q25" s="460">
        <v>1</v>
      </c>
      <c r="R25" s="459">
        <v>1</v>
      </c>
      <c r="S25" s="364">
        <f>SUM(P25:R25)</f>
        <v>3</v>
      </c>
      <c r="T25" s="466">
        <f>SUM(G25+K25+O25+S25)</f>
        <v>14</v>
      </c>
      <c r="U25" s="447"/>
      <c r="V25" s="361"/>
      <c r="W25" s="482"/>
      <c r="X25" s="482"/>
      <c r="Y25" s="360"/>
    </row>
    <row r="26" spans="1:25" s="13" customFormat="1" ht="57.75" customHeight="1" thickBot="1" x14ac:dyDescent="0.25">
      <c r="A26" s="1840"/>
      <c r="B26" s="1965"/>
      <c r="C26" s="579" t="s">
        <v>470</v>
      </c>
      <c r="D26" s="450">
        <v>2</v>
      </c>
      <c r="E26" s="449">
        <v>1</v>
      </c>
      <c r="F26" s="448">
        <v>1</v>
      </c>
      <c r="G26" s="514">
        <f>SUM(D26:F26)</f>
        <v>4</v>
      </c>
      <c r="H26" s="450"/>
      <c r="I26" s="449">
        <v>1</v>
      </c>
      <c r="J26" s="448">
        <v>1</v>
      </c>
      <c r="K26" s="514">
        <f>SUM(H26:J26)</f>
        <v>2</v>
      </c>
      <c r="L26" s="450">
        <v>1</v>
      </c>
      <c r="M26" s="449">
        <v>2</v>
      </c>
      <c r="N26" s="448">
        <v>1</v>
      </c>
      <c r="O26" s="514">
        <f>SUM(L26:N26)</f>
        <v>4</v>
      </c>
      <c r="P26" s="450">
        <v>2</v>
      </c>
      <c r="Q26" s="449">
        <v>1</v>
      </c>
      <c r="R26" s="448"/>
      <c r="S26" s="514">
        <f>SUM(P26:R26)</f>
        <v>3</v>
      </c>
      <c r="T26" s="515">
        <f>SUM(G26+K26+O26+S26)</f>
        <v>13</v>
      </c>
      <c r="U26" s="352"/>
      <c r="V26" s="353"/>
      <c r="W26" s="353"/>
      <c r="X26" s="353"/>
      <c r="Y26" s="476"/>
    </row>
    <row r="27" spans="1:25" s="13" customFormat="1" ht="24.6" customHeight="1" thickBot="1" x14ac:dyDescent="0.25">
      <c r="A27" s="1839">
        <v>5</v>
      </c>
      <c r="B27" s="6" t="s">
        <v>21</v>
      </c>
      <c r="C27" s="7" t="s">
        <v>22</v>
      </c>
      <c r="D27" s="1919" t="s">
        <v>23</v>
      </c>
      <c r="E27" s="1832"/>
      <c r="F27" s="1833"/>
      <c r="G27" s="8" t="e">
        <f>G29/G28</f>
        <v>#DIV/0!</v>
      </c>
      <c r="H27" s="1919" t="s">
        <v>23</v>
      </c>
      <c r="I27" s="1832"/>
      <c r="J27" s="1833"/>
      <c r="K27" s="8">
        <f>K29/K28</f>
        <v>0</v>
      </c>
      <c r="L27" s="1919" t="s">
        <v>23</v>
      </c>
      <c r="M27" s="1832"/>
      <c r="N27" s="1833"/>
      <c r="O27" s="8">
        <f>O29/O28</f>
        <v>0</v>
      </c>
      <c r="P27" s="1919" t="s">
        <v>23</v>
      </c>
      <c r="Q27" s="1832"/>
      <c r="R27" s="1833"/>
      <c r="S27" s="8">
        <f>S29/S28</f>
        <v>0</v>
      </c>
      <c r="T27" s="8">
        <f>T29/T28</f>
        <v>0</v>
      </c>
      <c r="U27" s="463"/>
      <c r="V27" s="373"/>
      <c r="W27" s="373"/>
      <c r="X27" s="373"/>
      <c r="Y27" s="372"/>
    </row>
    <row r="28" spans="1:25" s="13" customFormat="1" ht="31.5" customHeight="1" x14ac:dyDescent="0.2">
      <c r="A28" s="1840"/>
      <c r="B28" s="2061" t="s">
        <v>469</v>
      </c>
      <c r="C28" s="393" t="s">
        <v>468</v>
      </c>
      <c r="D28" s="462"/>
      <c r="E28" s="460"/>
      <c r="F28" s="459"/>
      <c r="G28" s="458">
        <f>SUM(D28:F28)</f>
        <v>0</v>
      </c>
      <c r="H28" s="461"/>
      <c r="I28" s="460"/>
      <c r="J28" s="459">
        <v>2</v>
      </c>
      <c r="K28" s="458">
        <f>SUM(H28:J28)</f>
        <v>2</v>
      </c>
      <c r="L28" s="461"/>
      <c r="M28" s="460">
        <v>2</v>
      </c>
      <c r="N28" s="459"/>
      <c r="O28" s="458">
        <f>SUM(L28:N28)</f>
        <v>2</v>
      </c>
      <c r="P28" s="461">
        <v>1</v>
      </c>
      <c r="Q28" s="460"/>
      <c r="R28" s="459"/>
      <c r="S28" s="458">
        <f>SUM(P28:R28)</f>
        <v>1</v>
      </c>
      <c r="T28" s="457">
        <f>SUM(G28+K28+O28+S28)</f>
        <v>5</v>
      </c>
      <c r="U28" s="447"/>
      <c r="V28" s="361"/>
      <c r="W28" s="361"/>
      <c r="X28" s="361"/>
      <c r="Y28" s="360"/>
    </row>
    <row r="29" spans="1:25" s="13" customFormat="1" ht="31.5" customHeight="1" thickBot="1" x14ac:dyDescent="0.25">
      <c r="A29" s="1918"/>
      <c r="B29" s="2061"/>
      <c r="C29" s="399" t="s">
        <v>465</v>
      </c>
      <c r="D29" s="456"/>
      <c r="E29" s="454"/>
      <c r="F29" s="453"/>
      <c r="G29" s="356">
        <f>SUM(D29:F29)</f>
        <v>0</v>
      </c>
      <c r="H29" s="455"/>
      <c r="I29" s="454"/>
      <c r="J29" s="453"/>
      <c r="K29" s="356">
        <f>SUM(H29:J29)</f>
        <v>0</v>
      </c>
      <c r="L29" s="455"/>
      <c r="M29" s="454"/>
      <c r="N29" s="453"/>
      <c r="O29" s="356">
        <f>SUM(L29:N29)</f>
        <v>0</v>
      </c>
      <c r="P29" s="455"/>
      <c r="Q29" s="454"/>
      <c r="R29" s="453"/>
      <c r="S29" s="356">
        <f>SUM(P29:R29)</f>
        <v>0</v>
      </c>
      <c r="T29" s="452">
        <f>SUM(G29+K29+O29+S29)</f>
        <v>0</v>
      </c>
      <c r="U29" s="352"/>
      <c r="V29" s="353"/>
      <c r="W29" s="353"/>
      <c r="X29" s="353"/>
      <c r="Y29" s="476"/>
    </row>
    <row r="30" spans="1:25" s="13" customFormat="1" ht="24.6" customHeight="1" thickBot="1" x14ac:dyDescent="0.25">
      <c r="A30" s="1839">
        <v>6</v>
      </c>
      <c r="B30" s="6" t="s">
        <v>21</v>
      </c>
      <c r="C30" s="7" t="s">
        <v>22</v>
      </c>
      <c r="D30" s="1919" t="s">
        <v>23</v>
      </c>
      <c r="E30" s="1832"/>
      <c r="F30" s="1833"/>
      <c r="G30" s="427" t="e">
        <f>G32/G31</f>
        <v>#DIV/0!</v>
      </c>
      <c r="H30" s="1919" t="s">
        <v>23</v>
      </c>
      <c r="I30" s="1832"/>
      <c r="J30" s="1833"/>
      <c r="K30" s="427">
        <f>K32/K31</f>
        <v>1</v>
      </c>
      <c r="L30" s="1919" t="s">
        <v>23</v>
      </c>
      <c r="M30" s="1832"/>
      <c r="N30" s="1833"/>
      <c r="O30" s="427">
        <f>O32/O31</f>
        <v>1</v>
      </c>
      <c r="P30" s="1919" t="s">
        <v>23</v>
      </c>
      <c r="Q30" s="1832"/>
      <c r="R30" s="1833"/>
      <c r="S30" s="427" t="e">
        <f>S32/S31</f>
        <v>#DIV/0!</v>
      </c>
      <c r="T30" s="427">
        <f>T32/T31</f>
        <v>1</v>
      </c>
      <c r="U30" s="69"/>
      <c r="V30" s="373"/>
      <c r="W30" s="373"/>
      <c r="X30" s="373"/>
      <c r="Y30" s="372"/>
    </row>
    <row r="31" spans="1:25" s="13" customFormat="1" ht="31.5" customHeight="1" x14ac:dyDescent="0.2">
      <c r="A31" s="1840"/>
      <c r="B31" s="2060" t="s">
        <v>467</v>
      </c>
      <c r="C31" s="393" t="s">
        <v>466</v>
      </c>
      <c r="D31" s="450"/>
      <c r="E31" s="449"/>
      <c r="F31" s="448"/>
      <c r="G31" s="350">
        <f>SUM(D31:F31)</f>
        <v>0</v>
      </c>
      <c r="H31" s="450"/>
      <c r="I31" s="449">
        <v>1</v>
      </c>
      <c r="J31" s="448">
        <v>1</v>
      </c>
      <c r="K31" s="350">
        <f>SUM(H31:J31)</f>
        <v>2</v>
      </c>
      <c r="L31" s="450">
        <v>1</v>
      </c>
      <c r="M31" s="449">
        <v>1</v>
      </c>
      <c r="N31" s="448"/>
      <c r="O31" s="350">
        <f>SUM(L31:N31)</f>
        <v>2</v>
      </c>
      <c r="P31" s="450"/>
      <c r="Q31" s="449"/>
      <c r="R31" s="448"/>
      <c r="S31" s="350">
        <f>SUM(P31:R31)</f>
        <v>0</v>
      </c>
      <c r="T31" s="351">
        <f>SUM(G31+K31+O31+S31)</f>
        <v>4</v>
      </c>
      <c r="U31" s="447"/>
      <c r="V31" s="361"/>
      <c r="W31" s="361"/>
      <c r="X31" s="361"/>
      <c r="Y31" s="360"/>
    </row>
    <row r="32" spans="1:25" s="13" customFormat="1" ht="30.75" customHeight="1" thickBot="1" x14ac:dyDescent="0.25">
      <c r="A32" s="1918"/>
      <c r="B32" s="2062"/>
      <c r="C32" s="121" t="s">
        <v>465</v>
      </c>
      <c r="D32" s="349"/>
      <c r="E32" s="508"/>
      <c r="F32" s="509"/>
      <c r="G32" s="350">
        <f>SUM(D32:F32)</f>
        <v>0</v>
      </c>
      <c r="H32" s="349"/>
      <c r="I32" s="508">
        <v>1</v>
      </c>
      <c r="J32" s="509">
        <v>1</v>
      </c>
      <c r="K32" s="350">
        <f>SUM(H32:J32)</f>
        <v>2</v>
      </c>
      <c r="L32" s="349">
        <v>1</v>
      </c>
      <c r="M32" s="508">
        <v>1</v>
      </c>
      <c r="N32" s="509"/>
      <c r="O32" s="350">
        <f>SUM(L32:N32)</f>
        <v>2</v>
      </c>
      <c r="P32" s="349"/>
      <c r="Q32" s="508"/>
      <c r="R32" s="509"/>
      <c r="S32" s="350">
        <f>SUM(P32:R32)</f>
        <v>0</v>
      </c>
      <c r="T32" s="351">
        <f>SUM(G32+K32+O32+S32)</f>
        <v>4</v>
      </c>
      <c r="U32" s="352"/>
      <c r="V32" s="353"/>
      <c r="W32" s="353"/>
      <c r="X32" s="353"/>
      <c r="Y32" s="476"/>
    </row>
    <row r="33" spans="1:25" s="13" customFormat="1" ht="24.6" customHeight="1" thickBot="1" x14ac:dyDescent="0.25">
      <c r="A33" s="1834">
        <v>7</v>
      </c>
      <c r="B33" s="6" t="s">
        <v>21</v>
      </c>
      <c r="C33" s="7" t="s">
        <v>22</v>
      </c>
      <c r="D33" s="1919" t="s">
        <v>23</v>
      </c>
      <c r="E33" s="1832"/>
      <c r="F33" s="1833"/>
      <c r="G33" s="8" t="e">
        <f>G35/G34</f>
        <v>#DIV/0!</v>
      </c>
      <c r="H33" s="1919" t="s">
        <v>23</v>
      </c>
      <c r="I33" s="1832"/>
      <c r="J33" s="1833"/>
      <c r="K33" s="8">
        <f>K35/K34</f>
        <v>1</v>
      </c>
      <c r="L33" s="1919" t="s">
        <v>23</v>
      </c>
      <c r="M33" s="1832"/>
      <c r="N33" s="1833"/>
      <c r="O33" s="8" t="e">
        <f>O35/O34</f>
        <v>#DIV/0!</v>
      </c>
      <c r="P33" s="1919" t="s">
        <v>23</v>
      </c>
      <c r="Q33" s="1832"/>
      <c r="R33" s="1833"/>
      <c r="S33" s="8">
        <f>S35/S34</f>
        <v>1</v>
      </c>
      <c r="T33" s="374">
        <f>T35/T34</f>
        <v>1</v>
      </c>
      <c r="U33" s="69"/>
      <c r="V33" s="373"/>
      <c r="W33" s="373"/>
      <c r="X33" s="373"/>
      <c r="Y33" s="372"/>
    </row>
    <row r="34" spans="1:25" s="13" customFormat="1" ht="24.6" customHeight="1" x14ac:dyDescent="0.2">
      <c r="A34" s="1835"/>
      <c r="B34" s="1837" t="s">
        <v>36</v>
      </c>
      <c r="C34" s="371" t="s">
        <v>37</v>
      </c>
      <c r="D34" s="370"/>
      <c r="E34" s="369"/>
      <c r="F34" s="369"/>
      <c r="G34" s="364">
        <f>SUM(D34:F34)</f>
        <v>0</v>
      </c>
      <c r="H34" s="369"/>
      <c r="I34" s="369"/>
      <c r="J34" s="369">
        <v>1</v>
      </c>
      <c r="K34" s="364">
        <f>SUM(H34:J34)</f>
        <v>1</v>
      </c>
      <c r="L34" s="368"/>
      <c r="M34" s="366"/>
      <c r="N34" s="365"/>
      <c r="O34" s="364">
        <f>SUM(L34:N34)</f>
        <v>0</v>
      </c>
      <c r="P34" s="367">
        <v>1</v>
      </c>
      <c r="Q34" s="366">
        <v>1</v>
      </c>
      <c r="R34" s="365">
        <v>1</v>
      </c>
      <c r="S34" s="364">
        <f>SUM(P34:R34)</f>
        <v>3</v>
      </c>
      <c r="T34" s="363">
        <f>SUM(G34+K34+O34+S34)</f>
        <v>4</v>
      </c>
      <c r="U34" s="362"/>
      <c r="V34" s="361"/>
      <c r="W34" s="361"/>
      <c r="X34" s="361"/>
      <c r="Y34" s="360"/>
    </row>
    <row r="35" spans="1:25" s="13" customFormat="1" ht="24.6" customHeight="1" thickBot="1" x14ac:dyDescent="0.25">
      <c r="A35" s="1836"/>
      <c r="B35" s="1838"/>
      <c r="C35" s="79" t="s">
        <v>38</v>
      </c>
      <c r="D35" s="359"/>
      <c r="E35" s="358"/>
      <c r="F35" s="357"/>
      <c r="G35" s="356">
        <f>SUM(D35:F35)</f>
        <v>0</v>
      </c>
      <c r="H35" s="359"/>
      <c r="I35" s="358"/>
      <c r="J35" s="357">
        <v>1</v>
      </c>
      <c r="K35" s="356">
        <f>SUM(H35:J35)</f>
        <v>1</v>
      </c>
      <c r="L35" s="359"/>
      <c r="M35" s="358"/>
      <c r="N35" s="357"/>
      <c r="O35" s="356">
        <f>SUM(L35:N35)</f>
        <v>0</v>
      </c>
      <c r="P35" s="359">
        <v>1</v>
      </c>
      <c r="Q35" s="358">
        <v>1</v>
      </c>
      <c r="R35" s="357">
        <v>1</v>
      </c>
      <c r="S35" s="356">
        <f>SUM(P35:R35)</f>
        <v>3</v>
      </c>
      <c r="T35" s="355">
        <f>SUM(G35+K35+O35+S35)</f>
        <v>4</v>
      </c>
      <c r="U35" s="85"/>
      <c r="V35" s="30"/>
      <c r="W35" s="30"/>
      <c r="X35" s="30"/>
      <c r="Y35" s="32"/>
    </row>
    <row r="36" spans="1:25" ht="19.7" customHeight="1" x14ac:dyDescent="0.25">
      <c r="A36" s="1825" t="s">
        <v>464</v>
      </c>
      <c r="B36" s="1826"/>
      <c r="C36" s="1826"/>
      <c r="D36" s="1826"/>
      <c r="E36" s="1826"/>
      <c r="F36" s="1826"/>
      <c r="G36" s="1826"/>
      <c r="H36" s="1826"/>
      <c r="I36" s="1826"/>
      <c r="J36" s="1826"/>
      <c r="K36" s="1826"/>
      <c r="L36" s="1826"/>
      <c r="M36" s="1826"/>
      <c r="N36" s="1826"/>
      <c r="O36" s="1826"/>
      <c r="P36" s="1826"/>
      <c r="Q36" s="1826"/>
      <c r="R36" s="1826"/>
      <c r="S36" s="1826"/>
      <c r="T36" s="1826"/>
      <c r="U36" s="1826"/>
      <c r="V36" s="1826"/>
      <c r="W36" s="1826"/>
      <c r="X36" s="1826"/>
      <c r="Y36" s="1827"/>
    </row>
    <row r="37" spans="1:25" ht="15.75" customHeight="1" thickBot="1" x14ac:dyDescent="0.3">
      <c r="A37" s="1828" t="s">
        <v>463</v>
      </c>
      <c r="B37" s="1829"/>
      <c r="C37" s="1829"/>
      <c r="D37" s="1829"/>
      <c r="E37" s="1829"/>
      <c r="F37" s="1829"/>
      <c r="G37" s="1829"/>
      <c r="H37" s="1829"/>
      <c r="I37" s="1829"/>
      <c r="J37" s="1829"/>
      <c r="K37" s="1829"/>
      <c r="L37" s="1829"/>
      <c r="M37" s="1829"/>
      <c r="N37" s="1829"/>
      <c r="O37" s="1829"/>
      <c r="P37" s="1829"/>
      <c r="Q37" s="1829"/>
      <c r="R37" s="1829"/>
      <c r="S37" s="1829"/>
      <c r="T37" s="1829"/>
      <c r="U37" s="1829"/>
      <c r="V37" s="1829"/>
      <c r="W37" s="1829"/>
      <c r="X37" s="1829"/>
      <c r="Y37" s="1830"/>
    </row>
  </sheetData>
  <mergeCells count="78">
    <mergeCell ref="A1:Y1"/>
    <mergeCell ref="A2:Y2"/>
    <mergeCell ref="A3:Y3"/>
    <mergeCell ref="A4:C5"/>
    <mergeCell ref="D4:D5"/>
    <mergeCell ref="E4:E5"/>
    <mergeCell ref="F4:F5"/>
    <mergeCell ref="G4:G5"/>
    <mergeCell ref="H4:H5"/>
    <mergeCell ref="I4:I5"/>
    <mergeCell ref="S4:S5"/>
    <mergeCell ref="T4:T5"/>
    <mergeCell ref="U4:Y4"/>
    <mergeCell ref="J4:J5"/>
    <mergeCell ref="K4:K5"/>
    <mergeCell ref="L4:L5"/>
    <mergeCell ref="P4:P5"/>
    <mergeCell ref="Q4:Q5"/>
    <mergeCell ref="R4:R5"/>
    <mergeCell ref="D12:F12"/>
    <mergeCell ref="H12:J12"/>
    <mergeCell ref="L12:N12"/>
    <mergeCell ref="P12:R12"/>
    <mergeCell ref="M4:M5"/>
    <mergeCell ref="N4:N5"/>
    <mergeCell ref="O4:O5"/>
    <mergeCell ref="D9:F9"/>
    <mergeCell ref="H9:J9"/>
    <mergeCell ref="L9:N9"/>
    <mergeCell ref="A15:A20"/>
    <mergeCell ref="D15:F15"/>
    <mergeCell ref="H15:J15"/>
    <mergeCell ref="L15:N15"/>
    <mergeCell ref="P15:R15"/>
    <mergeCell ref="B16:B20"/>
    <mergeCell ref="D18:F18"/>
    <mergeCell ref="H18:J18"/>
    <mergeCell ref="L18:N18"/>
    <mergeCell ref="P18:R18"/>
    <mergeCell ref="A6:A14"/>
    <mergeCell ref="D6:F6"/>
    <mergeCell ref="H6:J6"/>
    <mergeCell ref="L6:N6"/>
    <mergeCell ref="P6:R6"/>
    <mergeCell ref="B7:B14"/>
    <mergeCell ref="P9:R9"/>
    <mergeCell ref="A21:A23"/>
    <mergeCell ref="D21:F21"/>
    <mergeCell ref="H21:J21"/>
    <mergeCell ref="L21:N21"/>
    <mergeCell ref="P21:R21"/>
    <mergeCell ref="B22:B23"/>
    <mergeCell ref="A24:A26"/>
    <mergeCell ref="D24:F24"/>
    <mergeCell ref="H24:J24"/>
    <mergeCell ref="L24:N24"/>
    <mergeCell ref="P24:R24"/>
    <mergeCell ref="B25:B26"/>
    <mergeCell ref="A27:A29"/>
    <mergeCell ref="D27:F27"/>
    <mergeCell ref="H27:J27"/>
    <mergeCell ref="L27:N27"/>
    <mergeCell ref="P27:R27"/>
    <mergeCell ref="B28:B29"/>
    <mergeCell ref="A30:A32"/>
    <mergeCell ref="D30:F30"/>
    <mergeCell ref="H30:J30"/>
    <mergeCell ref="L30:N30"/>
    <mergeCell ref="P30:R30"/>
    <mergeCell ref="B31:B32"/>
    <mergeCell ref="A36:Y36"/>
    <mergeCell ref="A37:Y37"/>
    <mergeCell ref="A33:A35"/>
    <mergeCell ref="D33:F33"/>
    <mergeCell ref="H33:J33"/>
    <mergeCell ref="L33:N33"/>
    <mergeCell ref="P33:R33"/>
    <mergeCell ref="B34:B35"/>
  </mergeCells>
  <conditionalFormatting sqref="S9:T9 S12:T12 S18:T18 S24:T24 K6 G6 O6 S6:T6 K9 G9 O9 K12 G12 O12 K18 G18 O18 K24 G24 O24">
    <cfRule type="cellIs" dxfId="6927" priority="21" operator="greaterThan">
      <formula>0.99</formula>
    </cfRule>
    <cfRule type="cellIs" dxfId="6926" priority="22" operator="greaterThan">
      <formula>0.79</formula>
    </cfRule>
    <cfRule type="cellIs" dxfId="6925" priority="23" operator="greaterThan">
      <formula>0.59</formula>
    </cfRule>
    <cfRule type="cellIs" dxfId="6924" priority="24" operator="lessThan">
      <formula>0.6</formula>
    </cfRule>
  </conditionalFormatting>
  <conditionalFormatting sqref="S33:T33 K33 G33 O33">
    <cfRule type="cellIs" dxfId="6923" priority="17" operator="greaterThan">
      <formula>0.99</formula>
    </cfRule>
    <cfRule type="cellIs" dxfId="6922" priority="18" operator="greaterThan">
      <formula>0.79</formula>
    </cfRule>
    <cfRule type="cellIs" dxfId="6921" priority="19" operator="greaterThan">
      <formula>0.59</formula>
    </cfRule>
    <cfRule type="cellIs" dxfId="6920" priority="20" operator="lessThan">
      <formula>0.6</formula>
    </cfRule>
  </conditionalFormatting>
  <conditionalFormatting sqref="S27:T27 K27 G27 O27">
    <cfRule type="cellIs" dxfId="6919" priority="13" operator="greaterThan">
      <formula>0.99</formula>
    </cfRule>
    <cfRule type="cellIs" dxfId="6918" priority="14" operator="greaterThan">
      <formula>0.79</formula>
    </cfRule>
    <cfRule type="cellIs" dxfId="6917" priority="15" operator="greaterThan">
      <formula>0.59</formula>
    </cfRule>
    <cfRule type="cellIs" dxfId="6916" priority="16" operator="lessThan">
      <formula>0.6</formula>
    </cfRule>
  </conditionalFormatting>
  <conditionalFormatting sqref="S30:T30 K30 G30 O30">
    <cfRule type="cellIs" dxfId="6915" priority="9" operator="greaterThan">
      <formula>0.99</formula>
    </cfRule>
    <cfRule type="cellIs" dxfId="6914" priority="10" operator="greaterThan">
      <formula>0.79</formula>
    </cfRule>
    <cfRule type="cellIs" dxfId="6913" priority="11" operator="greaterThan">
      <formula>0.59</formula>
    </cfRule>
    <cfRule type="cellIs" dxfId="6912" priority="12" operator="lessThan">
      <formula>0.6</formula>
    </cfRule>
  </conditionalFormatting>
  <conditionalFormatting sqref="S21:T21 K21 G21 O21">
    <cfRule type="cellIs" dxfId="6911" priority="5" operator="greaterThan">
      <formula>0.99</formula>
    </cfRule>
    <cfRule type="cellIs" dxfId="6910" priority="6" operator="greaterThan">
      <formula>0.79</formula>
    </cfRule>
    <cfRule type="cellIs" dxfId="6909" priority="7" operator="greaterThan">
      <formula>0.59</formula>
    </cfRule>
    <cfRule type="cellIs" dxfId="6908" priority="8" operator="lessThan">
      <formula>0.6</formula>
    </cfRule>
  </conditionalFormatting>
  <conditionalFormatting sqref="S15:T15 K15 G15 O15">
    <cfRule type="cellIs" dxfId="6907" priority="1" operator="greaterThan">
      <formula>0.99</formula>
    </cfRule>
    <cfRule type="cellIs" dxfId="6906" priority="2" operator="greaterThan">
      <formula>0.79</formula>
    </cfRule>
    <cfRule type="cellIs" dxfId="6905" priority="3" operator="greaterThan">
      <formula>0.59</formula>
    </cfRule>
    <cfRule type="cellIs" dxfId="6904" priority="4" operator="lessThan">
      <formula>0.6</formula>
    </cfRule>
  </conditionalFormatting>
  <pageMargins left="0.25" right="0.25" top="0.75" bottom="0.75" header="0.3" footer="0.3"/>
  <pageSetup scale="55" orientation="landscape" verticalDpi="300" r:id="rId1"/>
  <rowBreaks count="1" manualBreakCount="1">
    <brk id="20" max="24" man="1"/>
  </rowBreaks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F0"/>
  </sheetPr>
  <dimension ref="A1:Y70"/>
  <sheetViews>
    <sheetView view="pageBreakPreview" topLeftCell="A43" zoomScale="70" zoomScaleSheetLayoutView="70" workbookViewId="0">
      <selection activeCell="T59" sqref="T59"/>
    </sheetView>
  </sheetViews>
  <sheetFormatPr baseColWidth="10" defaultColWidth="2.5703125" defaultRowHeight="15" x14ac:dyDescent="0.25"/>
  <cols>
    <col min="1" max="1" width="5.5703125" customWidth="1"/>
    <col min="2" max="2" width="23.140625" style="134" customWidth="1"/>
    <col min="3" max="3" width="26.85546875" style="134" customWidth="1"/>
    <col min="4" max="5" width="12.7109375" customWidth="1"/>
    <col min="6" max="6" width="10.140625" customWidth="1"/>
    <col min="7" max="7" width="11.28515625" bestFit="1" customWidth="1"/>
    <col min="8" max="10" width="10.140625" bestFit="1" customWidth="1"/>
    <col min="11" max="11" width="11.28515625" bestFit="1" customWidth="1"/>
    <col min="12" max="12" width="10.28515625" bestFit="1" customWidth="1"/>
    <col min="13" max="13" width="10.140625" bestFit="1" customWidth="1"/>
    <col min="14" max="14" width="10.28515625" bestFit="1" customWidth="1"/>
    <col min="15" max="15" width="11.28515625" bestFit="1" customWidth="1"/>
    <col min="16" max="18" width="10.140625" bestFit="1" customWidth="1"/>
    <col min="19" max="19" width="11.28515625" bestFit="1" customWidth="1"/>
    <col min="20" max="20" width="11.42578125" bestFit="1" customWidth="1"/>
    <col min="21" max="24" width="6.7109375" customWidth="1"/>
    <col min="25" max="25" width="7.140625" customWidth="1"/>
    <col min="168" max="168" width="5" bestFit="1" customWidth="1"/>
    <col min="169" max="169" width="35.5703125" bestFit="1" customWidth="1"/>
    <col min="170" max="170" width="40.140625" bestFit="1" customWidth="1"/>
    <col min="171" max="171" width="16" customWidth="1"/>
    <col min="172" max="172" width="21.7109375" customWidth="1"/>
    <col min="173" max="173" width="18.85546875" customWidth="1"/>
    <col min="174" max="174" width="12.85546875" customWidth="1"/>
    <col min="175" max="179" width="10" bestFit="1" customWidth="1"/>
    <col min="424" max="424" width="5" bestFit="1" customWidth="1"/>
    <col min="425" max="425" width="35.5703125" bestFit="1" customWidth="1"/>
    <col min="426" max="426" width="40.140625" bestFit="1" customWidth="1"/>
    <col min="427" max="427" width="16" customWidth="1"/>
    <col min="428" max="428" width="21.7109375" customWidth="1"/>
    <col min="429" max="429" width="18.85546875" customWidth="1"/>
    <col min="430" max="430" width="12.85546875" customWidth="1"/>
    <col min="431" max="435" width="10" bestFit="1" customWidth="1"/>
    <col min="680" max="680" width="5" bestFit="1" customWidth="1"/>
    <col min="681" max="681" width="35.5703125" bestFit="1" customWidth="1"/>
    <col min="682" max="682" width="40.140625" bestFit="1" customWidth="1"/>
    <col min="683" max="683" width="16" customWidth="1"/>
    <col min="684" max="684" width="21.7109375" customWidth="1"/>
    <col min="685" max="685" width="18.85546875" customWidth="1"/>
    <col min="686" max="686" width="12.85546875" customWidth="1"/>
    <col min="687" max="691" width="10" bestFit="1" customWidth="1"/>
    <col min="936" max="936" width="5" bestFit="1" customWidth="1"/>
    <col min="937" max="937" width="35.5703125" bestFit="1" customWidth="1"/>
    <col min="938" max="938" width="40.140625" bestFit="1" customWidth="1"/>
    <col min="939" max="939" width="16" customWidth="1"/>
    <col min="940" max="940" width="21.7109375" customWidth="1"/>
    <col min="941" max="941" width="18.85546875" customWidth="1"/>
    <col min="942" max="942" width="12.85546875" customWidth="1"/>
    <col min="943" max="947" width="10" bestFit="1" customWidth="1"/>
    <col min="1192" max="1192" width="5" bestFit="1" customWidth="1"/>
    <col min="1193" max="1193" width="35.5703125" bestFit="1" customWidth="1"/>
    <col min="1194" max="1194" width="40.140625" bestFit="1" customWidth="1"/>
    <col min="1195" max="1195" width="16" customWidth="1"/>
    <col min="1196" max="1196" width="21.7109375" customWidth="1"/>
    <col min="1197" max="1197" width="18.85546875" customWidth="1"/>
    <col min="1198" max="1198" width="12.85546875" customWidth="1"/>
    <col min="1199" max="1203" width="10" bestFit="1" customWidth="1"/>
    <col min="1448" max="1448" width="5" bestFit="1" customWidth="1"/>
    <col min="1449" max="1449" width="35.5703125" bestFit="1" customWidth="1"/>
    <col min="1450" max="1450" width="40.140625" bestFit="1" customWidth="1"/>
    <col min="1451" max="1451" width="16" customWidth="1"/>
    <col min="1452" max="1452" width="21.7109375" customWidth="1"/>
    <col min="1453" max="1453" width="18.85546875" customWidth="1"/>
    <col min="1454" max="1454" width="12.85546875" customWidth="1"/>
    <col min="1455" max="1459" width="10" bestFit="1" customWidth="1"/>
    <col min="1704" max="1704" width="5" bestFit="1" customWidth="1"/>
    <col min="1705" max="1705" width="35.5703125" bestFit="1" customWidth="1"/>
    <col min="1706" max="1706" width="40.140625" bestFit="1" customWidth="1"/>
    <col min="1707" max="1707" width="16" customWidth="1"/>
    <col min="1708" max="1708" width="21.7109375" customWidth="1"/>
    <col min="1709" max="1709" width="18.85546875" customWidth="1"/>
    <col min="1710" max="1710" width="12.85546875" customWidth="1"/>
    <col min="1711" max="1715" width="10" bestFit="1" customWidth="1"/>
    <col min="1960" max="1960" width="5" bestFit="1" customWidth="1"/>
    <col min="1961" max="1961" width="35.5703125" bestFit="1" customWidth="1"/>
    <col min="1962" max="1962" width="40.140625" bestFit="1" customWidth="1"/>
    <col min="1963" max="1963" width="16" customWidth="1"/>
    <col min="1964" max="1964" width="21.7109375" customWidth="1"/>
    <col min="1965" max="1965" width="18.85546875" customWidth="1"/>
    <col min="1966" max="1966" width="12.85546875" customWidth="1"/>
    <col min="1967" max="1971" width="10" bestFit="1" customWidth="1"/>
    <col min="2216" max="2216" width="5" bestFit="1" customWidth="1"/>
    <col min="2217" max="2217" width="35.5703125" bestFit="1" customWidth="1"/>
    <col min="2218" max="2218" width="40.140625" bestFit="1" customWidth="1"/>
    <col min="2219" max="2219" width="16" customWidth="1"/>
    <col min="2220" max="2220" width="21.7109375" customWidth="1"/>
    <col min="2221" max="2221" width="18.85546875" customWidth="1"/>
    <col min="2222" max="2222" width="12.85546875" customWidth="1"/>
    <col min="2223" max="2227" width="10" bestFit="1" customWidth="1"/>
    <col min="2472" max="2472" width="5" bestFit="1" customWidth="1"/>
    <col min="2473" max="2473" width="35.5703125" bestFit="1" customWidth="1"/>
    <col min="2474" max="2474" width="40.140625" bestFit="1" customWidth="1"/>
    <col min="2475" max="2475" width="16" customWidth="1"/>
    <col min="2476" max="2476" width="21.7109375" customWidth="1"/>
    <col min="2477" max="2477" width="18.85546875" customWidth="1"/>
    <col min="2478" max="2478" width="12.85546875" customWidth="1"/>
    <col min="2479" max="2483" width="10" bestFit="1" customWidth="1"/>
    <col min="2728" max="2728" width="5" bestFit="1" customWidth="1"/>
    <col min="2729" max="2729" width="35.5703125" bestFit="1" customWidth="1"/>
    <col min="2730" max="2730" width="40.140625" bestFit="1" customWidth="1"/>
    <col min="2731" max="2731" width="16" customWidth="1"/>
    <col min="2732" max="2732" width="21.7109375" customWidth="1"/>
    <col min="2733" max="2733" width="18.85546875" customWidth="1"/>
    <col min="2734" max="2734" width="12.85546875" customWidth="1"/>
    <col min="2735" max="2739" width="10" bestFit="1" customWidth="1"/>
    <col min="2984" max="2984" width="5" bestFit="1" customWidth="1"/>
    <col min="2985" max="2985" width="35.5703125" bestFit="1" customWidth="1"/>
    <col min="2986" max="2986" width="40.140625" bestFit="1" customWidth="1"/>
    <col min="2987" max="2987" width="16" customWidth="1"/>
    <col min="2988" max="2988" width="21.7109375" customWidth="1"/>
    <col min="2989" max="2989" width="18.85546875" customWidth="1"/>
    <col min="2990" max="2990" width="12.85546875" customWidth="1"/>
    <col min="2991" max="2995" width="10" bestFit="1" customWidth="1"/>
    <col min="3240" max="3240" width="5" bestFit="1" customWidth="1"/>
    <col min="3241" max="3241" width="35.5703125" bestFit="1" customWidth="1"/>
    <col min="3242" max="3242" width="40.140625" bestFit="1" customWidth="1"/>
    <col min="3243" max="3243" width="16" customWidth="1"/>
    <col min="3244" max="3244" width="21.7109375" customWidth="1"/>
    <col min="3245" max="3245" width="18.85546875" customWidth="1"/>
    <col min="3246" max="3246" width="12.85546875" customWidth="1"/>
    <col min="3247" max="3251" width="10" bestFit="1" customWidth="1"/>
    <col min="3496" max="3496" width="5" bestFit="1" customWidth="1"/>
    <col min="3497" max="3497" width="35.5703125" bestFit="1" customWidth="1"/>
    <col min="3498" max="3498" width="40.140625" bestFit="1" customWidth="1"/>
    <col min="3499" max="3499" width="16" customWidth="1"/>
    <col min="3500" max="3500" width="21.7109375" customWidth="1"/>
    <col min="3501" max="3501" width="18.85546875" customWidth="1"/>
    <col min="3502" max="3502" width="12.85546875" customWidth="1"/>
    <col min="3503" max="3507" width="10" bestFit="1" customWidth="1"/>
    <col min="3752" max="3752" width="5" bestFit="1" customWidth="1"/>
    <col min="3753" max="3753" width="35.5703125" bestFit="1" customWidth="1"/>
    <col min="3754" max="3754" width="40.140625" bestFit="1" customWidth="1"/>
    <col min="3755" max="3755" width="16" customWidth="1"/>
    <col min="3756" max="3756" width="21.7109375" customWidth="1"/>
    <col min="3757" max="3757" width="18.85546875" customWidth="1"/>
    <col min="3758" max="3758" width="12.85546875" customWidth="1"/>
    <col min="3759" max="3763" width="10" bestFit="1" customWidth="1"/>
    <col min="4008" max="4008" width="5" bestFit="1" customWidth="1"/>
    <col min="4009" max="4009" width="35.5703125" bestFit="1" customWidth="1"/>
    <col min="4010" max="4010" width="40.140625" bestFit="1" customWidth="1"/>
    <col min="4011" max="4011" width="16" customWidth="1"/>
    <col min="4012" max="4012" width="21.7109375" customWidth="1"/>
    <col min="4013" max="4013" width="18.85546875" customWidth="1"/>
    <col min="4014" max="4014" width="12.85546875" customWidth="1"/>
    <col min="4015" max="4019" width="10" bestFit="1" customWidth="1"/>
    <col min="4264" max="4264" width="5" bestFit="1" customWidth="1"/>
    <col min="4265" max="4265" width="35.5703125" bestFit="1" customWidth="1"/>
    <col min="4266" max="4266" width="40.140625" bestFit="1" customWidth="1"/>
    <col min="4267" max="4267" width="16" customWidth="1"/>
    <col min="4268" max="4268" width="21.7109375" customWidth="1"/>
    <col min="4269" max="4269" width="18.85546875" customWidth="1"/>
    <col min="4270" max="4270" width="12.85546875" customWidth="1"/>
    <col min="4271" max="4275" width="10" bestFit="1" customWidth="1"/>
    <col min="4520" max="4520" width="5" bestFit="1" customWidth="1"/>
    <col min="4521" max="4521" width="35.5703125" bestFit="1" customWidth="1"/>
    <col min="4522" max="4522" width="40.140625" bestFit="1" customWidth="1"/>
    <col min="4523" max="4523" width="16" customWidth="1"/>
    <col min="4524" max="4524" width="21.7109375" customWidth="1"/>
    <col min="4525" max="4525" width="18.85546875" customWidth="1"/>
    <col min="4526" max="4526" width="12.85546875" customWidth="1"/>
    <col min="4527" max="4531" width="10" bestFit="1" customWidth="1"/>
    <col min="4776" max="4776" width="5" bestFit="1" customWidth="1"/>
    <col min="4777" max="4777" width="35.5703125" bestFit="1" customWidth="1"/>
    <col min="4778" max="4778" width="40.140625" bestFit="1" customWidth="1"/>
    <col min="4779" max="4779" width="16" customWidth="1"/>
    <col min="4780" max="4780" width="21.7109375" customWidth="1"/>
    <col min="4781" max="4781" width="18.85546875" customWidth="1"/>
    <col min="4782" max="4782" width="12.85546875" customWidth="1"/>
    <col min="4783" max="4787" width="10" bestFit="1" customWidth="1"/>
    <col min="5032" max="5032" width="5" bestFit="1" customWidth="1"/>
    <col min="5033" max="5033" width="35.5703125" bestFit="1" customWidth="1"/>
    <col min="5034" max="5034" width="40.140625" bestFit="1" customWidth="1"/>
    <col min="5035" max="5035" width="16" customWidth="1"/>
    <col min="5036" max="5036" width="21.7109375" customWidth="1"/>
    <col min="5037" max="5037" width="18.85546875" customWidth="1"/>
    <col min="5038" max="5038" width="12.85546875" customWidth="1"/>
    <col min="5039" max="5043" width="10" bestFit="1" customWidth="1"/>
    <col min="5288" max="5288" width="5" bestFit="1" customWidth="1"/>
    <col min="5289" max="5289" width="35.5703125" bestFit="1" customWidth="1"/>
    <col min="5290" max="5290" width="40.140625" bestFit="1" customWidth="1"/>
    <col min="5291" max="5291" width="16" customWidth="1"/>
    <col min="5292" max="5292" width="21.7109375" customWidth="1"/>
    <col min="5293" max="5293" width="18.85546875" customWidth="1"/>
    <col min="5294" max="5294" width="12.85546875" customWidth="1"/>
    <col min="5295" max="5299" width="10" bestFit="1" customWidth="1"/>
    <col min="5544" max="5544" width="5" bestFit="1" customWidth="1"/>
    <col min="5545" max="5545" width="35.5703125" bestFit="1" customWidth="1"/>
    <col min="5546" max="5546" width="40.140625" bestFit="1" customWidth="1"/>
    <col min="5547" max="5547" width="16" customWidth="1"/>
    <col min="5548" max="5548" width="21.7109375" customWidth="1"/>
    <col min="5549" max="5549" width="18.85546875" customWidth="1"/>
    <col min="5550" max="5550" width="12.85546875" customWidth="1"/>
    <col min="5551" max="5555" width="10" bestFit="1" customWidth="1"/>
    <col min="5800" max="5800" width="5" bestFit="1" customWidth="1"/>
    <col min="5801" max="5801" width="35.5703125" bestFit="1" customWidth="1"/>
    <col min="5802" max="5802" width="40.140625" bestFit="1" customWidth="1"/>
    <col min="5803" max="5803" width="16" customWidth="1"/>
    <col min="5804" max="5804" width="21.7109375" customWidth="1"/>
    <col min="5805" max="5805" width="18.85546875" customWidth="1"/>
    <col min="5806" max="5806" width="12.85546875" customWidth="1"/>
    <col min="5807" max="5811" width="10" bestFit="1" customWidth="1"/>
    <col min="6056" max="6056" width="5" bestFit="1" customWidth="1"/>
    <col min="6057" max="6057" width="35.5703125" bestFit="1" customWidth="1"/>
    <col min="6058" max="6058" width="40.140625" bestFit="1" customWidth="1"/>
    <col min="6059" max="6059" width="16" customWidth="1"/>
    <col min="6060" max="6060" width="21.7109375" customWidth="1"/>
    <col min="6061" max="6061" width="18.85546875" customWidth="1"/>
    <col min="6062" max="6062" width="12.85546875" customWidth="1"/>
    <col min="6063" max="6067" width="10" bestFit="1" customWidth="1"/>
    <col min="6312" max="6312" width="5" bestFit="1" customWidth="1"/>
    <col min="6313" max="6313" width="35.5703125" bestFit="1" customWidth="1"/>
    <col min="6314" max="6314" width="40.140625" bestFit="1" customWidth="1"/>
    <col min="6315" max="6315" width="16" customWidth="1"/>
    <col min="6316" max="6316" width="21.7109375" customWidth="1"/>
    <col min="6317" max="6317" width="18.85546875" customWidth="1"/>
    <col min="6318" max="6318" width="12.85546875" customWidth="1"/>
    <col min="6319" max="6323" width="10" bestFit="1" customWidth="1"/>
    <col min="6568" max="6568" width="5" bestFit="1" customWidth="1"/>
    <col min="6569" max="6569" width="35.5703125" bestFit="1" customWidth="1"/>
    <col min="6570" max="6570" width="40.140625" bestFit="1" customWidth="1"/>
    <col min="6571" max="6571" width="16" customWidth="1"/>
    <col min="6572" max="6572" width="21.7109375" customWidth="1"/>
    <col min="6573" max="6573" width="18.85546875" customWidth="1"/>
    <col min="6574" max="6574" width="12.85546875" customWidth="1"/>
    <col min="6575" max="6579" width="10" bestFit="1" customWidth="1"/>
    <col min="6824" max="6824" width="5" bestFit="1" customWidth="1"/>
    <col min="6825" max="6825" width="35.5703125" bestFit="1" customWidth="1"/>
    <col min="6826" max="6826" width="40.140625" bestFit="1" customWidth="1"/>
    <col min="6827" max="6827" width="16" customWidth="1"/>
    <col min="6828" max="6828" width="21.7109375" customWidth="1"/>
    <col min="6829" max="6829" width="18.85546875" customWidth="1"/>
    <col min="6830" max="6830" width="12.85546875" customWidth="1"/>
    <col min="6831" max="6835" width="10" bestFit="1" customWidth="1"/>
    <col min="7080" max="7080" width="5" bestFit="1" customWidth="1"/>
    <col min="7081" max="7081" width="35.5703125" bestFit="1" customWidth="1"/>
    <col min="7082" max="7082" width="40.140625" bestFit="1" customWidth="1"/>
    <col min="7083" max="7083" width="16" customWidth="1"/>
    <col min="7084" max="7084" width="21.7109375" customWidth="1"/>
    <col min="7085" max="7085" width="18.85546875" customWidth="1"/>
    <col min="7086" max="7086" width="12.85546875" customWidth="1"/>
    <col min="7087" max="7091" width="10" bestFit="1" customWidth="1"/>
    <col min="7336" max="7336" width="5" bestFit="1" customWidth="1"/>
    <col min="7337" max="7337" width="35.5703125" bestFit="1" customWidth="1"/>
    <col min="7338" max="7338" width="40.140625" bestFit="1" customWidth="1"/>
    <col min="7339" max="7339" width="16" customWidth="1"/>
    <col min="7340" max="7340" width="21.7109375" customWidth="1"/>
    <col min="7341" max="7341" width="18.85546875" customWidth="1"/>
    <col min="7342" max="7342" width="12.85546875" customWidth="1"/>
    <col min="7343" max="7347" width="10" bestFit="1" customWidth="1"/>
    <col min="7592" max="7592" width="5" bestFit="1" customWidth="1"/>
    <col min="7593" max="7593" width="35.5703125" bestFit="1" customWidth="1"/>
    <col min="7594" max="7594" width="40.140625" bestFit="1" customWidth="1"/>
    <col min="7595" max="7595" width="16" customWidth="1"/>
    <col min="7596" max="7596" width="21.7109375" customWidth="1"/>
    <col min="7597" max="7597" width="18.85546875" customWidth="1"/>
    <col min="7598" max="7598" width="12.85546875" customWidth="1"/>
    <col min="7599" max="7603" width="10" bestFit="1" customWidth="1"/>
    <col min="7848" max="7848" width="5" bestFit="1" customWidth="1"/>
    <col min="7849" max="7849" width="35.5703125" bestFit="1" customWidth="1"/>
    <col min="7850" max="7850" width="40.140625" bestFit="1" customWidth="1"/>
    <col min="7851" max="7851" width="16" customWidth="1"/>
    <col min="7852" max="7852" width="21.7109375" customWidth="1"/>
    <col min="7853" max="7853" width="18.85546875" customWidth="1"/>
    <col min="7854" max="7854" width="12.85546875" customWidth="1"/>
    <col min="7855" max="7859" width="10" bestFit="1" customWidth="1"/>
    <col min="8104" max="8104" width="5" bestFit="1" customWidth="1"/>
    <col min="8105" max="8105" width="35.5703125" bestFit="1" customWidth="1"/>
    <col min="8106" max="8106" width="40.140625" bestFit="1" customWidth="1"/>
    <col min="8107" max="8107" width="16" customWidth="1"/>
    <col min="8108" max="8108" width="21.7109375" customWidth="1"/>
    <col min="8109" max="8109" width="18.85546875" customWidth="1"/>
    <col min="8110" max="8110" width="12.85546875" customWidth="1"/>
    <col min="8111" max="8115" width="10" bestFit="1" customWidth="1"/>
    <col min="8360" max="8360" width="5" bestFit="1" customWidth="1"/>
    <col min="8361" max="8361" width="35.5703125" bestFit="1" customWidth="1"/>
    <col min="8362" max="8362" width="40.140625" bestFit="1" customWidth="1"/>
    <col min="8363" max="8363" width="16" customWidth="1"/>
    <col min="8364" max="8364" width="21.7109375" customWidth="1"/>
    <col min="8365" max="8365" width="18.85546875" customWidth="1"/>
    <col min="8366" max="8366" width="12.85546875" customWidth="1"/>
    <col min="8367" max="8371" width="10" bestFit="1" customWidth="1"/>
    <col min="8616" max="8616" width="5" bestFit="1" customWidth="1"/>
    <col min="8617" max="8617" width="35.5703125" bestFit="1" customWidth="1"/>
    <col min="8618" max="8618" width="40.140625" bestFit="1" customWidth="1"/>
    <col min="8619" max="8619" width="16" customWidth="1"/>
    <col min="8620" max="8620" width="21.7109375" customWidth="1"/>
    <col min="8621" max="8621" width="18.85546875" customWidth="1"/>
    <col min="8622" max="8622" width="12.85546875" customWidth="1"/>
    <col min="8623" max="8627" width="10" bestFit="1" customWidth="1"/>
    <col min="8872" max="8872" width="5" bestFit="1" customWidth="1"/>
    <col min="8873" max="8873" width="35.5703125" bestFit="1" customWidth="1"/>
    <col min="8874" max="8874" width="40.140625" bestFit="1" customWidth="1"/>
    <col min="8875" max="8875" width="16" customWidth="1"/>
    <col min="8876" max="8876" width="21.7109375" customWidth="1"/>
    <col min="8877" max="8877" width="18.85546875" customWidth="1"/>
    <col min="8878" max="8878" width="12.85546875" customWidth="1"/>
    <col min="8879" max="8883" width="10" bestFit="1" customWidth="1"/>
    <col min="9128" max="9128" width="5" bestFit="1" customWidth="1"/>
    <col min="9129" max="9129" width="35.5703125" bestFit="1" customWidth="1"/>
    <col min="9130" max="9130" width="40.140625" bestFit="1" customWidth="1"/>
    <col min="9131" max="9131" width="16" customWidth="1"/>
    <col min="9132" max="9132" width="21.7109375" customWidth="1"/>
    <col min="9133" max="9133" width="18.85546875" customWidth="1"/>
    <col min="9134" max="9134" width="12.85546875" customWidth="1"/>
    <col min="9135" max="9139" width="10" bestFit="1" customWidth="1"/>
    <col min="9384" max="9384" width="5" bestFit="1" customWidth="1"/>
    <col min="9385" max="9385" width="35.5703125" bestFit="1" customWidth="1"/>
    <col min="9386" max="9386" width="40.140625" bestFit="1" customWidth="1"/>
    <col min="9387" max="9387" width="16" customWidth="1"/>
    <col min="9388" max="9388" width="21.7109375" customWidth="1"/>
    <col min="9389" max="9389" width="18.85546875" customWidth="1"/>
    <col min="9390" max="9390" width="12.85546875" customWidth="1"/>
    <col min="9391" max="9395" width="10" bestFit="1" customWidth="1"/>
    <col min="9640" max="9640" width="5" bestFit="1" customWidth="1"/>
    <col min="9641" max="9641" width="35.5703125" bestFit="1" customWidth="1"/>
    <col min="9642" max="9642" width="40.140625" bestFit="1" customWidth="1"/>
    <col min="9643" max="9643" width="16" customWidth="1"/>
    <col min="9644" max="9644" width="21.7109375" customWidth="1"/>
    <col min="9645" max="9645" width="18.85546875" customWidth="1"/>
    <col min="9646" max="9646" width="12.85546875" customWidth="1"/>
    <col min="9647" max="9651" width="10" bestFit="1" customWidth="1"/>
    <col min="9896" max="9896" width="5" bestFit="1" customWidth="1"/>
    <col min="9897" max="9897" width="35.5703125" bestFit="1" customWidth="1"/>
    <col min="9898" max="9898" width="40.140625" bestFit="1" customWidth="1"/>
    <col min="9899" max="9899" width="16" customWidth="1"/>
    <col min="9900" max="9900" width="21.7109375" customWidth="1"/>
    <col min="9901" max="9901" width="18.85546875" customWidth="1"/>
    <col min="9902" max="9902" width="12.85546875" customWidth="1"/>
    <col min="9903" max="9907" width="10" bestFit="1" customWidth="1"/>
    <col min="10152" max="10152" width="5" bestFit="1" customWidth="1"/>
    <col min="10153" max="10153" width="35.5703125" bestFit="1" customWidth="1"/>
    <col min="10154" max="10154" width="40.140625" bestFit="1" customWidth="1"/>
    <col min="10155" max="10155" width="16" customWidth="1"/>
    <col min="10156" max="10156" width="21.7109375" customWidth="1"/>
    <col min="10157" max="10157" width="18.85546875" customWidth="1"/>
    <col min="10158" max="10158" width="12.85546875" customWidth="1"/>
    <col min="10159" max="10163" width="10" bestFit="1" customWidth="1"/>
    <col min="10408" max="10408" width="5" bestFit="1" customWidth="1"/>
    <col min="10409" max="10409" width="35.5703125" bestFit="1" customWidth="1"/>
    <col min="10410" max="10410" width="40.140625" bestFit="1" customWidth="1"/>
    <col min="10411" max="10411" width="16" customWidth="1"/>
    <col min="10412" max="10412" width="21.7109375" customWidth="1"/>
    <col min="10413" max="10413" width="18.85546875" customWidth="1"/>
    <col min="10414" max="10414" width="12.85546875" customWidth="1"/>
    <col min="10415" max="10419" width="10" bestFit="1" customWidth="1"/>
    <col min="10664" max="10664" width="5" bestFit="1" customWidth="1"/>
    <col min="10665" max="10665" width="35.5703125" bestFit="1" customWidth="1"/>
    <col min="10666" max="10666" width="40.140625" bestFit="1" customWidth="1"/>
    <col min="10667" max="10667" width="16" customWidth="1"/>
    <col min="10668" max="10668" width="21.7109375" customWidth="1"/>
    <col min="10669" max="10669" width="18.85546875" customWidth="1"/>
    <col min="10670" max="10670" width="12.85546875" customWidth="1"/>
    <col min="10671" max="10675" width="10" bestFit="1" customWidth="1"/>
    <col min="10920" max="10920" width="5" bestFit="1" customWidth="1"/>
    <col min="10921" max="10921" width="35.5703125" bestFit="1" customWidth="1"/>
    <col min="10922" max="10922" width="40.140625" bestFit="1" customWidth="1"/>
    <col min="10923" max="10923" width="16" customWidth="1"/>
    <col min="10924" max="10924" width="21.7109375" customWidth="1"/>
    <col min="10925" max="10925" width="18.85546875" customWidth="1"/>
    <col min="10926" max="10926" width="12.85546875" customWidth="1"/>
    <col min="10927" max="10931" width="10" bestFit="1" customWidth="1"/>
    <col min="11176" max="11176" width="5" bestFit="1" customWidth="1"/>
    <col min="11177" max="11177" width="35.5703125" bestFit="1" customWidth="1"/>
    <col min="11178" max="11178" width="40.140625" bestFit="1" customWidth="1"/>
    <col min="11179" max="11179" width="16" customWidth="1"/>
    <col min="11180" max="11180" width="21.7109375" customWidth="1"/>
    <col min="11181" max="11181" width="18.85546875" customWidth="1"/>
    <col min="11182" max="11182" width="12.85546875" customWidth="1"/>
    <col min="11183" max="11187" width="10" bestFit="1" customWidth="1"/>
    <col min="11432" max="11432" width="5" bestFit="1" customWidth="1"/>
    <col min="11433" max="11433" width="35.5703125" bestFit="1" customWidth="1"/>
    <col min="11434" max="11434" width="40.140625" bestFit="1" customWidth="1"/>
    <col min="11435" max="11435" width="16" customWidth="1"/>
    <col min="11436" max="11436" width="21.7109375" customWidth="1"/>
    <col min="11437" max="11437" width="18.85546875" customWidth="1"/>
    <col min="11438" max="11438" width="12.85546875" customWidth="1"/>
    <col min="11439" max="11443" width="10" bestFit="1" customWidth="1"/>
    <col min="11688" max="11688" width="5" bestFit="1" customWidth="1"/>
    <col min="11689" max="11689" width="35.5703125" bestFit="1" customWidth="1"/>
    <col min="11690" max="11690" width="40.140625" bestFit="1" customWidth="1"/>
    <col min="11691" max="11691" width="16" customWidth="1"/>
    <col min="11692" max="11692" width="21.7109375" customWidth="1"/>
    <col min="11693" max="11693" width="18.85546875" customWidth="1"/>
    <col min="11694" max="11694" width="12.85546875" customWidth="1"/>
    <col min="11695" max="11699" width="10" bestFit="1" customWidth="1"/>
    <col min="11944" max="11944" width="5" bestFit="1" customWidth="1"/>
    <col min="11945" max="11945" width="35.5703125" bestFit="1" customWidth="1"/>
    <col min="11946" max="11946" width="40.140625" bestFit="1" customWidth="1"/>
    <col min="11947" max="11947" width="16" customWidth="1"/>
    <col min="11948" max="11948" width="21.7109375" customWidth="1"/>
    <col min="11949" max="11949" width="18.85546875" customWidth="1"/>
    <col min="11950" max="11950" width="12.85546875" customWidth="1"/>
    <col min="11951" max="11955" width="10" bestFit="1" customWidth="1"/>
    <col min="12200" max="12200" width="5" bestFit="1" customWidth="1"/>
    <col min="12201" max="12201" width="35.5703125" bestFit="1" customWidth="1"/>
    <col min="12202" max="12202" width="40.140625" bestFit="1" customWidth="1"/>
    <col min="12203" max="12203" width="16" customWidth="1"/>
    <col min="12204" max="12204" width="21.7109375" customWidth="1"/>
    <col min="12205" max="12205" width="18.85546875" customWidth="1"/>
    <col min="12206" max="12206" width="12.85546875" customWidth="1"/>
    <col min="12207" max="12211" width="10" bestFit="1" customWidth="1"/>
    <col min="12456" max="12456" width="5" bestFit="1" customWidth="1"/>
    <col min="12457" max="12457" width="35.5703125" bestFit="1" customWidth="1"/>
    <col min="12458" max="12458" width="40.140625" bestFit="1" customWidth="1"/>
    <col min="12459" max="12459" width="16" customWidth="1"/>
    <col min="12460" max="12460" width="21.7109375" customWidth="1"/>
    <col min="12461" max="12461" width="18.85546875" customWidth="1"/>
    <col min="12462" max="12462" width="12.85546875" customWidth="1"/>
    <col min="12463" max="12467" width="10" bestFit="1" customWidth="1"/>
    <col min="12712" max="12712" width="5" bestFit="1" customWidth="1"/>
    <col min="12713" max="12713" width="35.5703125" bestFit="1" customWidth="1"/>
    <col min="12714" max="12714" width="40.140625" bestFit="1" customWidth="1"/>
    <col min="12715" max="12715" width="16" customWidth="1"/>
    <col min="12716" max="12716" width="21.7109375" customWidth="1"/>
    <col min="12717" max="12717" width="18.85546875" customWidth="1"/>
    <col min="12718" max="12718" width="12.85546875" customWidth="1"/>
    <col min="12719" max="12723" width="10" bestFit="1" customWidth="1"/>
    <col min="12968" max="12968" width="5" bestFit="1" customWidth="1"/>
    <col min="12969" max="12969" width="35.5703125" bestFit="1" customWidth="1"/>
    <col min="12970" max="12970" width="40.140625" bestFit="1" customWidth="1"/>
    <col min="12971" max="12971" width="16" customWidth="1"/>
    <col min="12972" max="12972" width="21.7109375" customWidth="1"/>
    <col min="12973" max="12973" width="18.85546875" customWidth="1"/>
    <col min="12974" max="12974" width="12.85546875" customWidth="1"/>
    <col min="12975" max="12979" width="10" bestFit="1" customWidth="1"/>
    <col min="13224" max="13224" width="5" bestFit="1" customWidth="1"/>
    <col min="13225" max="13225" width="35.5703125" bestFit="1" customWidth="1"/>
    <col min="13226" max="13226" width="40.140625" bestFit="1" customWidth="1"/>
    <col min="13227" max="13227" width="16" customWidth="1"/>
    <col min="13228" max="13228" width="21.7109375" customWidth="1"/>
    <col min="13229" max="13229" width="18.85546875" customWidth="1"/>
    <col min="13230" max="13230" width="12.85546875" customWidth="1"/>
    <col min="13231" max="13235" width="10" bestFit="1" customWidth="1"/>
    <col min="13480" max="13480" width="5" bestFit="1" customWidth="1"/>
    <col min="13481" max="13481" width="35.5703125" bestFit="1" customWidth="1"/>
    <col min="13482" max="13482" width="40.140625" bestFit="1" customWidth="1"/>
    <col min="13483" max="13483" width="16" customWidth="1"/>
    <col min="13484" max="13484" width="21.7109375" customWidth="1"/>
    <col min="13485" max="13485" width="18.85546875" customWidth="1"/>
    <col min="13486" max="13486" width="12.85546875" customWidth="1"/>
    <col min="13487" max="13491" width="10" bestFit="1" customWidth="1"/>
    <col min="13736" max="13736" width="5" bestFit="1" customWidth="1"/>
    <col min="13737" max="13737" width="35.5703125" bestFit="1" customWidth="1"/>
    <col min="13738" max="13738" width="40.140625" bestFit="1" customWidth="1"/>
    <col min="13739" max="13739" width="16" customWidth="1"/>
    <col min="13740" max="13740" width="21.7109375" customWidth="1"/>
    <col min="13741" max="13741" width="18.85546875" customWidth="1"/>
    <col min="13742" max="13742" width="12.85546875" customWidth="1"/>
    <col min="13743" max="13747" width="10" bestFit="1" customWidth="1"/>
    <col min="13992" max="13992" width="5" bestFit="1" customWidth="1"/>
    <col min="13993" max="13993" width="35.5703125" bestFit="1" customWidth="1"/>
    <col min="13994" max="13994" width="40.140625" bestFit="1" customWidth="1"/>
    <col min="13995" max="13995" width="16" customWidth="1"/>
    <col min="13996" max="13996" width="21.7109375" customWidth="1"/>
    <col min="13997" max="13997" width="18.85546875" customWidth="1"/>
    <col min="13998" max="13998" width="12.85546875" customWidth="1"/>
    <col min="13999" max="14003" width="10" bestFit="1" customWidth="1"/>
    <col min="14248" max="14248" width="5" bestFit="1" customWidth="1"/>
    <col min="14249" max="14249" width="35.5703125" bestFit="1" customWidth="1"/>
    <col min="14250" max="14250" width="40.140625" bestFit="1" customWidth="1"/>
    <col min="14251" max="14251" width="16" customWidth="1"/>
    <col min="14252" max="14252" width="21.7109375" customWidth="1"/>
    <col min="14253" max="14253" width="18.85546875" customWidth="1"/>
    <col min="14254" max="14254" width="12.85546875" customWidth="1"/>
    <col min="14255" max="14259" width="10" bestFit="1" customWidth="1"/>
    <col min="14504" max="14504" width="5" bestFit="1" customWidth="1"/>
    <col min="14505" max="14505" width="35.5703125" bestFit="1" customWidth="1"/>
    <col min="14506" max="14506" width="40.140625" bestFit="1" customWidth="1"/>
    <col min="14507" max="14507" width="16" customWidth="1"/>
    <col min="14508" max="14508" width="21.7109375" customWidth="1"/>
    <col min="14509" max="14509" width="18.85546875" customWidth="1"/>
    <col min="14510" max="14510" width="12.85546875" customWidth="1"/>
    <col min="14511" max="14515" width="10" bestFit="1" customWidth="1"/>
    <col min="14760" max="14760" width="5" bestFit="1" customWidth="1"/>
    <col min="14761" max="14761" width="35.5703125" bestFit="1" customWidth="1"/>
    <col min="14762" max="14762" width="40.140625" bestFit="1" customWidth="1"/>
    <col min="14763" max="14763" width="16" customWidth="1"/>
    <col min="14764" max="14764" width="21.7109375" customWidth="1"/>
    <col min="14765" max="14765" width="18.85546875" customWidth="1"/>
    <col min="14766" max="14766" width="12.85546875" customWidth="1"/>
    <col min="14767" max="14771" width="10" bestFit="1" customWidth="1"/>
    <col min="15016" max="15016" width="5" bestFit="1" customWidth="1"/>
    <col min="15017" max="15017" width="35.5703125" bestFit="1" customWidth="1"/>
    <col min="15018" max="15018" width="40.140625" bestFit="1" customWidth="1"/>
    <col min="15019" max="15019" width="16" customWidth="1"/>
    <col min="15020" max="15020" width="21.7109375" customWidth="1"/>
    <col min="15021" max="15021" width="18.85546875" customWidth="1"/>
    <col min="15022" max="15022" width="12.85546875" customWidth="1"/>
    <col min="15023" max="15027" width="10" bestFit="1" customWidth="1"/>
    <col min="15272" max="15272" width="5" bestFit="1" customWidth="1"/>
    <col min="15273" max="15273" width="35.5703125" bestFit="1" customWidth="1"/>
    <col min="15274" max="15274" width="40.140625" bestFit="1" customWidth="1"/>
    <col min="15275" max="15275" width="16" customWidth="1"/>
    <col min="15276" max="15276" width="21.7109375" customWidth="1"/>
    <col min="15277" max="15277" width="18.85546875" customWidth="1"/>
    <col min="15278" max="15278" width="12.85546875" customWidth="1"/>
    <col min="15279" max="15283" width="10" bestFit="1" customWidth="1"/>
    <col min="15528" max="15528" width="5" bestFit="1" customWidth="1"/>
    <col min="15529" max="15529" width="35.5703125" bestFit="1" customWidth="1"/>
    <col min="15530" max="15530" width="40.140625" bestFit="1" customWidth="1"/>
    <col min="15531" max="15531" width="16" customWidth="1"/>
    <col min="15532" max="15532" width="21.7109375" customWidth="1"/>
    <col min="15533" max="15533" width="18.85546875" customWidth="1"/>
    <col min="15534" max="15534" width="12.85546875" customWidth="1"/>
    <col min="15535" max="15539" width="10" bestFit="1" customWidth="1"/>
    <col min="15784" max="15784" width="5" bestFit="1" customWidth="1"/>
    <col min="15785" max="15785" width="35.5703125" bestFit="1" customWidth="1"/>
    <col min="15786" max="15786" width="40.140625" bestFit="1" customWidth="1"/>
    <col min="15787" max="15787" width="16" customWidth="1"/>
    <col min="15788" max="15788" width="21.7109375" customWidth="1"/>
    <col min="15789" max="15789" width="18.85546875" customWidth="1"/>
    <col min="15790" max="15790" width="12.85546875" customWidth="1"/>
    <col min="15791" max="15795" width="10" bestFit="1" customWidth="1"/>
    <col min="16040" max="16040" width="5" bestFit="1" customWidth="1"/>
    <col min="16041" max="16041" width="35.5703125" bestFit="1" customWidth="1"/>
    <col min="16042" max="16042" width="40.140625" bestFit="1" customWidth="1"/>
    <col min="16043" max="16043" width="16" customWidth="1"/>
    <col min="16044" max="16044" width="21.7109375" customWidth="1"/>
    <col min="16045" max="16045" width="18.85546875" customWidth="1"/>
    <col min="16046" max="16046" width="12.85546875" customWidth="1"/>
    <col min="16047" max="16051" width="10" bestFit="1" customWidth="1"/>
  </cols>
  <sheetData>
    <row r="1" spans="1:25" ht="25.5" customHeight="1" x14ac:dyDescent="0.35">
      <c r="A1" s="2074" t="s">
        <v>0</v>
      </c>
      <c r="B1" s="2075"/>
      <c r="C1" s="2075"/>
      <c r="D1" s="2075"/>
      <c r="E1" s="2075"/>
      <c r="F1" s="2075"/>
      <c r="G1" s="2075"/>
      <c r="H1" s="2075"/>
      <c r="I1" s="2075"/>
      <c r="J1" s="2075"/>
      <c r="K1" s="2075"/>
      <c r="L1" s="2075"/>
      <c r="M1" s="2075"/>
      <c r="N1" s="2075"/>
      <c r="O1" s="2075"/>
      <c r="P1" s="2075"/>
      <c r="Q1" s="2075"/>
      <c r="R1" s="2075"/>
      <c r="S1" s="2075"/>
      <c r="T1" s="2075"/>
      <c r="U1" s="2075"/>
      <c r="V1" s="2075"/>
      <c r="W1" s="2075"/>
      <c r="X1" s="2075"/>
      <c r="Y1" s="2076"/>
    </row>
    <row r="2" spans="1:25" ht="27" customHeight="1" x14ac:dyDescent="0.4">
      <c r="A2" s="2077" t="s">
        <v>905</v>
      </c>
      <c r="B2" s="2078"/>
      <c r="C2" s="2078"/>
      <c r="D2" s="2078"/>
      <c r="E2" s="2078"/>
      <c r="F2" s="2078"/>
      <c r="G2" s="2078"/>
      <c r="H2" s="2078"/>
      <c r="I2" s="2078"/>
      <c r="J2" s="2078"/>
      <c r="K2" s="2078"/>
      <c r="L2" s="2078"/>
      <c r="M2" s="2078"/>
      <c r="N2" s="2078"/>
      <c r="O2" s="2078"/>
      <c r="P2" s="2078"/>
      <c r="Q2" s="2078"/>
      <c r="R2" s="2078"/>
      <c r="S2" s="2078"/>
      <c r="T2" s="2078"/>
      <c r="U2" s="2078"/>
      <c r="V2" s="2078"/>
      <c r="W2" s="2078"/>
      <c r="X2" s="2078"/>
      <c r="Y2" s="2079"/>
    </row>
    <row r="3" spans="1:25" ht="51" customHeight="1" thickBot="1" x14ac:dyDescent="0.45">
      <c r="A3" s="2080" t="s">
        <v>2</v>
      </c>
      <c r="B3" s="2081"/>
      <c r="C3" s="2081"/>
      <c r="D3" s="2081"/>
      <c r="E3" s="2081"/>
      <c r="F3" s="2081"/>
      <c r="G3" s="2081"/>
      <c r="H3" s="2081"/>
      <c r="I3" s="2081"/>
      <c r="J3" s="2081"/>
      <c r="K3" s="2081"/>
      <c r="L3" s="2081"/>
      <c r="M3" s="2081"/>
      <c r="N3" s="2081"/>
      <c r="O3" s="2081"/>
      <c r="P3" s="2081"/>
      <c r="Q3" s="2081"/>
      <c r="R3" s="2081"/>
      <c r="S3" s="2081"/>
      <c r="T3" s="2081"/>
      <c r="U3" s="2081"/>
      <c r="V3" s="2081"/>
      <c r="W3" s="2081"/>
      <c r="X3" s="2081"/>
      <c r="Y3" s="2082"/>
    </row>
    <row r="4" spans="1:25" s="99" customFormat="1" ht="48.2" customHeight="1" x14ac:dyDescent="0.2">
      <c r="A4" s="2083" t="s">
        <v>3</v>
      </c>
      <c r="B4" s="2084"/>
      <c r="C4" s="2085"/>
      <c r="D4" s="2070" t="s">
        <v>4</v>
      </c>
      <c r="E4" s="2070" t="s">
        <v>5</v>
      </c>
      <c r="F4" s="2072" t="s">
        <v>6</v>
      </c>
      <c r="G4" s="2066" t="s">
        <v>7</v>
      </c>
      <c r="H4" s="2068" t="s">
        <v>8</v>
      </c>
      <c r="I4" s="2070" t="s">
        <v>9</v>
      </c>
      <c r="J4" s="2072" t="s">
        <v>10</v>
      </c>
      <c r="K4" s="2066" t="s">
        <v>7</v>
      </c>
      <c r="L4" s="2068" t="s">
        <v>11</v>
      </c>
      <c r="M4" s="2070" t="s">
        <v>12</v>
      </c>
      <c r="N4" s="2072" t="s">
        <v>13</v>
      </c>
      <c r="O4" s="2066" t="s">
        <v>7</v>
      </c>
      <c r="P4" s="2068" t="s">
        <v>14</v>
      </c>
      <c r="Q4" s="2070" t="s">
        <v>15</v>
      </c>
      <c r="R4" s="2072" t="s">
        <v>16</v>
      </c>
      <c r="S4" s="2066" t="s">
        <v>7</v>
      </c>
      <c r="T4" s="2064" t="s">
        <v>17</v>
      </c>
      <c r="U4" s="2089" t="s">
        <v>18</v>
      </c>
      <c r="V4" s="2090"/>
      <c r="W4" s="2090"/>
      <c r="X4" s="2090"/>
      <c r="Y4" s="2091"/>
    </row>
    <row r="5" spans="1:25" s="99" customFormat="1" ht="38.25" customHeight="1" thickBot="1" x14ac:dyDescent="0.25">
      <c r="A5" s="2086"/>
      <c r="B5" s="2087"/>
      <c r="C5" s="2088"/>
      <c r="D5" s="2071"/>
      <c r="E5" s="2071"/>
      <c r="F5" s="2073"/>
      <c r="G5" s="2067"/>
      <c r="H5" s="2069"/>
      <c r="I5" s="2071"/>
      <c r="J5" s="2073"/>
      <c r="K5" s="2067"/>
      <c r="L5" s="2069"/>
      <c r="M5" s="2071"/>
      <c r="N5" s="2073"/>
      <c r="O5" s="2067"/>
      <c r="P5" s="2069"/>
      <c r="Q5" s="2071"/>
      <c r="R5" s="2073"/>
      <c r="S5" s="2067"/>
      <c r="T5" s="2065"/>
      <c r="U5" s="332" t="s">
        <v>19</v>
      </c>
      <c r="V5" s="331" t="s">
        <v>19</v>
      </c>
      <c r="W5" s="331" t="s">
        <v>19</v>
      </c>
      <c r="X5" s="331" t="s">
        <v>19</v>
      </c>
      <c r="Y5" s="330" t="s">
        <v>20</v>
      </c>
    </row>
    <row r="6" spans="1:25" s="106" customFormat="1" ht="24.6" customHeight="1" thickBot="1" x14ac:dyDescent="0.25">
      <c r="A6" s="2047">
        <v>1</v>
      </c>
      <c r="B6" s="251" t="s">
        <v>21</v>
      </c>
      <c r="C6" s="251" t="s">
        <v>22</v>
      </c>
      <c r="D6" s="2050" t="s">
        <v>23</v>
      </c>
      <c r="E6" s="2051"/>
      <c r="F6" s="2052"/>
      <c r="G6" s="249">
        <f>G8/G7</f>
        <v>1</v>
      </c>
      <c r="H6" s="2050" t="s">
        <v>23</v>
      </c>
      <c r="I6" s="2051"/>
      <c r="J6" s="2052"/>
      <c r="K6" s="249">
        <f>K8/K7</f>
        <v>1</v>
      </c>
      <c r="L6" s="2050" t="s">
        <v>23</v>
      </c>
      <c r="M6" s="2051"/>
      <c r="N6" s="2052"/>
      <c r="O6" s="249">
        <f>O8/O7</f>
        <v>1</v>
      </c>
      <c r="P6" s="2050" t="s">
        <v>23</v>
      </c>
      <c r="Q6" s="2051"/>
      <c r="R6" s="2052"/>
      <c r="S6" s="249">
        <f>S8/S7</f>
        <v>0</v>
      </c>
      <c r="T6" s="249">
        <f>T8/T7</f>
        <v>0.75</v>
      </c>
      <c r="U6" s="329">
        <v>0.2</v>
      </c>
      <c r="V6" s="329">
        <v>0.4</v>
      </c>
      <c r="W6" s="328">
        <v>0.6</v>
      </c>
      <c r="X6" s="327">
        <v>0.8</v>
      </c>
      <c r="Y6" s="326">
        <v>1</v>
      </c>
    </row>
    <row r="7" spans="1:25" s="106" customFormat="1" ht="36.75" customHeight="1" x14ac:dyDescent="0.2">
      <c r="A7" s="2048"/>
      <c r="B7" s="2060" t="s">
        <v>709</v>
      </c>
      <c r="C7" s="787" t="s">
        <v>710</v>
      </c>
      <c r="D7" s="294">
        <v>1</v>
      </c>
      <c r="E7" s="292">
        <v>1</v>
      </c>
      <c r="F7" s="291">
        <v>1</v>
      </c>
      <c r="G7" s="237">
        <f>SUM(D7:F7)</f>
        <v>3</v>
      </c>
      <c r="H7" s="293">
        <v>1</v>
      </c>
      <c r="I7" s="292">
        <v>1</v>
      </c>
      <c r="J7" s="291">
        <v>1</v>
      </c>
      <c r="K7" s="237">
        <f>SUM(H7:J7)</f>
        <v>3</v>
      </c>
      <c r="L7" s="293">
        <v>1</v>
      </c>
      <c r="M7" s="292">
        <v>1</v>
      </c>
      <c r="N7" s="291">
        <v>1</v>
      </c>
      <c r="O7" s="237">
        <f>SUM(L7:N7)</f>
        <v>3</v>
      </c>
      <c r="P7" s="293">
        <v>1</v>
      </c>
      <c r="Q7" s="292">
        <v>1</v>
      </c>
      <c r="R7" s="291">
        <v>1</v>
      </c>
      <c r="S7" s="237">
        <f>SUM(P7:R7)</f>
        <v>3</v>
      </c>
      <c r="T7" s="314">
        <f>SUM(G7+K7+O7+S7)</f>
        <v>12</v>
      </c>
      <c r="U7" s="313"/>
      <c r="V7" s="288"/>
      <c r="W7" s="289"/>
      <c r="X7" s="289"/>
      <c r="Y7" s="312"/>
    </row>
    <row r="8" spans="1:25" s="106" customFormat="1" ht="39" customHeight="1" thickBot="1" x14ac:dyDescent="0.25">
      <c r="A8" s="2049"/>
      <c r="B8" s="2062"/>
      <c r="C8" s="788" t="s">
        <v>711</v>
      </c>
      <c r="D8" s="285">
        <v>1</v>
      </c>
      <c r="E8" s="284">
        <v>1</v>
      </c>
      <c r="F8" s="283">
        <v>1</v>
      </c>
      <c r="G8" s="303">
        <f>SUM(D8:F8)</f>
        <v>3</v>
      </c>
      <c r="H8" s="285">
        <v>1</v>
      </c>
      <c r="I8" s="284">
        <v>1</v>
      </c>
      <c r="J8" s="283">
        <v>1</v>
      </c>
      <c r="K8" s="303">
        <f>SUM(H8:J8)</f>
        <v>3</v>
      </c>
      <c r="L8" s="285">
        <v>1</v>
      </c>
      <c r="M8" s="284">
        <v>1</v>
      </c>
      <c r="N8" s="283">
        <v>1</v>
      </c>
      <c r="O8" s="303">
        <f>SUM(L8:N8)</f>
        <v>3</v>
      </c>
      <c r="P8" s="285"/>
      <c r="Q8" s="284"/>
      <c r="R8" s="283"/>
      <c r="S8" s="303">
        <f>SUM(P8:R8)</f>
        <v>0</v>
      </c>
      <c r="T8" s="302">
        <f>SUM(G8+K8+O8+S8)</f>
        <v>9</v>
      </c>
      <c r="U8" s="311"/>
      <c r="V8" s="227"/>
      <c r="W8" s="310"/>
      <c r="X8" s="310"/>
      <c r="Y8" s="226"/>
    </row>
    <row r="9" spans="1:25" s="106" customFormat="1" ht="24.6" customHeight="1" thickBot="1" x14ac:dyDescent="0.25">
      <c r="A9" s="2047">
        <v>2</v>
      </c>
      <c r="B9" s="251" t="s">
        <v>21</v>
      </c>
      <c r="C9" s="251" t="s">
        <v>22</v>
      </c>
      <c r="D9" s="2050" t="s">
        <v>23</v>
      </c>
      <c r="E9" s="2051"/>
      <c r="F9" s="2052"/>
      <c r="G9" s="249">
        <f>G11/G10</f>
        <v>0.95652173913043481</v>
      </c>
      <c r="H9" s="2050" t="s">
        <v>23</v>
      </c>
      <c r="I9" s="2051"/>
      <c r="J9" s="2052"/>
      <c r="K9" s="249">
        <f>K11/K10</f>
        <v>1.0454545454545454</v>
      </c>
      <c r="L9" s="2050" t="s">
        <v>23</v>
      </c>
      <c r="M9" s="2051"/>
      <c r="N9" s="2052"/>
      <c r="O9" s="249">
        <f>O11/O10</f>
        <v>0.95833333333333337</v>
      </c>
      <c r="P9" s="2050" t="s">
        <v>23</v>
      </c>
      <c r="Q9" s="2051"/>
      <c r="R9" s="2052"/>
      <c r="S9" s="249">
        <f>S11/S10</f>
        <v>0</v>
      </c>
      <c r="T9" s="249">
        <f>T11/T10</f>
        <v>0.73913043478260865</v>
      </c>
      <c r="U9" s="309"/>
      <c r="V9" s="246"/>
      <c r="W9" s="295"/>
      <c r="X9" s="295"/>
      <c r="Y9" s="245"/>
    </row>
    <row r="10" spans="1:25" s="106" customFormat="1" ht="24.6" customHeight="1" x14ac:dyDescent="0.2">
      <c r="A10" s="2048"/>
      <c r="B10" s="2060" t="s">
        <v>712</v>
      </c>
      <c r="C10" s="789" t="s">
        <v>713</v>
      </c>
      <c r="D10" s="117">
        <v>8</v>
      </c>
      <c r="E10" s="305">
        <v>7</v>
      </c>
      <c r="F10" s="304">
        <v>8</v>
      </c>
      <c r="G10" s="303">
        <f>SUM(D10:F10)</f>
        <v>23</v>
      </c>
      <c r="H10" s="306">
        <v>7</v>
      </c>
      <c r="I10" s="305">
        <v>8</v>
      </c>
      <c r="J10" s="304">
        <v>7</v>
      </c>
      <c r="K10" s="303">
        <f>SUM(H10:J10)</f>
        <v>22</v>
      </c>
      <c r="L10" s="306">
        <v>9</v>
      </c>
      <c r="M10" s="305">
        <v>8</v>
      </c>
      <c r="N10" s="304">
        <v>7</v>
      </c>
      <c r="O10" s="303">
        <f>SUM(L10:N10)</f>
        <v>24</v>
      </c>
      <c r="P10" s="306">
        <v>7</v>
      </c>
      <c r="Q10" s="305">
        <v>8</v>
      </c>
      <c r="R10" s="304">
        <v>8</v>
      </c>
      <c r="S10" s="303">
        <f>SUM(P10:R10)</f>
        <v>23</v>
      </c>
      <c r="T10" s="302">
        <f>SUM(G10+K10+O10+S10)</f>
        <v>92</v>
      </c>
      <c r="U10" s="301"/>
      <c r="V10" s="234"/>
      <c r="W10" s="300"/>
      <c r="X10" s="300"/>
      <c r="Y10" s="233"/>
    </row>
    <row r="11" spans="1:25" s="106" customFormat="1" ht="42.75" customHeight="1" thickBot="1" x14ac:dyDescent="0.25">
      <c r="A11" s="2049"/>
      <c r="B11" s="2062"/>
      <c r="C11" s="790" t="s">
        <v>714</v>
      </c>
      <c r="D11" s="334">
        <v>7</v>
      </c>
      <c r="E11" s="119">
        <v>7</v>
      </c>
      <c r="F11" s="118">
        <v>8</v>
      </c>
      <c r="G11" s="299">
        <f>SUM(D11:F11)</f>
        <v>22</v>
      </c>
      <c r="H11" s="117">
        <v>7</v>
      </c>
      <c r="I11" s="119">
        <v>9</v>
      </c>
      <c r="J11" s="118">
        <v>7</v>
      </c>
      <c r="K11" s="299">
        <f>SUM(H11:J11)</f>
        <v>23</v>
      </c>
      <c r="L11" s="117">
        <v>7</v>
      </c>
      <c r="M11" s="119">
        <v>9</v>
      </c>
      <c r="N11" s="118">
        <v>7</v>
      </c>
      <c r="O11" s="299">
        <f>SUM(L11:N11)</f>
        <v>23</v>
      </c>
      <c r="P11" s="117"/>
      <c r="Q11" s="119"/>
      <c r="R11" s="118"/>
      <c r="S11" s="299">
        <f>SUM(P11:R11)</f>
        <v>0</v>
      </c>
      <c r="T11" s="298">
        <f>SUM(G11+K11+O11+S11)</f>
        <v>68</v>
      </c>
      <c r="U11" s="297"/>
      <c r="V11" s="280"/>
      <c r="W11" s="281"/>
      <c r="X11" s="281"/>
      <c r="Y11" s="296"/>
    </row>
    <row r="12" spans="1:25" s="106" customFormat="1" ht="24.6" customHeight="1" thickBot="1" x14ac:dyDescent="0.25">
      <c r="A12" s="2047">
        <v>3</v>
      </c>
      <c r="B12" s="251" t="s">
        <v>21</v>
      </c>
      <c r="C12" s="251" t="s">
        <v>22</v>
      </c>
      <c r="D12" s="2050" t="s">
        <v>23</v>
      </c>
      <c r="E12" s="2051"/>
      <c r="F12" s="2052"/>
      <c r="G12" s="249">
        <f>G14/G13</f>
        <v>1</v>
      </c>
      <c r="H12" s="2050" t="s">
        <v>23</v>
      </c>
      <c r="I12" s="2051"/>
      <c r="J12" s="2052"/>
      <c r="K12" s="249">
        <f>K14/K13</f>
        <v>1</v>
      </c>
      <c r="L12" s="2050" t="s">
        <v>23</v>
      </c>
      <c r="M12" s="2051"/>
      <c r="N12" s="2052"/>
      <c r="O12" s="249">
        <f>O14/O13</f>
        <v>1</v>
      </c>
      <c r="P12" s="2050" t="s">
        <v>23</v>
      </c>
      <c r="Q12" s="2051"/>
      <c r="R12" s="2052"/>
      <c r="S12" s="249">
        <f>S14/S13</f>
        <v>0</v>
      </c>
      <c r="T12" s="249">
        <f>T14/T13</f>
        <v>0.75</v>
      </c>
      <c r="U12" s="309"/>
      <c r="V12" s="246"/>
      <c r="W12" s="295"/>
      <c r="X12" s="295"/>
      <c r="Y12" s="245"/>
    </row>
    <row r="13" spans="1:25" s="106" customFormat="1" ht="33" customHeight="1" x14ac:dyDescent="0.2">
      <c r="A13" s="2048"/>
      <c r="B13" s="2055" t="s">
        <v>715</v>
      </c>
      <c r="C13" s="791" t="s">
        <v>716</v>
      </c>
      <c r="D13" s="323">
        <v>1</v>
      </c>
      <c r="E13" s="292">
        <v>1</v>
      </c>
      <c r="F13" s="291">
        <v>1</v>
      </c>
      <c r="G13" s="237">
        <f>SUM(D13:F13)</f>
        <v>3</v>
      </c>
      <c r="H13" s="293">
        <v>1</v>
      </c>
      <c r="I13" s="292">
        <v>1</v>
      </c>
      <c r="J13" s="291">
        <v>1</v>
      </c>
      <c r="K13" s="237">
        <f>SUM(H13:J13)</f>
        <v>3</v>
      </c>
      <c r="L13" s="293">
        <v>1</v>
      </c>
      <c r="M13" s="292">
        <v>1</v>
      </c>
      <c r="N13" s="291">
        <v>1</v>
      </c>
      <c r="O13" s="237">
        <f>SUM(L13:N13)</f>
        <v>3</v>
      </c>
      <c r="P13" s="293">
        <v>1</v>
      </c>
      <c r="Q13" s="292">
        <v>1</v>
      </c>
      <c r="R13" s="291">
        <v>1</v>
      </c>
      <c r="S13" s="237">
        <f>SUM(P13:R13)</f>
        <v>3</v>
      </c>
      <c r="T13" s="314">
        <f>SUM(G13+K13+O13+S13)</f>
        <v>12</v>
      </c>
      <c r="U13" s="313"/>
      <c r="V13" s="288"/>
      <c r="W13" s="289"/>
      <c r="X13" s="289"/>
      <c r="Y13" s="312"/>
    </row>
    <row r="14" spans="1:25" s="106" customFormat="1" ht="24.6" customHeight="1" thickBot="1" x14ac:dyDescent="0.25">
      <c r="A14" s="2049"/>
      <c r="B14" s="2056"/>
      <c r="C14" s="792" t="s">
        <v>717</v>
      </c>
      <c r="D14" s="322">
        <v>1</v>
      </c>
      <c r="E14" s="284">
        <v>1</v>
      </c>
      <c r="F14" s="283">
        <v>1</v>
      </c>
      <c r="G14" s="303">
        <f>SUM(D14:F14)</f>
        <v>3</v>
      </c>
      <c r="H14" s="285">
        <v>1</v>
      </c>
      <c r="I14" s="284">
        <v>1</v>
      </c>
      <c r="J14" s="283">
        <v>1</v>
      </c>
      <c r="K14" s="303">
        <f>SUM(H14:J14)</f>
        <v>3</v>
      </c>
      <c r="L14" s="285">
        <v>1</v>
      </c>
      <c r="M14" s="284">
        <v>1</v>
      </c>
      <c r="N14" s="283">
        <v>1</v>
      </c>
      <c r="O14" s="303">
        <f>SUM(L14:N14)</f>
        <v>3</v>
      </c>
      <c r="P14" s="285"/>
      <c r="Q14" s="284"/>
      <c r="R14" s="283"/>
      <c r="S14" s="303">
        <f>SUM(P14:R14)</f>
        <v>0</v>
      </c>
      <c r="T14" s="302">
        <f>SUM(G14+K14+O14+S14)</f>
        <v>9</v>
      </c>
      <c r="U14" s="311"/>
      <c r="V14" s="227"/>
      <c r="W14" s="310"/>
      <c r="X14" s="310"/>
      <c r="Y14" s="226"/>
    </row>
    <row r="15" spans="1:25" s="106" customFormat="1" ht="24.6" customHeight="1" thickBot="1" x14ac:dyDescent="0.25">
      <c r="A15" s="2047">
        <v>4</v>
      </c>
      <c r="B15" s="251" t="s">
        <v>21</v>
      </c>
      <c r="C15" s="251" t="s">
        <v>22</v>
      </c>
      <c r="D15" s="2050" t="s">
        <v>23</v>
      </c>
      <c r="E15" s="2051"/>
      <c r="F15" s="2052"/>
      <c r="G15" s="249">
        <f>G17/G16</f>
        <v>1</v>
      </c>
      <c r="H15" s="2050" t="s">
        <v>23</v>
      </c>
      <c r="I15" s="2051"/>
      <c r="J15" s="2052"/>
      <c r="K15" s="249">
        <f>K17/K16</f>
        <v>1</v>
      </c>
      <c r="L15" s="2050" t="s">
        <v>23</v>
      </c>
      <c r="M15" s="2051"/>
      <c r="N15" s="2052"/>
      <c r="O15" s="249">
        <f>O17/O16</f>
        <v>1</v>
      </c>
      <c r="P15" s="2050" t="s">
        <v>23</v>
      </c>
      <c r="Q15" s="2051"/>
      <c r="R15" s="2052"/>
      <c r="S15" s="315">
        <f>S17/S16</f>
        <v>0</v>
      </c>
      <c r="T15" s="315">
        <f>T17/T16</f>
        <v>0.74509803921568629</v>
      </c>
      <c r="U15" s="122"/>
      <c r="V15" s="123"/>
      <c r="W15" s="124"/>
      <c r="X15" s="124"/>
      <c r="Y15" s="125"/>
    </row>
    <row r="16" spans="1:25" s="106" customFormat="1" ht="30.75" customHeight="1" x14ac:dyDescent="0.2">
      <c r="A16" s="2048"/>
      <c r="B16" s="2060" t="s">
        <v>718</v>
      </c>
      <c r="C16" s="787" t="s">
        <v>719</v>
      </c>
      <c r="D16" s="294">
        <v>4</v>
      </c>
      <c r="E16" s="292">
        <v>4</v>
      </c>
      <c r="F16" s="291">
        <v>5</v>
      </c>
      <c r="G16" s="237">
        <f>SUM(D16:F16)</f>
        <v>13</v>
      </c>
      <c r="H16" s="321">
        <v>3</v>
      </c>
      <c r="I16" s="320">
        <v>5</v>
      </c>
      <c r="J16" s="319">
        <v>4</v>
      </c>
      <c r="K16" s="237">
        <f>SUM(H16:J16)</f>
        <v>12</v>
      </c>
      <c r="L16" s="321">
        <v>4</v>
      </c>
      <c r="M16" s="320">
        <v>5</v>
      </c>
      <c r="N16" s="319">
        <v>4</v>
      </c>
      <c r="O16" s="237">
        <f>SUM(L16:N16)</f>
        <v>13</v>
      </c>
      <c r="P16" s="321">
        <v>4</v>
      </c>
      <c r="Q16" s="320">
        <v>5</v>
      </c>
      <c r="R16" s="319">
        <v>4</v>
      </c>
      <c r="S16" s="237">
        <f>SUM(P16:R16)</f>
        <v>13</v>
      </c>
      <c r="T16" s="314">
        <f>SUM(G16+K16+O16+S16)</f>
        <v>51</v>
      </c>
      <c r="U16" s="313"/>
      <c r="V16" s="288"/>
      <c r="W16" s="289"/>
      <c r="X16" s="289"/>
      <c r="Y16" s="312"/>
    </row>
    <row r="17" spans="1:25" s="106" customFormat="1" ht="24.6" customHeight="1" thickBot="1" x14ac:dyDescent="0.25">
      <c r="A17" s="2049"/>
      <c r="B17" s="2062"/>
      <c r="C17" s="793" t="s">
        <v>720</v>
      </c>
      <c r="D17" s="117">
        <v>4</v>
      </c>
      <c r="E17" s="119">
        <v>4</v>
      </c>
      <c r="F17" s="118">
        <v>5</v>
      </c>
      <c r="G17" s="318">
        <f>SUM(D17:F17)</f>
        <v>13</v>
      </c>
      <c r="H17" s="216">
        <v>3</v>
      </c>
      <c r="I17" s="215">
        <v>5</v>
      </c>
      <c r="J17" s="214">
        <v>4</v>
      </c>
      <c r="K17" s="318">
        <f>SUM(H17:J17)</f>
        <v>12</v>
      </c>
      <c r="L17" s="117">
        <v>4</v>
      </c>
      <c r="M17" s="119">
        <v>5</v>
      </c>
      <c r="N17" s="118">
        <v>4</v>
      </c>
      <c r="O17" s="318">
        <f>SUM(L17:N17)</f>
        <v>13</v>
      </c>
      <c r="P17" s="117"/>
      <c r="Q17" s="119"/>
      <c r="R17" s="118"/>
      <c r="S17" s="318">
        <f>SUM(P17:R17)</f>
        <v>0</v>
      </c>
      <c r="T17" s="298">
        <f>SUM(G17+K17+O17+S17)</f>
        <v>38</v>
      </c>
      <c r="U17" s="297"/>
      <c r="V17" s="280"/>
      <c r="W17" s="281"/>
      <c r="X17" s="281"/>
      <c r="Y17" s="296"/>
    </row>
    <row r="18" spans="1:25" s="106" customFormat="1" ht="24.6" customHeight="1" thickBot="1" x14ac:dyDescent="0.25">
      <c r="A18" s="2047">
        <v>5</v>
      </c>
      <c r="B18" s="251" t="s">
        <v>21</v>
      </c>
      <c r="C18" s="251" t="s">
        <v>22</v>
      </c>
      <c r="D18" s="2050" t="s">
        <v>23</v>
      </c>
      <c r="E18" s="2051"/>
      <c r="F18" s="2052"/>
      <c r="G18" s="249">
        <f>G20/G19</f>
        <v>1</v>
      </c>
      <c r="H18" s="2050" t="s">
        <v>23</v>
      </c>
      <c r="I18" s="2051"/>
      <c r="J18" s="2052"/>
      <c r="K18" s="249">
        <f>K20/K19</f>
        <v>1</v>
      </c>
      <c r="L18" s="2050" t="s">
        <v>23</v>
      </c>
      <c r="M18" s="2051"/>
      <c r="N18" s="2052"/>
      <c r="O18" s="249">
        <f>O20/O19</f>
        <v>1</v>
      </c>
      <c r="P18" s="2050" t="s">
        <v>23</v>
      </c>
      <c r="Q18" s="2051"/>
      <c r="R18" s="2052"/>
      <c r="S18" s="249">
        <f>S20/S19</f>
        <v>0</v>
      </c>
      <c r="T18" s="249">
        <f>T20/T19</f>
        <v>0.75</v>
      </c>
      <c r="U18" s="309"/>
      <c r="V18" s="246"/>
      <c r="W18" s="295"/>
      <c r="X18" s="295"/>
      <c r="Y18" s="245"/>
    </row>
    <row r="19" spans="1:25" s="106" customFormat="1" ht="37.5" customHeight="1" x14ac:dyDescent="0.2">
      <c r="A19" s="2048"/>
      <c r="B19" s="2061" t="s">
        <v>721</v>
      </c>
      <c r="C19" s="789" t="s">
        <v>722</v>
      </c>
      <c r="D19" s="294">
        <v>1</v>
      </c>
      <c r="E19" s="292">
        <v>1</v>
      </c>
      <c r="F19" s="291">
        <v>1</v>
      </c>
      <c r="G19" s="237">
        <f>SUM(D19:F19)</f>
        <v>3</v>
      </c>
      <c r="H19" s="294">
        <v>1</v>
      </c>
      <c r="I19" s="292">
        <v>1</v>
      </c>
      <c r="J19" s="291">
        <v>1</v>
      </c>
      <c r="K19" s="237">
        <f>SUM(H19:J19)</f>
        <v>3</v>
      </c>
      <c r="L19" s="294">
        <v>1</v>
      </c>
      <c r="M19" s="292">
        <v>1</v>
      </c>
      <c r="N19" s="291">
        <v>1</v>
      </c>
      <c r="O19" s="237">
        <f>SUM(L19:N19)</f>
        <v>3</v>
      </c>
      <c r="P19" s="293">
        <v>1</v>
      </c>
      <c r="Q19" s="292">
        <v>1</v>
      </c>
      <c r="R19" s="291">
        <v>1</v>
      </c>
      <c r="S19" s="237">
        <f>SUM(P19:R19)</f>
        <v>3</v>
      </c>
      <c r="T19" s="314">
        <f>SUM(G19+K19+O19+S19)</f>
        <v>12</v>
      </c>
      <c r="U19" s="313"/>
      <c r="V19" s="288"/>
      <c r="W19" s="289"/>
      <c r="X19" s="289"/>
      <c r="Y19" s="312"/>
    </row>
    <row r="20" spans="1:25" s="106" customFormat="1" ht="38.25" customHeight="1" thickBot="1" x14ac:dyDescent="0.25">
      <c r="A20" s="2049"/>
      <c r="B20" s="2061"/>
      <c r="C20" s="794" t="s">
        <v>723</v>
      </c>
      <c r="D20" s="285">
        <v>1</v>
      </c>
      <c r="E20" s="284">
        <v>1</v>
      </c>
      <c r="F20" s="283">
        <v>1</v>
      </c>
      <c r="G20" s="303">
        <f>SUM(D20:F20)</f>
        <v>3</v>
      </c>
      <c r="H20" s="285">
        <v>1</v>
      </c>
      <c r="I20" s="284">
        <v>1</v>
      </c>
      <c r="J20" s="283">
        <v>1</v>
      </c>
      <c r="K20" s="303">
        <f>SUM(H20:J20)</f>
        <v>3</v>
      </c>
      <c r="L20" s="285">
        <v>1</v>
      </c>
      <c r="M20" s="284">
        <v>1</v>
      </c>
      <c r="N20" s="283">
        <v>1</v>
      </c>
      <c r="O20" s="303">
        <f>SUM(L20:N20)</f>
        <v>3</v>
      </c>
      <c r="P20" s="285"/>
      <c r="Q20" s="284"/>
      <c r="R20" s="283"/>
      <c r="S20" s="303">
        <f>SUM(P20:R20)</f>
        <v>0</v>
      </c>
      <c r="T20" s="302">
        <f>SUM(G20+K20+O20+S20)</f>
        <v>9</v>
      </c>
      <c r="U20" s="311"/>
      <c r="V20" s="227"/>
      <c r="W20" s="310"/>
      <c r="X20" s="310"/>
      <c r="Y20" s="226"/>
    </row>
    <row r="21" spans="1:25" s="106" customFormat="1" ht="24.6" customHeight="1" thickBot="1" x14ac:dyDescent="0.25">
      <c r="A21" s="2047">
        <v>6</v>
      </c>
      <c r="B21" s="251" t="s">
        <v>21</v>
      </c>
      <c r="C21" s="251" t="s">
        <v>22</v>
      </c>
      <c r="D21" s="2050" t="s">
        <v>23</v>
      </c>
      <c r="E21" s="2051"/>
      <c r="F21" s="2052"/>
      <c r="G21" s="249">
        <f>G23/G22</f>
        <v>1</v>
      </c>
      <c r="H21" s="2050" t="s">
        <v>23</v>
      </c>
      <c r="I21" s="2051"/>
      <c r="J21" s="2052"/>
      <c r="K21" s="249">
        <f>K23/K22</f>
        <v>1.0163934426229508</v>
      </c>
      <c r="L21" s="2050" t="s">
        <v>23</v>
      </c>
      <c r="M21" s="2051"/>
      <c r="N21" s="2052"/>
      <c r="O21" s="249">
        <f>O23/O22</f>
        <v>0.984375</v>
      </c>
      <c r="P21" s="2050" t="s">
        <v>23</v>
      </c>
      <c r="Q21" s="2051"/>
      <c r="R21" s="2052"/>
      <c r="S21" s="315">
        <f>S23/S22</f>
        <v>0</v>
      </c>
      <c r="T21" s="315">
        <f>T23/T22</f>
        <v>0.74297188755020083</v>
      </c>
      <c r="U21" s="122"/>
      <c r="V21" s="123"/>
      <c r="W21" s="124"/>
      <c r="X21" s="124"/>
      <c r="Y21" s="125"/>
    </row>
    <row r="22" spans="1:25" s="106" customFormat="1" ht="24.6" customHeight="1" x14ac:dyDescent="0.2">
      <c r="A22" s="2048"/>
      <c r="B22" s="2061" t="s">
        <v>765</v>
      </c>
      <c r="C22" s="789" t="s">
        <v>724</v>
      </c>
      <c r="D22" s="294">
        <v>21</v>
      </c>
      <c r="E22" s="292">
        <v>19</v>
      </c>
      <c r="F22" s="291">
        <v>20</v>
      </c>
      <c r="G22" s="237">
        <f>SUM(D22:F22)</f>
        <v>60</v>
      </c>
      <c r="H22" s="294">
        <v>19</v>
      </c>
      <c r="I22" s="292">
        <v>22</v>
      </c>
      <c r="J22" s="291">
        <v>20</v>
      </c>
      <c r="K22" s="237">
        <f>SUM(H22:J22)</f>
        <v>61</v>
      </c>
      <c r="L22" s="294">
        <v>23</v>
      </c>
      <c r="M22" s="292">
        <v>22</v>
      </c>
      <c r="N22" s="291">
        <v>19</v>
      </c>
      <c r="O22" s="237">
        <f>SUM(L22:N22)</f>
        <v>64</v>
      </c>
      <c r="P22" s="293">
        <v>23</v>
      </c>
      <c r="Q22" s="292">
        <v>20</v>
      </c>
      <c r="R22" s="291">
        <v>21</v>
      </c>
      <c r="S22" s="237">
        <f>SUM(P22:R22)</f>
        <v>64</v>
      </c>
      <c r="T22" s="314">
        <f>SUM(G22+K22+O22+S22)</f>
        <v>249</v>
      </c>
      <c r="U22" s="313"/>
      <c r="V22" s="288"/>
      <c r="W22" s="289"/>
      <c r="X22" s="289"/>
      <c r="Y22" s="312"/>
    </row>
    <row r="23" spans="1:25" s="106" customFormat="1" ht="24.75" customHeight="1" thickBot="1" x14ac:dyDescent="0.25">
      <c r="A23" s="2049"/>
      <c r="B23" s="2061"/>
      <c r="C23" s="794" t="s">
        <v>725</v>
      </c>
      <c r="D23" s="285">
        <v>21</v>
      </c>
      <c r="E23" s="284">
        <v>19</v>
      </c>
      <c r="F23" s="283">
        <v>20</v>
      </c>
      <c r="G23" s="303">
        <f>SUM(D23:F23)</f>
        <v>60</v>
      </c>
      <c r="H23" s="285">
        <v>20</v>
      </c>
      <c r="I23" s="284">
        <v>22</v>
      </c>
      <c r="J23" s="283">
        <v>20</v>
      </c>
      <c r="K23" s="303">
        <f>SUM(H23:J23)</f>
        <v>62</v>
      </c>
      <c r="L23" s="285">
        <v>23</v>
      </c>
      <c r="M23" s="284">
        <v>22</v>
      </c>
      <c r="N23" s="283">
        <v>18</v>
      </c>
      <c r="O23" s="303">
        <f>SUM(L23:N23)</f>
        <v>63</v>
      </c>
      <c r="P23" s="285"/>
      <c r="Q23" s="284"/>
      <c r="R23" s="283"/>
      <c r="S23" s="303">
        <f>SUM(P23:R23)</f>
        <v>0</v>
      </c>
      <c r="T23" s="302">
        <f>SUM(G23+K23+O23+S23)</f>
        <v>185</v>
      </c>
      <c r="U23" s="311"/>
      <c r="V23" s="227"/>
      <c r="W23" s="310"/>
      <c r="X23" s="310"/>
      <c r="Y23" s="226"/>
    </row>
    <row r="24" spans="1:25" s="106" customFormat="1" ht="24.6" customHeight="1" thickBot="1" x14ac:dyDescent="0.25">
      <c r="A24" s="2047">
        <v>7</v>
      </c>
      <c r="B24" s="251" t="s">
        <v>21</v>
      </c>
      <c r="C24" s="251" t="s">
        <v>22</v>
      </c>
      <c r="D24" s="2050" t="s">
        <v>23</v>
      </c>
      <c r="E24" s="2051"/>
      <c r="F24" s="2052"/>
      <c r="G24" s="249">
        <f>G26/G25</f>
        <v>1</v>
      </c>
      <c r="H24" s="2050" t="s">
        <v>23</v>
      </c>
      <c r="I24" s="2051"/>
      <c r="J24" s="2052"/>
      <c r="K24" s="249">
        <f>K26/K25</f>
        <v>1</v>
      </c>
      <c r="L24" s="2050" t="s">
        <v>23</v>
      </c>
      <c r="M24" s="2051"/>
      <c r="N24" s="2052"/>
      <c r="O24" s="249">
        <f>O26/O25</f>
        <v>1</v>
      </c>
      <c r="P24" s="2050" t="s">
        <v>23</v>
      </c>
      <c r="Q24" s="2051"/>
      <c r="R24" s="2052"/>
      <c r="S24" s="249">
        <f>S26/S25</f>
        <v>0</v>
      </c>
      <c r="T24" s="249">
        <f>T26/T25</f>
        <v>0.75</v>
      </c>
      <c r="U24" s="309"/>
      <c r="V24" s="246"/>
      <c r="W24" s="295"/>
      <c r="X24" s="295"/>
      <c r="Y24" s="245"/>
    </row>
    <row r="25" spans="1:25" s="106" customFormat="1" ht="39" customHeight="1" x14ac:dyDescent="0.2">
      <c r="A25" s="2048"/>
      <c r="B25" s="2061" t="s">
        <v>726</v>
      </c>
      <c r="C25" s="789" t="s">
        <v>727</v>
      </c>
      <c r="D25" s="294">
        <v>1</v>
      </c>
      <c r="E25" s="292">
        <v>1</v>
      </c>
      <c r="F25" s="291">
        <v>1</v>
      </c>
      <c r="G25" s="237">
        <f>SUM(D25:F25)</f>
        <v>3</v>
      </c>
      <c r="H25" s="294">
        <v>1</v>
      </c>
      <c r="I25" s="292">
        <v>1</v>
      </c>
      <c r="J25" s="291">
        <v>1</v>
      </c>
      <c r="K25" s="237">
        <f>SUM(H25:J25)</f>
        <v>3</v>
      </c>
      <c r="L25" s="294">
        <v>1</v>
      </c>
      <c r="M25" s="292">
        <v>1</v>
      </c>
      <c r="N25" s="291">
        <v>1</v>
      </c>
      <c r="O25" s="237">
        <f>SUM(L25:N25)</f>
        <v>3</v>
      </c>
      <c r="P25" s="293">
        <v>1</v>
      </c>
      <c r="Q25" s="292">
        <v>1</v>
      </c>
      <c r="R25" s="291">
        <v>1</v>
      </c>
      <c r="S25" s="237">
        <f>SUM(P25:R25)</f>
        <v>3</v>
      </c>
      <c r="T25" s="314">
        <f>SUM(G25+K25+O25+S25)</f>
        <v>12</v>
      </c>
      <c r="U25" s="301"/>
      <c r="V25" s="234"/>
      <c r="W25" s="300"/>
      <c r="X25" s="300"/>
      <c r="Y25" s="233"/>
    </row>
    <row r="26" spans="1:25" s="106" customFormat="1" ht="24.6" customHeight="1" thickBot="1" x14ac:dyDescent="0.25">
      <c r="A26" s="2049"/>
      <c r="B26" s="2061"/>
      <c r="C26" s="794" t="s">
        <v>728</v>
      </c>
      <c r="D26" s="285">
        <v>1</v>
      </c>
      <c r="E26" s="284">
        <v>1</v>
      </c>
      <c r="F26" s="283">
        <v>1</v>
      </c>
      <c r="G26" s="303">
        <f>SUM(D26:F26)</f>
        <v>3</v>
      </c>
      <c r="H26" s="285">
        <v>1</v>
      </c>
      <c r="I26" s="284">
        <v>1</v>
      </c>
      <c r="J26" s="283">
        <v>1</v>
      </c>
      <c r="K26" s="303">
        <f>SUM(H26:J26)</f>
        <v>3</v>
      </c>
      <c r="L26" s="285">
        <v>1</v>
      </c>
      <c r="M26" s="284">
        <v>1</v>
      </c>
      <c r="N26" s="283">
        <v>1</v>
      </c>
      <c r="O26" s="303">
        <f>SUM(L26:N26)</f>
        <v>3</v>
      </c>
      <c r="P26" s="285"/>
      <c r="Q26" s="284"/>
      <c r="R26" s="283"/>
      <c r="S26" s="303">
        <f>SUM(P26:R26)</f>
        <v>0</v>
      </c>
      <c r="T26" s="302">
        <f>SUM(G26+K26+O26+S26)</f>
        <v>9</v>
      </c>
      <c r="U26" s="297"/>
      <c r="V26" s="280"/>
      <c r="W26" s="281"/>
      <c r="X26" s="281"/>
      <c r="Y26" s="296"/>
    </row>
    <row r="27" spans="1:25" s="106" customFormat="1" ht="24.6" customHeight="1" thickBot="1" x14ac:dyDescent="0.25">
      <c r="A27" s="2047">
        <v>8</v>
      </c>
      <c r="B27" s="251" t="s">
        <v>21</v>
      </c>
      <c r="C27" s="251" t="s">
        <v>22</v>
      </c>
      <c r="D27" s="2050" t="s">
        <v>23</v>
      </c>
      <c r="E27" s="2051"/>
      <c r="F27" s="2052"/>
      <c r="G27" s="249">
        <f>G29/G28</f>
        <v>1</v>
      </c>
      <c r="H27" s="2050" t="s">
        <v>23</v>
      </c>
      <c r="I27" s="2051"/>
      <c r="J27" s="2052"/>
      <c r="K27" s="249">
        <f>K29/K28</f>
        <v>1.4128333333333334</v>
      </c>
      <c r="L27" s="2050" t="s">
        <v>23</v>
      </c>
      <c r="M27" s="2051"/>
      <c r="N27" s="2052"/>
      <c r="O27" s="249">
        <f>O29/O28</f>
        <v>0.84455882352941181</v>
      </c>
      <c r="P27" s="2050" t="s">
        <v>23</v>
      </c>
      <c r="Q27" s="2051"/>
      <c r="R27" s="2052"/>
      <c r="S27" s="249" t="e">
        <f>S29/S28</f>
        <v>#DIV/0!</v>
      </c>
      <c r="T27" s="249">
        <f>T29/T28</f>
        <v>1.1109300590196347</v>
      </c>
      <c r="U27" s="309"/>
      <c r="V27" s="246"/>
      <c r="W27" s="295"/>
      <c r="X27" s="295"/>
      <c r="Y27" s="245"/>
    </row>
    <row r="28" spans="1:25" s="106" customFormat="1" ht="33.75" customHeight="1" x14ac:dyDescent="0.2">
      <c r="A28" s="2048"/>
      <c r="B28" s="2060" t="s">
        <v>729</v>
      </c>
      <c r="C28" s="787" t="s">
        <v>730</v>
      </c>
      <c r="D28" s="1451">
        <v>0</v>
      </c>
      <c r="E28" s="1452">
        <v>3.1360000000000001</v>
      </c>
      <c r="F28" s="1453">
        <v>1.157</v>
      </c>
      <c r="G28" s="337">
        <f>SUM(D28:F28)</f>
        <v>4.2930000000000001</v>
      </c>
      <c r="H28" s="338">
        <v>10000</v>
      </c>
      <c r="I28" s="335">
        <v>10000</v>
      </c>
      <c r="J28" s="336">
        <v>10000</v>
      </c>
      <c r="K28" s="337">
        <f>SUM(H28:J28)</f>
        <v>30000</v>
      </c>
      <c r="L28" s="338">
        <v>10000</v>
      </c>
      <c r="M28" s="335">
        <v>12000</v>
      </c>
      <c r="N28" s="336">
        <v>12000</v>
      </c>
      <c r="O28" s="337">
        <f>SUM(L28:N28)</f>
        <v>34000</v>
      </c>
      <c r="P28" s="338"/>
      <c r="Q28" s="335"/>
      <c r="R28" s="336"/>
      <c r="S28" s="337">
        <f>SUM(P28:R28)</f>
        <v>0</v>
      </c>
      <c r="T28" s="339">
        <f>SUM(G28+K28+O28+S28)</f>
        <v>64004.293000000005</v>
      </c>
      <c r="U28" s="301"/>
      <c r="V28" s="234"/>
      <c r="W28" s="300"/>
      <c r="X28" s="300"/>
      <c r="Y28" s="233"/>
    </row>
    <row r="29" spans="1:25" s="106" customFormat="1" ht="36" customHeight="1" thickBot="1" x14ac:dyDescent="0.25">
      <c r="A29" s="2049"/>
      <c r="B29" s="2062"/>
      <c r="C29" s="793" t="s">
        <v>731</v>
      </c>
      <c r="D29" s="1254">
        <v>0</v>
      </c>
      <c r="E29" s="1255">
        <v>3.1360000000000001</v>
      </c>
      <c r="F29" s="1256">
        <v>1.157</v>
      </c>
      <c r="G29" s="343">
        <f>SUM(D29:F29)</f>
        <v>4.2930000000000001</v>
      </c>
      <c r="H29" s="340">
        <v>5123</v>
      </c>
      <c r="I29" s="341">
        <v>14959</v>
      </c>
      <c r="J29" s="342">
        <v>22303</v>
      </c>
      <c r="K29" s="343">
        <f>SUM(H29:J29)</f>
        <v>42385</v>
      </c>
      <c r="L29" s="340">
        <v>0</v>
      </c>
      <c r="M29" s="341">
        <f>815+2000</f>
        <v>2815</v>
      </c>
      <c r="N29" s="342">
        <v>25900</v>
      </c>
      <c r="O29" s="343">
        <f>SUM(L29:N29)</f>
        <v>28715</v>
      </c>
      <c r="P29" s="340"/>
      <c r="Q29" s="341"/>
      <c r="R29" s="342"/>
      <c r="S29" s="343">
        <f>SUM(P29:R29)</f>
        <v>0</v>
      </c>
      <c r="T29" s="344">
        <f>SUM(G29+K29+O29+S29)</f>
        <v>71104.293000000005</v>
      </c>
      <c r="U29" s="297"/>
      <c r="V29" s="280"/>
      <c r="W29" s="281"/>
      <c r="X29" s="281"/>
      <c r="Y29" s="296"/>
    </row>
    <row r="30" spans="1:25" s="106" customFormat="1" ht="24.6" customHeight="1" thickBot="1" x14ac:dyDescent="0.25">
      <c r="A30" s="2047">
        <v>9</v>
      </c>
      <c r="B30" s="251" t="s">
        <v>21</v>
      </c>
      <c r="C30" s="251" t="s">
        <v>22</v>
      </c>
      <c r="D30" s="2050" t="s">
        <v>23</v>
      </c>
      <c r="E30" s="2051"/>
      <c r="F30" s="2052"/>
      <c r="G30" s="249">
        <f>G32/G31</f>
        <v>1</v>
      </c>
      <c r="H30" s="2050" t="s">
        <v>23</v>
      </c>
      <c r="I30" s="2051"/>
      <c r="J30" s="2052"/>
      <c r="K30" s="249">
        <f>K32/K31</f>
        <v>1</v>
      </c>
      <c r="L30" s="2050" t="s">
        <v>23</v>
      </c>
      <c r="M30" s="2051"/>
      <c r="N30" s="2052"/>
      <c r="O30" s="249">
        <f>O32/O31</f>
        <v>1</v>
      </c>
      <c r="P30" s="2050" t="s">
        <v>23</v>
      </c>
      <c r="Q30" s="2051"/>
      <c r="R30" s="2052"/>
      <c r="S30" s="249">
        <f>S32/S31</f>
        <v>0</v>
      </c>
      <c r="T30" s="249">
        <f>T32/T31</f>
        <v>0.75</v>
      </c>
      <c r="U30" s="309"/>
      <c r="V30" s="246"/>
      <c r="W30" s="295"/>
      <c r="X30" s="295"/>
      <c r="Y30" s="245"/>
    </row>
    <row r="31" spans="1:25" s="106" customFormat="1" ht="36" customHeight="1" x14ac:dyDescent="0.2">
      <c r="A31" s="2048"/>
      <c r="B31" s="2061" t="s">
        <v>978</v>
      </c>
      <c r="C31" s="787" t="s">
        <v>732</v>
      </c>
      <c r="D31" s="307">
        <v>1</v>
      </c>
      <c r="E31" s="305">
        <v>1</v>
      </c>
      <c r="F31" s="304">
        <v>1</v>
      </c>
      <c r="G31" s="303">
        <f>SUM(D31:F31)</f>
        <v>3</v>
      </c>
      <c r="H31" s="306">
        <v>1</v>
      </c>
      <c r="I31" s="305">
        <v>1</v>
      </c>
      <c r="J31" s="304">
        <v>1</v>
      </c>
      <c r="K31" s="303">
        <f>SUM(H31:J31)</f>
        <v>3</v>
      </c>
      <c r="L31" s="306">
        <v>1</v>
      </c>
      <c r="M31" s="305">
        <v>1</v>
      </c>
      <c r="N31" s="304">
        <v>1</v>
      </c>
      <c r="O31" s="303">
        <f>SUM(L31:N31)</f>
        <v>3</v>
      </c>
      <c r="P31" s="306">
        <v>1</v>
      </c>
      <c r="Q31" s="305">
        <v>1</v>
      </c>
      <c r="R31" s="304">
        <v>1</v>
      </c>
      <c r="S31" s="303">
        <f>SUM(P31:R31)</f>
        <v>3</v>
      </c>
      <c r="T31" s="302">
        <f>SUM(G31+K31+O31+S31)</f>
        <v>12</v>
      </c>
      <c r="U31" s="301"/>
      <c r="V31" s="234"/>
      <c r="W31" s="300"/>
      <c r="X31" s="300"/>
      <c r="Y31" s="233"/>
    </row>
    <row r="32" spans="1:25" s="106" customFormat="1" ht="29.25" customHeight="1" thickBot="1" x14ac:dyDescent="0.25">
      <c r="A32" s="2049"/>
      <c r="B32" s="2061"/>
      <c r="C32" s="793" t="s">
        <v>728</v>
      </c>
      <c r="D32" s="117">
        <v>1</v>
      </c>
      <c r="E32" s="119">
        <v>1</v>
      </c>
      <c r="F32" s="118">
        <v>1</v>
      </c>
      <c r="G32" s="299">
        <f>SUM(D32:F32)</f>
        <v>3</v>
      </c>
      <c r="H32" s="117">
        <v>1</v>
      </c>
      <c r="I32" s="119">
        <v>1</v>
      </c>
      <c r="J32" s="118">
        <v>1</v>
      </c>
      <c r="K32" s="299">
        <f>SUM(H32:J32)</f>
        <v>3</v>
      </c>
      <c r="L32" s="117">
        <v>1</v>
      </c>
      <c r="M32" s="119">
        <v>1</v>
      </c>
      <c r="N32" s="118">
        <v>1</v>
      </c>
      <c r="O32" s="299">
        <f>SUM(L32:N32)</f>
        <v>3</v>
      </c>
      <c r="P32" s="117"/>
      <c r="Q32" s="119"/>
      <c r="R32" s="118"/>
      <c r="S32" s="299">
        <f>SUM(P32:R32)</f>
        <v>0</v>
      </c>
      <c r="T32" s="298">
        <f>SUM(G32+K32+O32+S32)</f>
        <v>9</v>
      </c>
      <c r="U32" s="297"/>
      <c r="V32" s="280"/>
      <c r="W32" s="281"/>
      <c r="X32" s="281"/>
      <c r="Y32" s="296"/>
    </row>
    <row r="33" spans="1:25" s="106" customFormat="1" ht="24.6" customHeight="1" thickBot="1" x14ac:dyDescent="0.25">
      <c r="A33" s="2047">
        <v>10</v>
      </c>
      <c r="B33" s="251" t="s">
        <v>21</v>
      </c>
      <c r="C33" s="251" t="s">
        <v>22</v>
      </c>
      <c r="D33" s="2050" t="s">
        <v>23</v>
      </c>
      <c r="E33" s="2051"/>
      <c r="F33" s="2052"/>
      <c r="G33" s="249">
        <f>G35/G34</f>
        <v>1</v>
      </c>
      <c r="H33" s="2050" t="s">
        <v>23</v>
      </c>
      <c r="I33" s="2051"/>
      <c r="J33" s="2052"/>
      <c r="K33" s="249">
        <f>K35/K34</f>
        <v>1</v>
      </c>
      <c r="L33" s="2050" t="s">
        <v>23</v>
      </c>
      <c r="M33" s="2051"/>
      <c r="N33" s="2052"/>
      <c r="O33" s="249">
        <f>O35/O34</f>
        <v>1</v>
      </c>
      <c r="P33" s="2050" t="s">
        <v>23</v>
      </c>
      <c r="Q33" s="2051"/>
      <c r="R33" s="2052"/>
      <c r="S33" s="249">
        <f>S35/S34</f>
        <v>0</v>
      </c>
      <c r="T33" s="249">
        <f>T35/T34</f>
        <v>0.75</v>
      </c>
      <c r="U33" s="309"/>
      <c r="V33" s="246"/>
      <c r="W33" s="295"/>
      <c r="X33" s="295"/>
      <c r="Y33" s="245"/>
    </row>
    <row r="34" spans="1:25" s="106" customFormat="1" ht="36" customHeight="1" x14ac:dyDescent="0.2">
      <c r="A34" s="2048"/>
      <c r="B34" s="2061" t="s">
        <v>733</v>
      </c>
      <c r="C34" s="787" t="s">
        <v>734</v>
      </c>
      <c r="D34" s="307">
        <v>1</v>
      </c>
      <c r="E34" s="305">
        <v>1</v>
      </c>
      <c r="F34" s="304">
        <v>1</v>
      </c>
      <c r="G34" s="303">
        <f>SUM(D34:F34)</f>
        <v>3</v>
      </c>
      <c r="H34" s="306">
        <v>1</v>
      </c>
      <c r="I34" s="305">
        <v>1</v>
      </c>
      <c r="J34" s="304">
        <v>1</v>
      </c>
      <c r="K34" s="303">
        <f>SUM(H34:J34)</f>
        <v>3</v>
      </c>
      <c r="L34" s="306">
        <v>1</v>
      </c>
      <c r="M34" s="305">
        <v>1</v>
      </c>
      <c r="N34" s="304">
        <v>1</v>
      </c>
      <c r="O34" s="303">
        <f>SUM(L34:N34)</f>
        <v>3</v>
      </c>
      <c r="P34" s="306">
        <v>1</v>
      </c>
      <c r="Q34" s="305">
        <v>1</v>
      </c>
      <c r="R34" s="304">
        <v>1</v>
      </c>
      <c r="S34" s="303">
        <f>SUM(P34:R34)</f>
        <v>3</v>
      </c>
      <c r="T34" s="302">
        <f>SUM(G34+K34+O34+S34)</f>
        <v>12</v>
      </c>
      <c r="U34" s="301"/>
      <c r="V34" s="234"/>
      <c r="W34" s="300"/>
      <c r="X34" s="300"/>
      <c r="Y34" s="233"/>
    </row>
    <row r="35" spans="1:25" s="106" customFormat="1" ht="38.25" customHeight="1" thickBot="1" x14ac:dyDescent="0.25">
      <c r="A35" s="2049"/>
      <c r="B35" s="2061"/>
      <c r="C35" s="793" t="s">
        <v>735</v>
      </c>
      <c r="D35" s="117">
        <v>1</v>
      </c>
      <c r="E35" s="119">
        <v>1</v>
      </c>
      <c r="F35" s="118">
        <v>1</v>
      </c>
      <c r="G35" s="299">
        <f>SUM(D35:F35)</f>
        <v>3</v>
      </c>
      <c r="H35" s="117">
        <v>1</v>
      </c>
      <c r="I35" s="119">
        <v>1</v>
      </c>
      <c r="J35" s="118">
        <v>1</v>
      </c>
      <c r="K35" s="299">
        <f>SUM(H35:J35)</f>
        <v>3</v>
      </c>
      <c r="L35" s="117">
        <v>1</v>
      </c>
      <c r="M35" s="119">
        <v>1</v>
      </c>
      <c r="N35" s="118">
        <v>1</v>
      </c>
      <c r="O35" s="299">
        <f>SUM(L35:N35)</f>
        <v>3</v>
      </c>
      <c r="P35" s="117"/>
      <c r="Q35" s="119"/>
      <c r="R35" s="118"/>
      <c r="S35" s="299">
        <f>SUM(P35:R35)</f>
        <v>0</v>
      </c>
      <c r="T35" s="298">
        <f>SUM(G35+K35+O35+S35)</f>
        <v>9</v>
      </c>
      <c r="U35" s="297"/>
      <c r="V35" s="280"/>
      <c r="W35" s="281"/>
      <c r="X35" s="281"/>
      <c r="Y35" s="296"/>
    </row>
    <row r="36" spans="1:25" s="106" customFormat="1" ht="24.6" customHeight="1" thickBot="1" x14ac:dyDescent="0.25">
      <c r="A36" s="2047">
        <v>11</v>
      </c>
      <c r="B36" s="103" t="s">
        <v>21</v>
      </c>
      <c r="C36" s="103" t="s">
        <v>22</v>
      </c>
      <c r="D36" s="2092" t="s">
        <v>23</v>
      </c>
      <c r="E36" s="2051"/>
      <c r="F36" s="2052"/>
      <c r="G36" s="105">
        <f>G38/G37</f>
        <v>0.33333333333333331</v>
      </c>
      <c r="H36" s="2092" t="s">
        <v>23</v>
      </c>
      <c r="I36" s="2051"/>
      <c r="J36" s="2052"/>
      <c r="K36" s="105">
        <f>K38/K37</f>
        <v>1</v>
      </c>
      <c r="L36" s="2092" t="s">
        <v>23</v>
      </c>
      <c r="M36" s="2051"/>
      <c r="N36" s="2052"/>
      <c r="O36" s="105">
        <f>O38/O37</f>
        <v>1.3333333333333333</v>
      </c>
      <c r="P36" s="2092" t="s">
        <v>23</v>
      </c>
      <c r="Q36" s="2051"/>
      <c r="R36" s="2052"/>
      <c r="S36" s="105">
        <f>S38/S37</f>
        <v>0</v>
      </c>
      <c r="T36" s="105">
        <f>T38/T37</f>
        <v>0.66666666666666663</v>
      </c>
      <c r="U36" s="309"/>
      <c r="V36" s="115"/>
      <c r="W36" s="295"/>
      <c r="X36" s="295"/>
      <c r="Y36" s="116"/>
    </row>
    <row r="37" spans="1:25" s="106" customFormat="1" ht="34.5" customHeight="1" x14ac:dyDescent="0.2">
      <c r="A37" s="2048"/>
      <c r="B37" s="2061" t="s">
        <v>736</v>
      </c>
      <c r="C37" s="787" t="s">
        <v>737</v>
      </c>
      <c r="D37" s="307">
        <v>1</v>
      </c>
      <c r="E37" s="305">
        <v>1</v>
      </c>
      <c r="F37" s="304">
        <v>1</v>
      </c>
      <c r="G37" s="303">
        <f>SUM(D37:F37)</f>
        <v>3</v>
      </c>
      <c r="H37" s="306">
        <v>1</v>
      </c>
      <c r="I37" s="305">
        <v>1</v>
      </c>
      <c r="J37" s="304">
        <v>1</v>
      </c>
      <c r="K37" s="303">
        <f>SUM(H37:J37)</f>
        <v>3</v>
      </c>
      <c r="L37" s="306">
        <v>1</v>
      </c>
      <c r="M37" s="305">
        <v>1</v>
      </c>
      <c r="N37" s="304">
        <v>1</v>
      </c>
      <c r="O37" s="303">
        <f>SUM(L37:N37)</f>
        <v>3</v>
      </c>
      <c r="P37" s="306">
        <v>1</v>
      </c>
      <c r="Q37" s="305">
        <v>1</v>
      </c>
      <c r="R37" s="304">
        <v>1</v>
      </c>
      <c r="S37" s="303">
        <f>SUM(P37:R37)</f>
        <v>3</v>
      </c>
      <c r="T37" s="302">
        <f>SUM(G37+K37+O37+S37)</f>
        <v>12</v>
      </c>
      <c r="U37" s="301"/>
      <c r="V37" s="234"/>
      <c r="W37" s="300"/>
      <c r="X37" s="300"/>
      <c r="Y37" s="233"/>
    </row>
    <row r="38" spans="1:25" s="106" customFormat="1" ht="39.75" customHeight="1" thickBot="1" x14ac:dyDescent="0.25">
      <c r="A38" s="2049"/>
      <c r="B38" s="2061"/>
      <c r="C38" s="793" t="s">
        <v>738</v>
      </c>
      <c r="D38" s="117"/>
      <c r="E38" s="119"/>
      <c r="F38" s="118">
        <v>1</v>
      </c>
      <c r="G38" s="299">
        <f>SUM(D38:F38)</f>
        <v>1</v>
      </c>
      <c r="H38" s="117"/>
      <c r="I38" s="119">
        <v>1</v>
      </c>
      <c r="J38" s="118">
        <v>2</v>
      </c>
      <c r="K38" s="299">
        <f>SUM(H38:J38)</f>
        <v>3</v>
      </c>
      <c r="L38" s="117">
        <v>1</v>
      </c>
      <c r="M38" s="119">
        <v>2</v>
      </c>
      <c r="N38" s="118">
        <v>1</v>
      </c>
      <c r="O38" s="299">
        <f>SUM(L38:N38)</f>
        <v>4</v>
      </c>
      <c r="P38" s="117"/>
      <c r="Q38" s="119"/>
      <c r="R38" s="118"/>
      <c r="S38" s="299">
        <f>SUM(P38:R38)</f>
        <v>0</v>
      </c>
      <c r="T38" s="298">
        <f>SUM(G38+K38+O38+S38)</f>
        <v>8</v>
      </c>
      <c r="U38" s="297"/>
      <c r="V38" s="280"/>
      <c r="W38" s="281"/>
      <c r="X38" s="281"/>
      <c r="Y38" s="296"/>
    </row>
    <row r="39" spans="1:25" s="106" customFormat="1" ht="24.6" customHeight="1" thickBot="1" x14ac:dyDescent="0.25">
      <c r="A39" s="2047">
        <v>11</v>
      </c>
      <c r="B39" s="103" t="s">
        <v>21</v>
      </c>
      <c r="C39" s="103" t="s">
        <v>22</v>
      </c>
      <c r="D39" s="2092" t="s">
        <v>23</v>
      </c>
      <c r="E39" s="2051"/>
      <c r="F39" s="2052"/>
      <c r="G39" s="105">
        <f>G41/G40</f>
        <v>1</v>
      </c>
      <c r="H39" s="2092" t="s">
        <v>23</v>
      </c>
      <c r="I39" s="2051"/>
      <c r="J39" s="2052"/>
      <c r="K39" s="105" t="e">
        <f>K41/K40</f>
        <v>#DIV/0!</v>
      </c>
      <c r="L39" s="2092" t="s">
        <v>23</v>
      </c>
      <c r="M39" s="2051"/>
      <c r="N39" s="2052"/>
      <c r="O39" s="105">
        <f>O41/O40</f>
        <v>1</v>
      </c>
      <c r="P39" s="2092" t="s">
        <v>23</v>
      </c>
      <c r="Q39" s="2051"/>
      <c r="R39" s="2052"/>
      <c r="S39" s="105" t="e">
        <f>S41/S40</f>
        <v>#DIV/0!</v>
      </c>
      <c r="T39" s="105">
        <f>T41/T40</f>
        <v>1</v>
      </c>
      <c r="U39" s="309"/>
      <c r="V39" s="115"/>
      <c r="W39" s="295"/>
      <c r="X39" s="295"/>
      <c r="Y39" s="116"/>
    </row>
    <row r="40" spans="1:25" s="106" customFormat="1" ht="24.6" customHeight="1" x14ac:dyDescent="0.2">
      <c r="A40" s="2048"/>
      <c r="B40" s="2061" t="s">
        <v>739</v>
      </c>
      <c r="C40" s="787" t="s">
        <v>740</v>
      </c>
      <c r="D40" s="307"/>
      <c r="E40" s="305">
        <v>2</v>
      </c>
      <c r="F40" s="304"/>
      <c r="G40" s="303">
        <f>SUM(D40:F40)</f>
        <v>2</v>
      </c>
      <c r="H40" s="306"/>
      <c r="I40" s="305"/>
      <c r="J40" s="304"/>
      <c r="K40" s="303">
        <f>SUM(H40:J40)</f>
        <v>0</v>
      </c>
      <c r="L40" s="306"/>
      <c r="M40" s="305">
        <v>2</v>
      </c>
      <c r="N40" s="304"/>
      <c r="O40" s="303">
        <f>SUM(L40:N40)</f>
        <v>2</v>
      </c>
      <c r="P40" s="306"/>
      <c r="Q40" s="305"/>
      <c r="R40" s="304"/>
      <c r="S40" s="303">
        <f>SUM(P40:R40)</f>
        <v>0</v>
      </c>
      <c r="T40" s="302">
        <f>SUM(G40+K40+O40+S40)</f>
        <v>4</v>
      </c>
      <c r="U40" s="301"/>
      <c r="V40" s="234"/>
      <c r="W40" s="300"/>
      <c r="X40" s="300"/>
      <c r="Y40" s="233"/>
    </row>
    <row r="41" spans="1:25" s="106" customFormat="1" ht="53.25" customHeight="1" thickBot="1" x14ac:dyDescent="0.25">
      <c r="A41" s="2049"/>
      <c r="B41" s="2061"/>
      <c r="C41" s="793" t="s">
        <v>352</v>
      </c>
      <c r="D41" s="117"/>
      <c r="E41" s="119">
        <v>2</v>
      </c>
      <c r="F41" s="118"/>
      <c r="G41" s="299">
        <f>SUM(D41:F41)</f>
        <v>2</v>
      </c>
      <c r="H41" s="117"/>
      <c r="I41" s="119"/>
      <c r="J41" s="118"/>
      <c r="K41" s="299">
        <f>SUM(H41:J41)</f>
        <v>0</v>
      </c>
      <c r="L41" s="117"/>
      <c r="M41" s="119"/>
      <c r="N41" s="118">
        <v>2</v>
      </c>
      <c r="O41" s="299">
        <f>SUM(L41:N41)</f>
        <v>2</v>
      </c>
      <c r="P41" s="117"/>
      <c r="Q41" s="119"/>
      <c r="R41" s="118"/>
      <c r="S41" s="299">
        <f>SUM(P41:R41)</f>
        <v>0</v>
      </c>
      <c r="T41" s="298">
        <f>SUM(G41+K41+O41+S41)</f>
        <v>4</v>
      </c>
      <c r="U41" s="297"/>
      <c r="V41" s="280"/>
      <c r="W41" s="281"/>
      <c r="X41" s="281"/>
      <c r="Y41" s="296"/>
    </row>
    <row r="42" spans="1:25" s="106" customFormat="1" ht="24.6" customHeight="1" thickBot="1" x14ac:dyDescent="0.25">
      <c r="A42" s="2047">
        <v>12</v>
      </c>
      <c r="B42" s="103" t="s">
        <v>21</v>
      </c>
      <c r="C42" s="103" t="s">
        <v>22</v>
      </c>
      <c r="D42" s="2092" t="s">
        <v>23</v>
      </c>
      <c r="E42" s="2051"/>
      <c r="F42" s="2052"/>
      <c r="G42" s="105" t="e">
        <f>G44/G43</f>
        <v>#DIV/0!</v>
      </c>
      <c r="H42" s="2092" t="s">
        <v>23</v>
      </c>
      <c r="I42" s="2051"/>
      <c r="J42" s="2052"/>
      <c r="K42" s="105" t="e">
        <f>K44/K43</f>
        <v>#DIV/0!</v>
      </c>
      <c r="L42" s="2092" t="s">
        <v>23</v>
      </c>
      <c r="M42" s="2051"/>
      <c r="N42" s="2052"/>
      <c r="O42" s="105">
        <f>O44/O43</f>
        <v>1</v>
      </c>
      <c r="P42" s="2092" t="s">
        <v>23</v>
      </c>
      <c r="Q42" s="2051"/>
      <c r="R42" s="2052"/>
      <c r="S42" s="105" t="e">
        <f>S44/S43</f>
        <v>#DIV/0!</v>
      </c>
      <c r="T42" s="105">
        <f>T44/T43</f>
        <v>1</v>
      </c>
      <c r="U42" s="309"/>
      <c r="V42" s="115"/>
      <c r="W42" s="295"/>
      <c r="X42" s="295"/>
      <c r="Y42" s="116"/>
    </row>
    <row r="43" spans="1:25" s="106" customFormat="1" ht="36" customHeight="1" x14ac:dyDescent="0.2">
      <c r="A43" s="2048"/>
      <c r="B43" s="2061" t="s">
        <v>741</v>
      </c>
      <c r="C43" s="787" t="s">
        <v>742</v>
      </c>
      <c r="D43" s="307"/>
      <c r="E43" s="305"/>
      <c r="F43" s="304"/>
      <c r="G43" s="303">
        <f>SUM(D43:F43)</f>
        <v>0</v>
      </c>
      <c r="H43" s="306"/>
      <c r="I43" s="305"/>
      <c r="J43" s="304"/>
      <c r="K43" s="303">
        <f>SUM(H43:J43)</f>
        <v>0</v>
      </c>
      <c r="L43" s="306"/>
      <c r="M43" s="305">
        <v>1</v>
      </c>
      <c r="N43" s="304"/>
      <c r="O43" s="303">
        <f>SUM(L43:N43)</f>
        <v>1</v>
      </c>
      <c r="P43" s="306"/>
      <c r="Q43" s="305"/>
      <c r="R43" s="304"/>
      <c r="S43" s="303">
        <f>SUM(P43:R43)</f>
        <v>0</v>
      </c>
      <c r="T43" s="302">
        <f>SUM(G43+K43+O43+S43)</f>
        <v>1</v>
      </c>
      <c r="U43" s="301"/>
      <c r="V43" s="234"/>
      <c r="W43" s="300"/>
      <c r="X43" s="300"/>
      <c r="Y43" s="233"/>
    </row>
    <row r="44" spans="1:25" s="106" customFormat="1" ht="39" customHeight="1" thickBot="1" x14ac:dyDescent="0.25">
      <c r="A44" s="2049"/>
      <c r="B44" s="2061"/>
      <c r="C44" s="793" t="s">
        <v>743</v>
      </c>
      <c r="D44" s="117"/>
      <c r="E44" s="119"/>
      <c r="F44" s="118"/>
      <c r="G44" s="299">
        <f>SUM(D44:F44)</f>
        <v>0</v>
      </c>
      <c r="H44" s="117"/>
      <c r="I44" s="119"/>
      <c r="J44" s="118"/>
      <c r="K44" s="299">
        <f>SUM(H44:J44)</f>
        <v>0</v>
      </c>
      <c r="L44" s="117"/>
      <c r="M44" s="119">
        <v>1</v>
      </c>
      <c r="N44" s="118"/>
      <c r="O44" s="299">
        <f>SUM(L44:N44)</f>
        <v>1</v>
      </c>
      <c r="P44" s="117"/>
      <c r="Q44" s="119"/>
      <c r="R44" s="118"/>
      <c r="S44" s="299">
        <f>SUM(P44:R44)</f>
        <v>0</v>
      </c>
      <c r="T44" s="298">
        <f>SUM(G44+K44+O44+S44)</f>
        <v>1</v>
      </c>
      <c r="U44" s="297"/>
      <c r="V44" s="280"/>
      <c r="W44" s="281"/>
      <c r="X44" s="281"/>
      <c r="Y44" s="296"/>
    </row>
    <row r="45" spans="1:25" s="106" customFormat="1" ht="24.6" customHeight="1" thickBot="1" x14ac:dyDescent="0.25">
      <c r="A45" s="2047">
        <v>13</v>
      </c>
      <c r="B45" s="103" t="s">
        <v>21</v>
      </c>
      <c r="C45" s="103" t="s">
        <v>22</v>
      </c>
      <c r="D45" s="2092" t="s">
        <v>23</v>
      </c>
      <c r="E45" s="2051"/>
      <c r="F45" s="2052"/>
      <c r="G45" s="105" t="e">
        <f>G47/G46</f>
        <v>#DIV/0!</v>
      </c>
      <c r="H45" s="2092" t="s">
        <v>23</v>
      </c>
      <c r="I45" s="2051"/>
      <c r="J45" s="2052"/>
      <c r="K45" s="105" t="e">
        <f>K47/K46</f>
        <v>#DIV/0!</v>
      </c>
      <c r="L45" s="2092" t="s">
        <v>23</v>
      </c>
      <c r="M45" s="2051"/>
      <c r="N45" s="2052"/>
      <c r="O45" s="105" t="e">
        <f>O47/O46</f>
        <v>#DIV/0!</v>
      </c>
      <c r="P45" s="2092" t="s">
        <v>23</v>
      </c>
      <c r="Q45" s="2051"/>
      <c r="R45" s="2052"/>
      <c r="S45" s="105">
        <f>S47/S46</f>
        <v>0</v>
      </c>
      <c r="T45" s="105">
        <f>T47/T46</f>
        <v>0</v>
      </c>
      <c r="U45" s="309"/>
      <c r="V45" s="115"/>
      <c r="W45" s="295"/>
      <c r="X45" s="295"/>
      <c r="Y45" s="116"/>
    </row>
    <row r="46" spans="1:25" s="106" customFormat="1" ht="32.25" customHeight="1" x14ac:dyDescent="0.2">
      <c r="A46" s="2048"/>
      <c r="B46" s="2061" t="s">
        <v>744</v>
      </c>
      <c r="C46" s="787" t="s">
        <v>745</v>
      </c>
      <c r="D46" s="307"/>
      <c r="E46" s="305"/>
      <c r="F46" s="304"/>
      <c r="G46" s="303">
        <f>SUM(D46:F46)</f>
        <v>0</v>
      </c>
      <c r="H46" s="306"/>
      <c r="I46" s="305"/>
      <c r="J46" s="304"/>
      <c r="K46" s="303">
        <f>SUM(H46:J46)</f>
        <v>0</v>
      </c>
      <c r="L46" s="306"/>
      <c r="M46" s="305"/>
      <c r="N46" s="304"/>
      <c r="O46" s="303">
        <f>SUM(L46:N46)</f>
        <v>0</v>
      </c>
      <c r="P46" s="306"/>
      <c r="Q46" s="305"/>
      <c r="R46" s="304">
        <v>1</v>
      </c>
      <c r="S46" s="303">
        <f>SUM(P46:R46)</f>
        <v>1</v>
      </c>
      <c r="T46" s="302">
        <f>SUM(G46+K46+O46+S46)</f>
        <v>1</v>
      </c>
      <c r="U46" s="301"/>
      <c r="V46" s="234"/>
      <c r="W46" s="300"/>
      <c r="X46" s="300"/>
      <c r="Y46" s="233"/>
    </row>
    <row r="47" spans="1:25" s="106" customFormat="1" ht="38.25" customHeight="1" thickBot="1" x14ac:dyDescent="0.25">
      <c r="A47" s="2049"/>
      <c r="B47" s="2061"/>
      <c r="C47" s="793" t="s">
        <v>746</v>
      </c>
      <c r="D47" s="117"/>
      <c r="E47" s="119"/>
      <c r="F47" s="118"/>
      <c r="G47" s="299">
        <f>SUM(D47:F47)</f>
        <v>0</v>
      </c>
      <c r="H47" s="117"/>
      <c r="I47" s="119"/>
      <c r="J47" s="118"/>
      <c r="K47" s="299">
        <f>SUM(H47:J47)</f>
        <v>0</v>
      </c>
      <c r="L47" s="117"/>
      <c r="M47" s="119"/>
      <c r="N47" s="118"/>
      <c r="O47" s="299">
        <f>SUM(L47:N47)</f>
        <v>0</v>
      </c>
      <c r="P47" s="117"/>
      <c r="Q47" s="119"/>
      <c r="R47" s="118"/>
      <c r="S47" s="299">
        <f>SUM(P47:R47)</f>
        <v>0</v>
      </c>
      <c r="T47" s="298">
        <f>SUM(G47+K47+O47+S47)</f>
        <v>0</v>
      </c>
      <c r="U47" s="297"/>
      <c r="V47" s="280"/>
      <c r="W47" s="281"/>
      <c r="X47" s="281"/>
      <c r="Y47" s="296"/>
    </row>
    <row r="48" spans="1:25" s="106" customFormat="1" ht="24.6" customHeight="1" thickBot="1" x14ac:dyDescent="0.25">
      <c r="A48" s="2047">
        <v>14</v>
      </c>
      <c r="B48" s="103" t="s">
        <v>21</v>
      </c>
      <c r="C48" s="103" t="s">
        <v>22</v>
      </c>
      <c r="D48" s="2092" t="s">
        <v>23</v>
      </c>
      <c r="E48" s="2051"/>
      <c r="F48" s="2052"/>
      <c r="G48" s="105">
        <f>G50/G49</f>
        <v>1</v>
      </c>
      <c r="H48" s="2092" t="s">
        <v>23</v>
      </c>
      <c r="I48" s="2051"/>
      <c r="J48" s="2052"/>
      <c r="K48" s="105">
        <f>K50/K49</f>
        <v>1</v>
      </c>
      <c r="L48" s="2092" t="s">
        <v>23</v>
      </c>
      <c r="M48" s="2051"/>
      <c r="N48" s="2052"/>
      <c r="O48" s="105">
        <f>O50/O49</f>
        <v>1</v>
      </c>
      <c r="P48" s="2092" t="s">
        <v>23</v>
      </c>
      <c r="Q48" s="2051"/>
      <c r="R48" s="2052"/>
      <c r="S48" s="105" t="e">
        <f>S50/S49</f>
        <v>#DIV/0!</v>
      </c>
      <c r="T48" s="105">
        <f>T50/T49</f>
        <v>1</v>
      </c>
      <c r="U48" s="309"/>
      <c r="V48" s="115"/>
      <c r="W48" s="295"/>
      <c r="X48" s="295"/>
      <c r="Y48" s="116"/>
    </row>
    <row r="49" spans="1:25" s="106" customFormat="1" ht="24.6" customHeight="1" x14ac:dyDescent="0.2">
      <c r="A49" s="2048"/>
      <c r="B49" s="2061" t="s">
        <v>747</v>
      </c>
      <c r="C49" s="787" t="s">
        <v>748</v>
      </c>
      <c r="D49" s="294">
        <v>157</v>
      </c>
      <c r="E49" s="292">
        <v>182</v>
      </c>
      <c r="F49" s="507">
        <v>191</v>
      </c>
      <c r="G49" s="303">
        <f>SUM(D49:F49)</f>
        <v>530</v>
      </c>
      <c r="H49" s="306">
        <v>148</v>
      </c>
      <c r="I49" s="305">
        <v>167</v>
      </c>
      <c r="J49" s="304">
        <v>134</v>
      </c>
      <c r="K49" s="303">
        <f>SUM(H49:J49)</f>
        <v>449</v>
      </c>
      <c r="L49" s="117">
        <v>153</v>
      </c>
      <c r="M49" s="119">
        <v>158</v>
      </c>
      <c r="N49" s="118">
        <v>147</v>
      </c>
      <c r="O49" s="303">
        <f>SUM(L49:N49)</f>
        <v>458</v>
      </c>
      <c r="P49" s="306"/>
      <c r="Q49" s="305"/>
      <c r="R49" s="304"/>
      <c r="S49" s="303">
        <f>SUM(P49:R49)</f>
        <v>0</v>
      </c>
      <c r="T49" s="302">
        <f>SUM(G49+K49+O49+S49)</f>
        <v>1437</v>
      </c>
      <c r="U49" s="301"/>
      <c r="V49" s="234"/>
      <c r="W49" s="300"/>
      <c r="X49" s="300"/>
      <c r="Y49" s="233"/>
    </row>
    <row r="50" spans="1:25" s="106" customFormat="1" ht="56.25" customHeight="1" thickBot="1" x14ac:dyDescent="0.25">
      <c r="A50" s="2049"/>
      <c r="B50" s="2061"/>
      <c r="C50" s="793" t="s">
        <v>749</v>
      </c>
      <c r="D50" s="117">
        <v>157</v>
      </c>
      <c r="E50" s="119">
        <v>182</v>
      </c>
      <c r="F50" s="118">
        <v>191</v>
      </c>
      <c r="G50" s="299">
        <f>SUM(D50:F50)</f>
        <v>530</v>
      </c>
      <c r="H50" s="117">
        <v>148</v>
      </c>
      <c r="I50" s="119">
        <v>167</v>
      </c>
      <c r="J50" s="118">
        <v>134</v>
      </c>
      <c r="K50" s="299">
        <f>SUM(H50:J50)</f>
        <v>449</v>
      </c>
      <c r="L50" s="117">
        <v>153</v>
      </c>
      <c r="M50" s="119">
        <v>158</v>
      </c>
      <c r="N50" s="118">
        <v>147</v>
      </c>
      <c r="O50" s="299">
        <f>SUM(L50:N50)</f>
        <v>458</v>
      </c>
      <c r="P50" s="117"/>
      <c r="Q50" s="119"/>
      <c r="R50" s="118"/>
      <c r="S50" s="299">
        <f>SUM(P50:R50)</f>
        <v>0</v>
      </c>
      <c r="T50" s="298">
        <f>SUM(G50+K50+O50+S50)</f>
        <v>1437</v>
      </c>
      <c r="U50" s="297"/>
      <c r="V50" s="280"/>
      <c r="W50" s="281"/>
      <c r="X50" s="281"/>
      <c r="Y50" s="296"/>
    </row>
    <row r="51" spans="1:25" s="106" customFormat="1" ht="24.6" customHeight="1" thickBot="1" x14ac:dyDescent="0.25">
      <c r="A51" s="2047">
        <v>15</v>
      </c>
      <c r="B51" s="103" t="s">
        <v>21</v>
      </c>
      <c r="C51" s="103" t="s">
        <v>22</v>
      </c>
      <c r="D51" s="2092" t="s">
        <v>23</v>
      </c>
      <c r="E51" s="2051"/>
      <c r="F51" s="2052"/>
      <c r="G51" s="105">
        <f>G53/G52</f>
        <v>0.33333333333333331</v>
      </c>
      <c r="H51" s="2092" t="s">
        <v>23</v>
      </c>
      <c r="I51" s="2051"/>
      <c r="J51" s="2052"/>
      <c r="K51" s="105">
        <f>K53/K52</f>
        <v>1</v>
      </c>
      <c r="L51" s="2092" t="s">
        <v>23</v>
      </c>
      <c r="M51" s="2051"/>
      <c r="N51" s="2052"/>
      <c r="O51" s="105">
        <f>O53/O52</f>
        <v>1.3333333333333333</v>
      </c>
      <c r="P51" s="2092" t="s">
        <v>23</v>
      </c>
      <c r="Q51" s="2051"/>
      <c r="R51" s="2052"/>
      <c r="S51" s="105">
        <f>S53/S52</f>
        <v>0</v>
      </c>
      <c r="T51" s="105">
        <f>T53/T52</f>
        <v>0.66666666666666663</v>
      </c>
      <c r="U51" s="309"/>
      <c r="V51" s="115"/>
      <c r="W51" s="295"/>
      <c r="X51" s="295"/>
      <c r="Y51" s="116"/>
    </row>
    <row r="52" spans="1:25" s="106" customFormat="1" ht="55.5" customHeight="1" x14ac:dyDescent="0.2">
      <c r="A52" s="2048"/>
      <c r="B52" s="2061" t="s">
        <v>750</v>
      </c>
      <c r="C52" s="787" t="s">
        <v>751</v>
      </c>
      <c r="D52" s="307">
        <v>1</v>
      </c>
      <c r="E52" s="305">
        <v>1</v>
      </c>
      <c r="F52" s="304">
        <v>1</v>
      </c>
      <c r="G52" s="303">
        <f>SUM(D52:F52)</f>
        <v>3</v>
      </c>
      <c r="H52" s="306">
        <v>1</v>
      </c>
      <c r="I52" s="305">
        <v>1</v>
      </c>
      <c r="J52" s="304">
        <v>1</v>
      </c>
      <c r="K52" s="303">
        <f>SUM(H52:J52)</f>
        <v>3</v>
      </c>
      <c r="L52" s="306">
        <v>1</v>
      </c>
      <c r="M52" s="305">
        <v>1</v>
      </c>
      <c r="N52" s="304">
        <v>1</v>
      </c>
      <c r="O52" s="303">
        <f>SUM(L52:N52)</f>
        <v>3</v>
      </c>
      <c r="P52" s="306">
        <v>1</v>
      </c>
      <c r="Q52" s="305">
        <v>1</v>
      </c>
      <c r="R52" s="304">
        <v>1</v>
      </c>
      <c r="S52" s="303">
        <f>SUM(P52:R52)</f>
        <v>3</v>
      </c>
      <c r="T52" s="302">
        <f>SUM(G52+K52+O52+S52)</f>
        <v>12</v>
      </c>
      <c r="U52" s="301"/>
      <c r="V52" s="234"/>
      <c r="W52" s="300"/>
      <c r="X52" s="300"/>
      <c r="Y52" s="233"/>
    </row>
    <row r="53" spans="1:25" s="106" customFormat="1" ht="40.5" customHeight="1" thickBot="1" x14ac:dyDescent="0.25">
      <c r="A53" s="2049"/>
      <c r="B53" s="2061"/>
      <c r="C53" s="793" t="s">
        <v>752</v>
      </c>
      <c r="D53" s="117">
        <v>1</v>
      </c>
      <c r="E53" s="119"/>
      <c r="F53" s="118"/>
      <c r="G53" s="299">
        <f>SUM(D53:F53)</f>
        <v>1</v>
      </c>
      <c r="H53" s="117">
        <v>1</v>
      </c>
      <c r="I53" s="119">
        <v>1</v>
      </c>
      <c r="J53" s="118">
        <v>1</v>
      </c>
      <c r="K53" s="299">
        <f>SUM(H53:J53)</f>
        <v>3</v>
      </c>
      <c r="L53" s="117">
        <v>1</v>
      </c>
      <c r="M53" s="119">
        <v>2</v>
      </c>
      <c r="N53" s="118">
        <v>1</v>
      </c>
      <c r="O53" s="299">
        <f>SUM(L53:N53)</f>
        <v>4</v>
      </c>
      <c r="P53" s="117"/>
      <c r="Q53" s="119"/>
      <c r="R53" s="118"/>
      <c r="S53" s="299">
        <f>SUM(P53:R53)</f>
        <v>0</v>
      </c>
      <c r="T53" s="298">
        <f>SUM(G53+K53+O53+S53)</f>
        <v>8</v>
      </c>
      <c r="U53" s="297"/>
      <c r="V53" s="280"/>
      <c r="W53" s="281"/>
      <c r="X53" s="281"/>
      <c r="Y53" s="296"/>
    </row>
    <row r="54" spans="1:25" s="106" customFormat="1" ht="24.6" customHeight="1" thickBot="1" x14ac:dyDescent="0.25">
      <c r="A54" s="2047">
        <v>16</v>
      </c>
      <c r="B54" s="103" t="s">
        <v>21</v>
      </c>
      <c r="C54" s="103" t="s">
        <v>22</v>
      </c>
      <c r="D54" s="2092" t="s">
        <v>23</v>
      </c>
      <c r="E54" s="2051"/>
      <c r="F54" s="2052"/>
      <c r="G54" s="105">
        <f>G56/G55</f>
        <v>1.1186440677966101</v>
      </c>
      <c r="H54" s="2092" t="s">
        <v>23</v>
      </c>
      <c r="I54" s="2051"/>
      <c r="J54" s="2052"/>
      <c r="K54" s="105">
        <f>K56/K55</f>
        <v>2.4516129032258065</v>
      </c>
      <c r="L54" s="2092" t="s">
        <v>23</v>
      </c>
      <c r="M54" s="2051"/>
      <c r="N54" s="2052"/>
      <c r="O54" s="105">
        <f>O56/O55</f>
        <v>1.9555555555555555</v>
      </c>
      <c r="P54" s="2092" t="s">
        <v>23</v>
      </c>
      <c r="Q54" s="2051"/>
      <c r="R54" s="2052"/>
      <c r="S54" s="105">
        <f>S56/S55</f>
        <v>0</v>
      </c>
      <c r="T54" s="105">
        <f>T56/T55</f>
        <v>1.2777777777777777</v>
      </c>
      <c r="U54" s="309"/>
      <c r="V54" s="115"/>
      <c r="W54" s="295"/>
      <c r="X54" s="295"/>
      <c r="Y54" s="116"/>
    </row>
    <row r="55" spans="1:25" s="106" customFormat="1" ht="37.5" customHeight="1" x14ac:dyDescent="0.2">
      <c r="A55" s="2048"/>
      <c r="B55" s="2061" t="s">
        <v>753</v>
      </c>
      <c r="C55" s="787" t="s">
        <v>754</v>
      </c>
      <c r="D55" s="307">
        <v>15</v>
      </c>
      <c r="E55" s="305">
        <v>20</v>
      </c>
      <c r="F55" s="304">
        <v>24</v>
      </c>
      <c r="G55" s="303">
        <f>SUM(D55:F55)</f>
        <v>59</v>
      </c>
      <c r="H55" s="306">
        <v>11</v>
      </c>
      <c r="I55" s="305">
        <v>12</v>
      </c>
      <c r="J55" s="304">
        <v>8</v>
      </c>
      <c r="K55" s="303">
        <f>SUM(H55:J55)</f>
        <v>31</v>
      </c>
      <c r="L55" s="306">
        <v>5</v>
      </c>
      <c r="M55" s="305">
        <v>10</v>
      </c>
      <c r="N55" s="304">
        <v>30</v>
      </c>
      <c r="O55" s="303">
        <f>SUM(L55:N55)</f>
        <v>45</v>
      </c>
      <c r="P55" s="306">
        <v>22</v>
      </c>
      <c r="Q55" s="305">
        <v>18</v>
      </c>
      <c r="R55" s="304">
        <v>5</v>
      </c>
      <c r="S55" s="303">
        <f>SUM(P55:R55)</f>
        <v>45</v>
      </c>
      <c r="T55" s="302">
        <f>SUM(G55+K55+O55+S55)</f>
        <v>180</v>
      </c>
      <c r="U55" s="301"/>
      <c r="V55" s="234"/>
      <c r="W55" s="300"/>
      <c r="X55" s="300"/>
      <c r="Y55" s="233"/>
    </row>
    <row r="56" spans="1:25" s="106" customFormat="1" ht="38.25" customHeight="1" thickBot="1" x14ac:dyDescent="0.25">
      <c r="A56" s="2049"/>
      <c r="B56" s="2061"/>
      <c r="C56" s="793" t="s">
        <v>755</v>
      </c>
      <c r="D56" s="117">
        <v>23</v>
      </c>
      <c r="E56" s="119">
        <v>17</v>
      </c>
      <c r="F56" s="118">
        <v>26</v>
      </c>
      <c r="G56" s="299">
        <f>SUM(D56:F56)</f>
        <v>66</v>
      </c>
      <c r="H56" s="117">
        <v>28</v>
      </c>
      <c r="I56" s="119">
        <v>20</v>
      </c>
      <c r="J56" s="118">
        <v>28</v>
      </c>
      <c r="K56" s="299">
        <f>SUM(H56:J56)</f>
        <v>76</v>
      </c>
      <c r="L56" s="117">
        <v>28</v>
      </c>
      <c r="M56" s="119">
        <v>20</v>
      </c>
      <c r="N56" s="118">
        <v>40</v>
      </c>
      <c r="O56" s="299">
        <f>SUM(L56:N56)</f>
        <v>88</v>
      </c>
      <c r="P56" s="117"/>
      <c r="Q56" s="119"/>
      <c r="R56" s="118"/>
      <c r="S56" s="299">
        <f>SUM(P56:R56)</f>
        <v>0</v>
      </c>
      <c r="T56" s="298">
        <f>SUM(G56+K56+O56+S56)</f>
        <v>230</v>
      </c>
      <c r="U56" s="297"/>
      <c r="V56" s="280"/>
      <c r="W56" s="281"/>
      <c r="X56" s="281"/>
      <c r="Y56" s="296"/>
    </row>
    <row r="57" spans="1:25" s="106" customFormat="1" ht="24.6" customHeight="1" thickBot="1" x14ac:dyDescent="0.25">
      <c r="A57" s="2047">
        <v>17</v>
      </c>
      <c r="B57" s="103" t="s">
        <v>21</v>
      </c>
      <c r="C57" s="103" t="s">
        <v>22</v>
      </c>
      <c r="D57" s="2092" t="s">
        <v>23</v>
      </c>
      <c r="E57" s="2051"/>
      <c r="F57" s="2052"/>
      <c r="G57" s="105">
        <f>G59/G58</f>
        <v>1.1272042485320206</v>
      </c>
      <c r="H57" s="2092" t="s">
        <v>23</v>
      </c>
      <c r="I57" s="2051"/>
      <c r="J57" s="2052"/>
      <c r="K57" s="105">
        <f>K59/K58</f>
        <v>1.1112024616638665</v>
      </c>
      <c r="L57" s="2092" t="s">
        <v>23</v>
      </c>
      <c r="M57" s="2051"/>
      <c r="N57" s="2052"/>
      <c r="O57" s="105">
        <f>O59/O58</f>
        <v>0.90022709993122918</v>
      </c>
      <c r="P57" s="2092" t="s">
        <v>23</v>
      </c>
      <c r="Q57" s="2051"/>
      <c r="R57" s="2052"/>
      <c r="S57" s="105">
        <f>S59/S58</f>
        <v>0</v>
      </c>
      <c r="T57" s="105">
        <f>T59/T58</f>
        <v>0.80579538062635125</v>
      </c>
      <c r="U57" s="309"/>
      <c r="V57" s="115"/>
      <c r="W57" s="295"/>
      <c r="X57" s="295"/>
      <c r="Y57" s="116"/>
    </row>
    <row r="58" spans="1:25" s="106" customFormat="1" ht="42" customHeight="1" x14ac:dyDescent="0.2">
      <c r="A58" s="2048"/>
      <c r="B58" s="2061" t="s">
        <v>756</v>
      </c>
      <c r="C58" s="787" t="s">
        <v>766</v>
      </c>
      <c r="D58" s="345">
        <v>25195707</v>
      </c>
      <c r="E58" s="346">
        <v>23376850</v>
      </c>
      <c r="F58" s="347">
        <v>24471214</v>
      </c>
      <c r="G58" s="343">
        <f>SUM(D58:F58)</f>
        <v>73043771</v>
      </c>
      <c r="H58" s="348">
        <v>18112346</v>
      </c>
      <c r="I58" s="346">
        <v>17940774</v>
      </c>
      <c r="J58" s="347">
        <v>18730639</v>
      </c>
      <c r="K58" s="343">
        <f>SUM(H58:J58)</f>
        <v>54783759</v>
      </c>
      <c r="L58" s="348">
        <v>23387755</v>
      </c>
      <c r="M58" s="346">
        <v>19435087</v>
      </c>
      <c r="N58" s="347">
        <v>22444593</v>
      </c>
      <c r="O58" s="343">
        <f>SUM(L58:N58)</f>
        <v>65267435</v>
      </c>
      <c r="P58" s="348">
        <v>21141022</v>
      </c>
      <c r="Q58" s="346">
        <v>17345339</v>
      </c>
      <c r="R58" s="347">
        <v>19061226</v>
      </c>
      <c r="S58" s="343">
        <f>SUM(P58:R58)</f>
        <v>57547587</v>
      </c>
      <c r="T58" s="344">
        <f>SUM(G58+K58+O58+S58)</f>
        <v>250642552</v>
      </c>
      <c r="U58" s="301"/>
      <c r="V58" s="234"/>
      <c r="W58" s="300"/>
      <c r="X58" s="300"/>
      <c r="Y58" s="233"/>
    </row>
    <row r="59" spans="1:25" s="106" customFormat="1" ht="36" customHeight="1" thickBot="1" x14ac:dyDescent="0.25">
      <c r="A59" s="2049"/>
      <c r="B59" s="2061"/>
      <c r="C59" s="793" t="s">
        <v>757</v>
      </c>
      <c r="D59" s="127">
        <v>23913418</v>
      </c>
      <c r="E59" s="2302">
        <v>33532862</v>
      </c>
      <c r="F59" s="2303">
        <v>24888969</v>
      </c>
      <c r="G59" s="299">
        <f>SUM(D59:F59)</f>
        <v>82335249</v>
      </c>
      <c r="H59" s="1343">
        <v>20368883.210000001</v>
      </c>
      <c r="I59" s="1344">
        <v>20545748.5</v>
      </c>
      <c r="J59" s="1345">
        <v>19961216.149999999</v>
      </c>
      <c r="K59" s="299">
        <f>SUM(H59:J59)</f>
        <v>60875847.859999999</v>
      </c>
      <c r="L59" s="1343">
        <v>23338649.780000001</v>
      </c>
      <c r="M59" s="1622">
        <v>20073951.859999999</v>
      </c>
      <c r="N59" s="1623">
        <f>15342912.09</f>
        <v>15342912.09</v>
      </c>
      <c r="O59" s="299">
        <f>SUM(L59:N59)</f>
        <v>58755513.730000004</v>
      </c>
      <c r="P59" s="117"/>
      <c r="Q59" s="119"/>
      <c r="R59" s="118"/>
      <c r="S59" s="299">
        <f>SUM(P59:R59)</f>
        <v>0</v>
      </c>
      <c r="T59" s="298">
        <f>SUM(G59+K59+O59+S59)</f>
        <v>201966610.59000003</v>
      </c>
      <c r="U59" s="297"/>
      <c r="V59" s="280"/>
      <c r="W59" s="281"/>
      <c r="X59" s="281"/>
      <c r="Y59" s="296"/>
    </row>
    <row r="60" spans="1:25" s="106" customFormat="1" ht="24.6" customHeight="1" thickBot="1" x14ac:dyDescent="0.25">
      <c r="A60" s="2047">
        <v>18</v>
      </c>
      <c r="B60" s="103" t="s">
        <v>21</v>
      </c>
      <c r="C60" s="103" t="s">
        <v>22</v>
      </c>
      <c r="D60" s="2092" t="s">
        <v>23</v>
      </c>
      <c r="E60" s="2051"/>
      <c r="F60" s="2052"/>
      <c r="G60" s="105">
        <f>G62/G61</f>
        <v>0</v>
      </c>
      <c r="H60" s="2092" t="s">
        <v>23</v>
      </c>
      <c r="I60" s="2051"/>
      <c r="J60" s="2052"/>
      <c r="K60" s="105">
        <f>K62/K61</f>
        <v>0</v>
      </c>
      <c r="L60" s="2092" t="s">
        <v>23</v>
      </c>
      <c r="M60" s="2051"/>
      <c r="N60" s="2052"/>
      <c r="O60" s="105" t="e">
        <f>O62/O61</f>
        <v>#DIV/0!</v>
      </c>
      <c r="P60" s="2092" t="s">
        <v>23</v>
      </c>
      <c r="Q60" s="2051"/>
      <c r="R60" s="2052"/>
      <c r="S60" s="105" t="e">
        <f>S62/S61</f>
        <v>#DIV/0!</v>
      </c>
      <c r="T60" s="105">
        <f>T62/T61</f>
        <v>0</v>
      </c>
      <c r="U60" s="309"/>
      <c r="V60" s="115"/>
      <c r="W60" s="295"/>
      <c r="X60" s="295"/>
      <c r="Y60" s="116"/>
    </row>
    <row r="61" spans="1:25" s="106" customFormat="1" ht="31.5" customHeight="1" x14ac:dyDescent="0.2">
      <c r="A61" s="2048"/>
      <c r="B61" s="2061" t="s">
        <v>758</v>
      </c>
      <c r="C61" s="787" t="s">
        <v>759</v>
      </c>
      <c r="D61" s="307"/>
      <c r="E61" s="305">
        <v>5</v>
      </c>
      <c r="F61" s="304">
        <v>5</v>
      </c>
      <c r="G61" s="303">
        <f>SUM(D61:F61)</f>
        <v>10</v>
      </c>
      <c r="H61" s="306">
        <v>5</v>
      </c>
      <c r="I61" s="305">
        <v>5</v>
      </c>
      <c r="J61" s="304"/>
      <c r="K61" s="303">
        <f>SUM(H61:J61)</f>
        <v>10</v>
      </c>
      <c r="L61" s="306"/>
      <c r="M61" s="305"/>
      <c r="N61" s="304"/>
      <c r="O61" s="303">
        <f>SUM(L61:N61)</f>
        <v>0</v>
      </c>
      <c r="P61" s="306"/>
      <c r="Q61" s="305"/>
      <c r="R61" s="304"/>
      <c r="S61" s="303">
        <f>SUM(P61:R61)</f>
        <v>0</v>
      </c>
      <c r="T61" s="302">
        <f>SUM(G61+K61+O61+S61)</f>
        <v>20</v>
      </c>
      <c r="U61" s="301"/>
      <c r="V61" s="234"/>
      <c r="W61" s="300"/>
      <c r="X61" s="300"/>
      <c r="Y61" s="233"/>
    </row>
    <row r="62" spans="1:25" s="106" customFormat="1" ht="49.5" customHeight="1" thickBot="1" x14ac:dyDescent="0.25">
      <c r="A62" s="2049"/>
      <c r="B62" s="2061"/>
      <c r="C62" s="793" t="s">
        <v>760</v>
      </c>
      <c r="D62" s="117"/>
      <c r="E62" s="119"/>
      <c r="F62" s="118"/>
      <c r="G62" s="299">
        <f>SUM(D62:F62)</f>
        <v>0</v>
      </c>
      <c r="H62" s="117"/>
      <c r="I62" s="119"/>
      <c r="J62" s="118"/>
      <c r="K62" s="299">
        <f>SUM(H62:J62)</f>
        <v>0</v>
      </c>
      <c r="L62" s="117"/>
      <c r="M62" s="119"/>
      <c r="N62" s="118"/>
      <c r="O62" s="299">
        <f>SUM(L62:N62)</f>
        <v>0</v>
      </c>
      <c r="P62" s="117"/>
      <c r="Q62" s="119"/>
      <c r="R62" s="118"/>
      <c r="S62" s="299">
        <f>SUM(P62:R62)</f>
        <v>0</v>
      </c>
      <c r="T62" s="298">
        <f>SUM(G62+K62+O62+S62)</f>
        <v>0</v>
      </c>
      <c r="U62" s="297"/>
      <c r="V62" s="280"/>
      <c r="W62" s="281"/>
      <c r="X62" s="281"/>
      <c r="Y62" s="296"/>
    </row>
    <row r="63" spans="1:25" s="106" customFormat="1" ht="24.6" customHeight="1" thickBot="1" x14ac:dyDescent="0.25">
      <c r="A63" s="2047">
        <v>19</v>
      </c>
      <c r="B63" s="103" t="s">
        <v>21</v>
      </c>
      <c r="C63" s="103" t="s">
        <v>22</v>
      </c>
      <c r="D63" s="2092" t="s">
        <v>23</v>
      </c>
      <c r="E63" s="2051"/>
      <c r="F63" s="2052"/>
      <c r="G63" s="105" t="e">
        <f>G65/G64</f>
        <v>#DIV/0!</v>
      </c>
      <c r="H63" s="2092" t="s">
        <v>23</v>
      </c>
      <c r="I63" s="2051"/>
      <c r="J63" s="2052"/>
      <c r="K63" s="105" t="e">
        <f>K65/K64</f>
        <v>#DIV/0!</v>
      </c>
      <c r="L63" s="2092" t="s">
        <v>23</v>
      </c>
      <c r="M63" s="2051"/>
      <c r="N63" s="2052"/>
      <c r="O63" s="105" t="e">
        <f>O65/O64</f>
        <v>#DIV/0!</v>
      </c>
      <c r="P63" s="2092" t="s">
        <v>23</v>
      </c>
      <c r="Q63" s="2051"/>
      <c r="R63" s="2052"/>
      <c r="S63" s="105">
        <f>S65/S64</f>
        <v>0</v>
      </c>
      <c r="T63" s="105">
        <f>T65/T64</f>
        <v>0</v>
      </c>
      <c r="U63" s="309"/>
      <c r="V63" s="115"/>
      <c r="W63" s="295"/>
      <c r="X63" s="295"/>
      <c r="Y63" s="116"/>
    </row>
    <row r="64" spans="1:25" s="106" customFormat="1" ht="33.75" customHeight="1" x14ac:dyDescent="0.2">
      <c r="A64" s="2048"/>
      <c r="B64" s="2061" t="s">
        <v>761</v>
      </c>
      <c r="C64" s="787" t="s">
        <v>762</v>
      </c>
      <c r="D64" s="307"/>
      <c r="E64" s="305"/>
      <c r="F64" s="304"/>
      <c r="G64" s="303">
        <f>SUM(D64:F64)</f>
        <v>0</v>
      </c>
      <c r="H64" s="306"/>
      <c r="I64" s="305"/>
      <c r="J64" s="304"/>
      <c r="K64" s="303">
        <f>SUM(H64:J64)</f>
        <v>0</v>
      </c>
      <c r="L64" s="306"/>
      <c r="M64" s="305"/>
      <c r="N64" s="304"/>
      <c r="O64" s="303">
        <f>SUM(L64:N64)</f>
        <v>0</v>
      </c>
      <c r="P64" s="306"/>
      <c r="Q64" s="305"/>
      <c r="R64" s="304">
        <v>1</v>
      </c>
      <c r="S64" s="303">
        <f>SUM(P64:R64)</f>
        <v>1</v>
      </c>
      <c r="T64" s="302">
        <f>SUM(G64+K64+O64+S64)</f>
        <v>1</v>
      </c>
      <c r="U64" s="301"/>
      <c r="V64" s="234"/>
      <c r="W64" s="300"/>
      <c r="X64" s="300"/>
      <c r="Y64" s="233"/>
    </row>
    <row r="65" spans="1:25" s="106" customFormat="1" ht="36" customHeight="1" thickBot="1" x14ac:dyDescent="0.25">
      <c r="A65" s="2049"/>
      <c r="B65" s="2061"/>
      <c r="C65" s="793" t="s">
        <v>763</v>
      </c>
      <c r="D65" s="117"/>
      <c r="E65" s="119"/>
      <c r="F65" s="118"/>
      <c r="G65" s="299">
        <f>SUM(D65:F65)</f>
        <v>0</v>
      </c>
      <c r="H65" s="117"/>
      <c r="I65" s="119"/>
      <c r="J65" s="118"/>
      <c r="K65" s="299">
        <f>SUM(H65:J65)</f>
        <v>0</v>
      </c>
      <c r="L65" s="117"/>
      <c r="M65" s="119"/>
      <c r="N65" s="118"/>
      <c r="O65" s="299">
        <f>SUM(L65:N65)</f>
        <v>0</v>
      </c>
      <c r="P65" s="117"/>
      <c r="Q65" s="119"/>
      <c r="R65" s="118"/>
      <c r="S65" s="299">
        <f>SUM(P65:R65)</f>
        <v>0</v>
      </c>
      <c r="T65" s="298">
        <f>SUM(G65+K65+O65+S65)</f>
        <v>0</v>
      </c>
      <c r="U65" s="297"/>
      <c r="V65" s="280"/>
      <c r="W65" s="281"/>
      <c r="X65" s="281"/>
      <c r="Y65" s="296"/>
    </row>
    <row r="66" spans="1:25" s="106" customFormat="1" ht="24.6" customHeight="1" thickBot="1" x14ac:dyDescent="0.25">
      <c r="A66" s="2047">
        <v>20</v>
      </c>
      <c r="B66" s="103" t="s">
        <v>21</v>
      </c>
      <c r="C66" s="103" t="s">
        <v>22</v>
      </c>
      <c r="D66" s="2092" t="s">
        <v>23</v>
      </c>
      <c r="E66" s="2051"/>
      <c r="F66" s="2052"/>
      <c r="G66" s="105">
        <f>G68/G67</f>
        <v>1</v>
      </c>
      <c r="H66" s="2092" t="s">
        <v>23</v>
      </c>
      <c r="I66" s="2051"/>
      <c r="J66" s="2052"/>
      <c r="K66" s="105">
        <f>K68/K67</f>
        <v>1</v>
      </c>
      <c r="L66" s="2092" t="s">
        <v>23</v>
      </c>
      <c r="M66" s="2051"/>
      <c r="N66" s="2052"/>
      <c r="O66" s="105">
        <f>O68/O67</f>
        <v>1</v>
      </c>
      <c r="P66" s="2092" t="s">
        <v>23</v>
      </c>
      <c r="Q66" s="2051"/>
      <c r="R66" s="2052"/>
      <c r="S66" s="105" t="e">
        <f>S68/S67</f>
        <v>#DIV/0!</v>
      </c>
      <c r="T66" s="130">
        <f>T68/T67</f>
        <v>1</v>
      </c>
      <c r="U66" s="131"/>
      <c r="V66" s="115"/>
      <c r="W66" s="115"/>
      <c r="X66" s="115"/>
      <c r="Y66" s="116"/>
    </row>
    <row r="67" spans="1:25" s="106" customFormat="1" ht="24.6" customHeight="1" x14ac:dyDescent="0.2">
      <c r="A67" s="2048"/>
      <c r="B67" s="2113" t="s">
        <v>764</v>
      </c>
      <c r="C67" s="795" t="s">
        <v>37</v>
      </c>
      <c r="D67" s="243">
        <v>5</v>
      </c>
      <c r="E67" s="242">
        <v>3</v>
      </c>
      <c r="F67" s="242">
        <v>5</v>
      </c>
      <c r="G67" s="237">
        <f>SUM(D67:F67)</f>
        <v>13</v>
      </c>
      <c r="H67" s="1346">
        <v>1</v>
      </c>
      <c r="I67" s="1346">
        <v>4</v>
      </c>
      <c r="J67" s="1346">
        <v>13</v>
      </c>
      <c r="K67" s="237">
        <f>SUM(H67:J67)</f>
        <v>18</v>
      </c>
      <c r="L67" s="241">
        <v>3</v>
      </c>
      <c r="M67" s="239">
        <v>12</v>
      </c>
      <c r="N67" s="238">
        <v>12</v>
      </c>
      <c r="O67" s="237">
        <f>SUM(L67:N67)</f>
        <v>27</v>
      </c>
      <c r="P67" s="240"/>
      <c r="Q67" s="239"/>
      <c r="R67" s="238"/>
      <c r="S67" s="237">
        <f>SUM(P67:R67)</f>
        <v>0</v>
      </c>
      <c r="T67" s="236">
        <f>SUM(G67+K67+O67+S67)</f>
        <v>58</v>
      </c>
      <c r="U67" s="290"/>
      <c r="V67" s="288"/>
      <c r="W67" s="288"/>
      <c r="X67" s="288"/>
      <c r="Y67" s="312"/>
    </row>
    <row r="68" spans="1:25" s="106" customFormat="1" ht="28.5" customHeight="1" thickBot="1" x14ac:dyDescent="0.25">
      <c r="A68" s="2049"/>
      <c r="B68" s="2114"/>
      <c r="C68" s="796" t="s">
        <v>38</v>
      </c>
      <c r="D68" s="232">
        <v>5</v>
      </c>
      <c r="E68" s="231">
        <v>3</v>
      </c>
      <c r="F68" s="230">
        <v>5</v>
      </c>
      <c r="G68" s="229">
        <f>SUM(D68:F68)</f>
        <v>13</v>
      </c>
      <c r="H68" s="232">
        <v>1</v>
      </c>
      <c r="I68" s="231">
        <v>4</v>
      </c>
      <c r="J68" s="230">
        <v>13</v>
      </c>
      <c r="K68" s="229">
        <f>SUM(H68:J68)</f>
        <v>18</v>
      </c>
      <c r="L68" s="232">
        <v>3</v>
      </c>
      <c r="M68" s="231">
        <v>12</v>
      </c>
      <c r="N68" s="230">
        <v>12</v>
      </c>
      <c r="O68" s="229">
        <f>SUM(L68:N68)</f>
        <v>27</v>
      </c>
      <c r="P68" s="232"/>
      <c r="Q68" s="231"/>
      <c r="R68" s="230"/>
      <c r="S68" s="229">
        <f>SUM(P68:R68)</f>
        <v>0</v>
      </c>
      <c r="T68" s="228">
        <f>SUM(G68+K68+O68+S68)</f>
        <v>58</v>
      </c>
      <c r="U68" s="133"/>
      <c r="V68" s="112"/>
      <c r="W68" s="112"/>
      <c r="X68" s="112"/>
      <c r="Y68" s="114"/>
    </row>
    <row r="69" spans="1:25" ht="34.5" customHeight="1" x14ac:dyDescent="0.25">
      <c r="A69" s="1825" t="s">
        <v>1173</v>
      </c>
      <c r="B69" s="1826"/>
      <c r="C69" s="1826"/>
      <c r="D69" s="1826"/>
      <c r="E69" s="1826"/>
      <c r="F69" s="1826"/>
      <c r="G69" s="1826"/>
      <c r="H69" s="1826"/>
      <c r="I69" s="1826"/>
      <c r="J69" s="1826"/>
      <c r="K69" s="1826"/>
      <c r="L69" s="1826"/>
      <c r="M69" s="1826"/>
      <c r="N69" s="1826"/>
      <c r="O69" s="1826"/>
      <c r="P69" s="1826"/>
      <c r="Q69" s="1826"/>
      <c r="R69" s="1826"/>
      <c r="S69" s="1826"/>
      <c r="T69" s="1826"/>
      <c r="U69" s="1826"/>
      <c r="V69" s="1826"/>
      <c r="W69" s="1826"/>
      <c r="X69" s="1826"/>
      <c r="Y69" s="1827"/>
    </row>
    <row r="70" spans="1:25" ht="24.75" customHeight="1" thickBot="1" x14ac:dyDescent="0.3">
      <c r="A70" s="1828" t="s">
        <v>767</v>
      </c>
      <c r="B70" s="1829"/>
      <c r="C70" s="1829"/>
      <c r="D70" s="1829"/>
      <c r="E70" s="1829"/>
      <c r="F70" s="1829"/>
      <c r="G70" s="1829"/>
      <c r="H70" s="1829"/>
      <c r="I70" s="1829"/>
      <c r="J70" s="1829"/>
      <c r="K70" s="1829"/>
      <c r="L70" s="1829"/>
      <c r="M70" s="1829"/>
      <c r="N70" s="1829"/>
      <c r="O70" s="1829"/>
      <c r="P70" s="1829"/>
      <c r="Q70" s="1829"/>
      <c r="R70" s="1829"/>
      <c r="S70" s="1829"/>
      <c r="T70" s="1829"/>
      <c r="U70" s="1829"/>
      <c r="V70" s="1829"/>
      <c r="W70" s="1829"/>
      <c r="X70" s="1829"/>
      <c r="Y70" s="1830"/>
    </row>
  </sheetData>
  <protectedRanges>
    <protectedRange sqref="D67:G68 K67:K68 O67:R68" name="Rango21"/>
    <protectedRange sqref="D65:G65 K65:R65" name="Rango20"/>
    <protectedRange sqref="D62:G62 K62:R62" name="Rango19"/>
    <protectedRange sqref="D59:G59 K59 O59:R59" name="Rango18"/>
    <protectedRange sqref="D41:G41 K41 O41:R41" name="Rango12"/>
    <protectedRange sqref="D38:G38 K38 O38:R38" name="Rango11"/>
    <protectedRange sqref="D35:G35 K35 O35:R35" name="Rango10"/>
    <protectedRange sqref="D32:G32 K32 O32:R32" name="Rango9"/>
    <protectedRange sqref="D29:G29 D28:F28 K29 O29:R29" name="Rango8"/>
    <protectedRange sqref="D26:G26 K26 O26:R26" name="Rango7"/>
    <protectedRange sqref="D8:G8 K8 O8:R8" name="Rango1"/>
    <protectedRange sqref="D11:G11 K11 O11:R11" name="Rango2"/>
    <protectedRange sqref="D14:G14 K14 O14:R14" name="Rango3"/>
    <protectedRange sqref="D17:G17 K17 O17:R17" name="Rango4"/>
    <protectedRange sqref="D20:G20 K20 O20:R20" name="Rango5"/>
    <protectedRange sqref="D23:G23 K23 O23:R23" name="Rango6"/>
    <protectedRange sqref="D44:G44 K44 O44:R44" name="Rango13"/>
    <protectedRange sqref="D47:G47 K47 O47:R47" name="Rango14"/>
    <protectedRange sqref="D50:G50 D49:F49 K50 O50:R50" name="Rango15"/>
    <protectedRange sqref="D53:G53 K53 O53:R53" name="Rango16"/>
    <protectedRange sqref="D56:G56 K56 O56:R56" name="Rango17"/>
    <protectedRange sqref="H8:J8" name="Rango1_1"/>
    <protectedRange sqref="H11:J11" name="Rango2_1"/>
    <protectedRange sqref="H14:J14" name="Rango3_1"/>
    <protectedRange sqref="H17:J17" name="Rango4_1"/>
    <protectedRange sqref="H20:J20" name="Rango5_1"/>
    <protectedRange sqref="H23:J23" name="Rango6_1"/>
    <protectedRange sqref="H26:J26" name="Rango7_1"/>
    <protectedRange sqref="H29:J29" name="Rango8_1"/>
    <protectedRange sqref="H32:J32" name="Rango9_1"/>
    <protectedRange sqref="H35:J35" name="Rango10_1"/>
    <protectedRange sqref="H38:J38" name="Rango11_1"/>
    <protectedRange sqref="H41:J41" name="Rango12_1"/>
    <protectedRange sqref="H44:J44" name="Rango13_1"/>
    <protectedRange sqref="H47:J47" name="Rango13_2"/>
    <protectedRange sqref="H50:J50" name="Rango15_1"/>
    <protectedRange sqref="H53:J53" name="Rango16_1"/>
    <protectedRange sqref="H56:J56" name="Rango17_1"/>
    <protectedRange sqref="H59:J59" name="Rango18_1"/>
    <protectedRange sqref="H62:J62" name="Rango19_1"/>
    <protectedRange sqref="H65:J65" name="Rango20_1"/>
    <protectedRange sqref="H67:J68" name="Rango21_1"/>
    <protectedRange sqref="L8:N8" name="Rango1_2"/>
    <protectedRange sqref="L11:N11" name="Rango2_2"/>
    <protectedRange sqref="L14:N14" name="Rango3_2"/>
    <protectedRange sqref="L17:N17" name="Rango4_2"/>
    <protectedRange sqref="L20:N20" name="Rango5_2"/>
    <protectedRange sqref="L23:N23" name="Rango6_2"/>
    <protectedRange sqref="L26:N26" name="Rango7_2"/>
    <protectedRange sqref="L29:N29" name="Rango8_2"/>
    <protectedRange sqref="L32:N32" name="Rango9_2"/>
    <protectedRange sqref="L35:N35" name="Rango9_3"/>
    <protectedRange sqref="L38:N38" name="Rango11_2"/>
    <protectedRange sqref="L41:N41" name="Rango12_2"/>
    <protectedRange sqref="L44:N44" name="Rango13_3"/>
    <protectedRange sqref="L47:N47" name="Rango14_1"/>
    <protectedRange sqref="L49:N50" name="Rango15_2"/>
    <protectedRange sqref="L53:N53" name="Rango16_2"/>
    <protectedRange sqref="L56:N56" name="Rango17_2"/>
    <protectedRange sqref="L59:N59" name="Rango18_2"/>
    <protectedRange sqref="L67:N68" name="Rango21_2"/>
  </protectedRanges>
  <mergeCells count="150">
    <mergeCell ref="A69:Y69"/>
    <mergeCell ref="A70:Y70"/>
    <mergeCell ref="A66:A68"/>
    <mergeCell ref="D66:F66"/>
    <mergeCell ref="H66:J66"/>
    <mergeCell ref="L66:N66"/>
    <mergeCell ref="P66:R66"/>
    <mergeCell ref="B67:B68"/>
    <mergeCell ref="A63:A65"/>
    <mergeCell ref="D63:F63"/>
    <mergeCell ref="H63:J63"/>
    <mergeCell ref="L63:N63"/>
    <mergeCell ref="P63:R63"/>
    <mergeCell ref="B64:B65"/>
    <mergeCell ref="A60:A62"/>
    <mergeCell ref="D60:F60"/>
    <mergeCell ref="H60:J60"/>
    <mergeCell ref="L60:N60"/>
    <mergeCell ref="P60:R60"/>
    <mergeCell ref="B61:B62"/>
    <mergeCell ref="A57:A59"/>
    <mergeCell ref="D57:F57"/>
    <mergeCell ref="H57:J57"/>
    <mergeCell ref="L57:N57"/>
    <mergeCell ref="P57:R57"/>
    <mergeCell ref="B58:B59"/>
    <mergeCell ref="A54:A56"/>
    <mergeCell ref="D54:F54"/>
    <mergeCell ref="H54:J54"/>
    <mergeCell ref="L54:N54"/>
    <mergeCell ref="P54:R54"/>
    <mergeCell ref="B55:B56"/>
    <mergeCell ref="A51:A53"/>
    <mergeCell ref="D51:F51"/>
    <mergeCell ref="H51:J51"/>
    <mergeCell ref="L51:N51"/>
    <mergeCell ref="P51:R51"/>
    <mergeCell ref="B52:B53"/>
    <mergeCell ref="A48:A50"/>
    <mergeCell ref="D48:F48"/>
    <mergeCell ref="H48:J48"/>
    <mergeCell ref="L48:N48"/>
    <mergeCell ref="P48:R48"/>
    <mergeCell ref="B49:B50"/>
    <mergeCell ref="A45:A47"/>
    <mergeCell ref="D45:F45"/>
    <mergeCell ref="H45:J45"/>
    <mergeCell ref="L45:N45"/>
    <mergeCell ref="P45:R45"/>
    <mergeCell ref="B46:B47"/>
    <mergeCell ref="A42:A44"/>
    <mergeCell ref="D42:F42"/>
    <mergeCell ref="H42:J42"/>
    <mergeCell ref="L42:N42"/>
    <mergeCell ref="P42:R42"/>
    <mergeCell ref="B43:B44"/>
    <mergeCell ref="A39:A41"/>
    <mergeCell ref="D39:F39"/>
    <mergeCell ref="H39:J39"/>
    <mergeCell ref="L39:N39"/>
    <mergeCell ref="P39:R39"/>
    <mergeCell ref="B40:B41"/>
    <mergeCell ref="A36:A38"/>
    <mergeCell ref="D36:F36"/>
    <mergeCell ref="H36:J36"/>
    <mergeCell ref="L36:N36"/>
    <mergeCell ref="P36:R36"/>
    <mergeCell ref="B37:B38"/>
    <mergeCell ref="A33:A35"/>
    <mergeCell ref="D33:F33"/>
    <mergeCell ref="H33:J33"/>
    <mergeCell ref="L33:N33"/>
    <mergeCell ref="P33:R33"/>
    <mergeCell ref="B34:B35"/>
    <mergeCell ref="A30:A32"/>
    <mergeCell ref="D30:F30"/>
    <mergeCell ref="H30:J30"/>
    <mergeCell ref="L30:N30"/>
    <mergeCell ref="P30:R30"/>
    <mergeCell ref="B31:B32"/>
    <mergeCell ref="A27:A29"/>
    <mergeCell ref="D27:F27"/>
    <mergeCell ref="H27:J27"/>
    <mergeCell ref="L27:N27"/>
    <mergeCell ref="P27:R27"/>
    <mergeCell ref="B28:B29"/>
    <mergeCell ref="A24:A26"/>
    <mergeCell ref="D24:F24"/>
    <mergeCell ref="H24:J24"/>
    <mergeCell ref="L24:N24"/>
    <mergeCell ref="P24:R24"/>
    <mergeCell ref="B25:B26"/>
    <mergeCell ref="A21:A23"/>
    <mergeCell ref="D21:F21"/>
    <mergeCell ref="H21:J21"/>
    <mergeCell ref="L21:N21"/>
    <mergeCell ref="P21:R21"/>
    <mergeCell ref="B22:B23"/>
    <mergeCell ref="A18:A20"/>
    <mergeCell ref="D18:F18"/>
    <mergeCell ref="H18:J18"/>
    <mergeCell ref="L18:N18"/>
    <mergeCell ref="P18:R18"/>
    <mergeCell ref="B19:B20"/>
    <mergeCell ref="A15:A17"/>
    <mergeCell ref="D15:F15"/>
    <mergeCell ref="H15:J15"/>
    <mergeCell ref="L15:N15"/>
    <mergeCell ref="P15:R15"/>
    <mergeCell ref="B16:B17"/>
    <mergeCell ref="A12:A14"/>
    <mergeCell ref="D12:F12"/>
    <mergeCell ref="H12:J12"/>
    <mergeCell ref="L12:N12"/>
    <mergeCell ref="P12:R12"/>
    <mergeCell ref="B13:B14"/>
    <mergeCell ref="A9:A11"/>
    <mergeCell ref="D9:F9"/>
    <mergeCell ref="H9:J9"/>
    <mergeCell ref="L9:N9"/>
    <mergeCell ref="P9:R9"/>
    <mergeCell ref="B10:B11"/>
    <mergeCell ref="A6:A8"/>
    <mergeCell ref="D6:F6"/>
    <mergeCell ref="H6:J6"/>
    <mergeCell ref="L6:N6"/>
    <mergeCell ref="P6:R6"/>
    <mergeCell ref="B7:B8"/>
    <mergeCell ref="P4:P5"/>
    <mergeCell ref="Q4:Q5"/>
    <mergeCell ref="R4:R5"/>
    <mergeCell ref="A1:Y1"/>
    <mergeCell ref="A2:Y2"/>
    <mergeCell ref="A3:Y3"/>
    <mergeCell ref="A4:C5"/>
    <mergeCell ref="D4:D5"/>
    <mergeCell ref="E4:E5"/>
    <mergeCell ref="F4:F5"/>
    <mergeCell ref="G4:G5"/>
    <mergeCell ref="H4:H5"/>
    <mergeCell ref="I4:I5"/>
    <mergeCell ref="S4:S5"/>
    <mergeCell ref="T4:T5"/>
    <mergeCell ref="U4:Y4"/>
    <mergeCell ref="J4:J5"/>
    <mergeCell ref="K4:K5"/>
    <mergeCell ref="L4:L5"/>
    <mergeCell ref="M4:M5"/>
    <mergeCell ref="N4:N5"/>
    <mergeCell ref="O4:O5"/>
  </mergeCells>
  <conditionalFormatting sqref="S9:T9 S12:T12 S15:T15 S18:T18 S21:T21 S24:T24 K6 G6 O6 S6:T6 K9 G9 O9 K12 G12 O12 K15 G15 O15 K18 G18 O18 K21 G21 O21 K24 G24 O24">
    <cfRule type="cellIs" dxfId="6903" priority="57" operator="greaterThan">
      <formula>0.99</formula>
    </cfRule>
    <cfRule type="cellIs" dxfId="6902" priority="58" operator="greaterThan">
      <formula>0.79</formula>
    </cfRule>
    <cfRule type="cellIs" dxfId="6901" priority="59" operator="greaterThan">
      <formula>0.59</formula>
    </cfRule>
    <cfRule type="cellIs" dxfId="6900" priority="60" operator="lessThan">
      <formula>0.6</formula>
    </cfRule>
  </conditionalFormatting>
  <conditionalFormatting sqref="S66:T66 K66 G66 O66">
    <cfRule type="cellIs" dxfId="6899" priority="53" operator="greaterThan">
      <formula>0.99</formula>
    </cfRule>
    <cfRule type="cellIs" dxfId="6898" priority="54" operator="greaterThan">
      <formula>0.79</formula>
    </cfRule>
    <cfRule type="cellIs" dxfId="6897" priority="55" operator="greaterThan">
      <formula>0.59</formula>
    </cfRule>
    <cfRule type="cellIs" dxfId="6896" priority="56" operator="lessThan">
      <formula>0.6</formula>
    </cfRule>
  </conditionalFormatting>
  <conditionalFormatting sqref="S60:T60 K60 G60 O60">
    <cfRule type="cellIs" dxfId="6895" priority="21" operator="greaterThan">
      <formula>0.99</formula>
    </cfRule>
    <cfRule type="cellIs" dxfId="6894" priority="22" operator="greaterThan">
      <formula>0.79</formula>
    </cfRule>
    <cfRule type="cellIs" dxfId="6893" priority="23" operator="greaterThan">
      <formula>0.59</formula>
    </cfRule>
    <cfRule type="cellIs" dxfId="6892" priority="24" operator="lessThan">
      <formula>0.6</formula>
    </cfRule>
  </conditionalFormatting>
  <conditionalFormatting sqref="S27:T27 K27 G27 O27">
    <cfRule type="cellIs" dxfId="6891" priority="49" operator="greaterThan">
      <formula>0.99</formula>
    </cfRule>
    <cfRule type="cellIs" dxfId="6890" priority="50" operator="greaterThan">
      <formula>0.79</formula>
    </cfRule>
    <cfRule type="cellIs" dxfId="6889" priority="51" operator="greaterThan">
      <formula>0.59</formula>
    </cfRule>
    <cfRule type="cellIs" dxfId="6888" priority="52" operator="lessThan">
      <formula>0.6</formula>
    </cfRule>
  </conditionalFormatting>
  <conditionalFormatting sqref="S30:T30 K30 G30 O30">
    <cfRule type="cellIs" dxfId="6887" priority="45" operator="greaterThan">
      <formula>0.99</formula>
    </cfRule>
    <cfRule type="cellIs" dxfId="6886" priority="46" operator="greaterThan">
      <formula>0.79</formula>
    </cfRule>
    <cfRule type="cellIs" dxfId="6885" priority="47" operator="greaterThan">
      <formula>0.59</formula>
    </cfRule>
    <cfRule type="cellIs" dxfId="6884" priority="48" operator="lessThan">
      <formula>0.6</formula>
    </cfRule>
  </conditionalFormatting>
  <conditionalFormatting sqref="S33:T33 K33 G33 O33">
    <cfRule type="cellIs" dxfId="6883" priority="41" operator="greaterThan">
      <formula>0.99</formula>
    </cfRule>
    <cfRule type="cellIs" dxfId="6882" priority="42" operator="greaterThan">
      <formula>0.79</formula>
    </cfRule>
    <cfRule type="cellIs" dxfId="6881" priority="43" operator="greaterThan">
      <formula>0.59</formula>
    </cfRule>
    <cfRule type="cellIs" dxfId="6880" priority="44" operator="lessThan">
      <formula>0.6</formula>
    </cfRule>
  </conditionalFormatting>
  <conditionalFormatting sqref="S39:T39 K39 G39 O39">
    <cfRule type="cellIs" dxfId="6879" priority="37" operator="greaterThan">
      <formula>0.99</formula>
    </cfRule>
    <cfRule type="cellIs" dxfId="6878" priority="38" operator="greaterThan">
      <formula>0.79</formula>
    </cfRule>
    <cfRule type="cellIs" dxfId="6877" priority="39" operator="greaterThan">
      <formula>0.59</formula>
    </cfRule>
    <cfRule type="cellIs" dxfId="6876" priority="40" operator="lessThan">
      <formula>0.6</formula>
    </cfRule>
  </conditionalFormatting>
  <conditionalFormatting sqref="S42:T42 K42 G42 O42">
    <cfRule type="cellIs" dxfId="6875" priority="33" operator="greaterThan">
      <formula>0.99</formula>
    </cfRule>
    <cfRule type="cellIs" dxfId="6874" priority="34" operator="greaterThan">
      <formula>0.79</formula>
    </cfRule>
    <cfRule type="cellIs" dxfId="6873" priority="35" operator="greaterThan">
      <formula>0.59</formula>
    </cfRule>
    <cfRule type="cellIs" dxfId="6872" priority="36" operator="lessThan">
      <formula>0.6</formula>
    </cfRule>
  </conditionalFormatting>
  <conditionalFormatting sqref="S45:T45 K45 G45 O45">
    <cfRule type="cellIs" dxfId="6871" priority="29" operator="greaterThan">
      <formula>0.99</formula>
    </cfRule>
    <cfRule type="cellIs" dxfId="6870" priority="30" operator="greaterThan">
      <formula>0.79</formula>
    </cfRule>
    <cfRule type="cellIs" dxfId="6869" priority="31" operator="greaterThan">
      <formula>0.59</formula>
    </cfRule>
    <cfRule type="cellIs" dxfId="6868" priority="32" operator="lessThan">
      <formula>0.6</formula>
    </cfRule>
  </conditionalFormatting>
  <conditionalFormatting sqref="S48:T48 K48 G48 O48">
    <cfRule type="cellIs" dxfId="6867" priority="17" operator="greaterThan">
      <formula>0.99</formula>
    </cfRule>
    <cfRule type="cellIs" dxfId="6866" priority="18" operator="greaterThan">
      <formula>0.79</formula>
    </cfRule>
    <cfRule type="cellIs" dxfId="6865" priority="19" operator="greaterThan">
      <formula>0.59</formula>
    </cfRule>
    <cfRule type="cellIs" dxfId="6864" priority="20" operator="lessThan">
      <formula>0.6</formula>
    </cfRule>
  </conditionalFormatting>
  <conditionalFormatting sqref="S57:T57 K57 G57 O57">
    <cfRule type="cellIs" dxfId="6863" priority="25" operator="greaterThan">
      <formula>0.99</formula>
    </cfRule>
    <cfRule type="cellIs" dxfId="6862" priority="26" operator="greaterThan">
      <formula>0.79</formula>
    </cfRule>
    <cfRule type="cellIs" dxfId="6861" priority="27" operator="greaterThan">
      <formula>0.59</formula>
    </cfRule>
    <cfRule type="cellIs" dxfId="6860" priority="28" operator="lessThan">
      <formula>0.6</formula>
    </cfRule>
  </conditionalFormatting>
  <conditionalFormatting sqref="S54:T54 K54 G54 O54">
    <cfRule type="cellIs" dxfId="6859" priority="9" operator="greaterThan">
      <formula>0.99</formula>
    </cfRule>
    <cfRule type="cellIs" dxfId="6858" priority="10" operator="greaterThan">
      <formula>0.79</formula>
    </cfRule>
    <cfRule type="cellIs" dxfId="6857" priority="11" operator="greaterThan">
      <formula>0.59</formula>
    </cfRule>
    <cfRule type="cellIs" dxfId="6856" priority="12" operator="lessThan">
      <formula>0.6</formula>
    </cfRule>
  </conditionalFormatting>
  <conditionalFormatting sqref="S51:T51 K51 G51 O51">
    <cfRule type="cellIs" dxfId="6855" priority="13" operator="greaterThan">
      <formula>0.99</formula>
    </cfRule>
    <cfRule type="cellIs" dxfId="6854" priority="14" operator="greaterThan">
      <formula>0.79</formula>
    </cfRule>
    <cfRule type="cellIs" dxfId="6853" priority="15" operator="greaterThan">
      <formula>0.59</formula>
    </cfRule>
    <cfRule type="cellIs" dxfId="6852" priority="16" operator="lessThan">
      <formula>0.6</formula>
    </cfRule>
  </conditionalFormatting>
  <conditionalFormatting sqref="S36:T36 K36 G36 O36">
    <cfRule type="cellIs" dxfId="6851" priority="5" operator="greaterThan">
      <formula>0.99</formula>
    </cfRule>
    <cfRule type="cellIs" dxfId="6850" priority="6" operator="greaterThan">
      <formula>0.79</formula>
    </cfRule>
    <cfRule type="cellIs" dxfId="6849" priority="7" operator="greaterThan">
      <formula>0.59</formula>
    </cfRule>
    <cfRule type="cellIs" dxfId="6848" priority="8" operator="lessThan">
      <formula>0.6</formula>
    </cfRule>
  </conditionalFormatting>
  <conditionalFormatting sqref="S63:T63 K63 G63 O63">
    <cfRule type="cellIs" dxfId="6847" priority="1" operator="greaterThan">
      <formula>0.99</formula>
    </cfRule>
    <cfRule type="cellIs" dxfId="6846" priority="2" operator="greaterThan">
      <formula>0.79</formula>
    </cfRule>
    <cfRule type="cellIs" dxfId="6845" priority="3" operator="greaterThan">
      <formula>0.59</formula>
    </cfRule>
    <cfRule type="cellIs" dxfId="6844" priority="4" operator="lessThan">
      <formula>0.6</formula>
    </cfRule>
  </conditionalFormatting>
  <pageMargins left="0.25" right="0.25" top="0.75" bottom="0.75" header="0.3" footer="0.3"/>
  <pageSetup scale="47" orientation="landscape" r:id="rId1"/>
  <rowBreaks count="2" manualBreakCount="2">
    <brk id="35" max="24" man="1"/>
    <brk id="70" max="24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3" tint="-0.499984740745262"/>
  </sheetPr>
  <dimension ref="A1:Y25"/>
  <sheetViews>
    <sheetView view="pageBreakPreview" topLeftCell="A10" zoomScale="70" zoomScaleSheetLayoutView="70" workbookViewId="0">
      <selection activeCell="G11" sqref="G11"/>
    </sheetView>
  </sheetViews>
  <sheetFormatPr baseColWidth="10" defaultColWidth="2.5703125" defaultRowHeight="15" x14ac:dyDescent="0.25"/>
  <cols>
    <col min="1" max="1" width="5.5703125" style="1" customWidth="1"/>
    <col min="2" max="2" width="30" style="86" customWidth="1"/>
    <col min="3" max="3" width="32" style="86" customWidth="1"/>
    <col min="4" max="6" width="6.42578125" style="1" customWidth="1"/>
    <col min="7" max="7" width="8.85546875" style="1" customWidth="1"/>
    <col min="8" max="8" width="6.42578125" style="1" customWidth="1"/>
    <col min="9" max="9" width="7.140625" style="1" customWidth="1"/>
    <col min="10" max="10" width="8.7109375" style="1" customWidth="1"/>
    <col min="11" max="11" width="8.85546875" style="1" customWidth="1"/>
    <col min="12" max="14" width="6.42578125" style="1" customWidth="1"/>
    <col min="15" max="15" width="8.85546875" style="1" customWidth="1"/>
    <col min="16" max="18" width="6.42578125" style="1" customWidth="1"/>
    <col min="19" max="19" width="8.85546875" style="1" customWidth="1"/>
    <col min="20" max="20" width="11.42578125" style="1" customWidth="1"/>
    <col min="21" max="24" width="6.7109375" style="1" customWidth="1"/>
    <col min="25" max="25" width="7.140625" style="1" customWidth="1"/>
    <col min="26" max="167" width="2.5703125" style="1"/>
    <col min="168" max="168" width="5" style="1" bestFit="1" customWidth="1"/>
    <col min="169" max="169" width="35.5703125" style="1" bestFit="1" customWidth="1"/>
    <col min="170" max="170" width="40.140625" style="1" bestFit="1" customWidth="1"/>
    <col min="171" max="171" width="16" style="1" customWidth="1"/>
    <col min="172" max="172" width="21.7109375" style="1" customWidth="1"/>
    <col min="173" max="173" width="18.85546875" style="1" customWidth="1"/>
    <col min="174" max="174" width="12.85546875" style="1" customWidth="1"/>
    <col min="175" max="179" width="10" style="1" bestFit="1" customWidth="1"/>
    <col min="180" max="423" width="2.5703125" style="1"/>
    <col min="424" max="424" width="5" style="1" bestFit="1" customWidth="1"/>
    <col min="425" max="425" width="35.5703125" style="1" bestFit="1" customWidth="1"/>
    <col min="426" max="426" width="40.140625" style="1" bestFit="1" customWidth="1"/>
    <col min="427" max="427" width="16" style="1" customWidth="1"/>
    <col min="428" max="428" width="21.7109375" style="1" customWidth="1"/>
    <col min="429" max="429" width="18.85546875" style="1" customWidth="1"/>
    <col min="430" max="430" width="12.85546875" style="1" customWidth="1"/>
    <col min="431" max="435" width="10" style="1" bestFit="1" customWidth="1"/>
    <col min="436" max="679" width="2.5703125" style="1"/>
    <col min="680" max="680" width="5" style="1" bestFit="1" customWidth="1"/>
    <col min="681" max="681" width="35.5703125" style="1" bestFit="1" customWidth="1"/>
    <col min="682" max="682" width="40.140625" style="1" bestFit="1" customWidth="1"/>
    <col min="683" max="683" width="16" style="1" customWidth="1"/>
    <col min="684" max="684" width="21.7109375" style="1" customWidth="1"/>
    <col min="685" max="685" width="18.85546875" style="1" customWidth="1"/>
    <col min="686" max="686" width="12.85546875" style="1" customWidth="1"/>
    <col min="687" max="691" width="10" style="1" bestFit="1" customWidth="1"/>
    <col min="692" max="935" width="2.5703125" style="1"/>
    <col min="936" max="936" width="5" style="1" bestFit="1" customWidth="1"/>
    <col min="937" max="937" width="35.5703125" style="1" bestFit="1" customWidth="1"/>
    <col min="938" max="938" width="40.140625" style="1" bestFit="1" customWidth="1"/>
    <col min="939" max="939" width="16" style="1" customWidth="1"/>
    <col min="940" max="940" width="21.7109375" style="1" customWidth="1"/>
    <col min="941" max="941" width="18.85546875" style="1" customWidth="1"/>
    <col min="942" max="942" width="12.85546875" style="1" customWidth="1"/>
    <col min="943" max="947" width="10" style="1" bestFit="1" customWidth="1"/>
    <col min="948" max="1191" width="2.5703125" style="1"/>
    <col min="1192" max="1192" width="5" style="1" bestFit="1" customWidth="1"/>
    <col min="1193" max="1193" width="35.5703125" style="1" bestFit="1" customWidth="1"/>
    <col min="1194" max="1194" width="40.140625" style="1" bestFit="1" customWidth="1"/>
    <col min="1195" max="1195" width="16" style="1" customWidth="1"/>
    <col min="1196" max="1196" width="21.7109375" style="1" customWidth="1"/>
    <col min="1197" max="1197" width="18.85546875" style="1" customWidth="1"/>
    <col min="1198" max="1198" width="12.85546875" style="1" customWidth="1"/>
    <col min="1199" max="1203" width="10" style="1" bestFit="1" customWidth="1"/>
    <col min="1204" max="1447" width="2.5703125" style="1"/>
    <col min="1448" max="1448" width="5" style="1" bestFit="1" customWidth="1"/>
    <col min="1449" max="1449" width="35.5703125" style="1" bestFit="1" customWidth="1"/>
    <col min="1450" max="1450" width="40.140625" style="1" bestFit="1" customWidth="1"/>
    <col min="1451" max="1451" width="16" style="1" customWidth="1"/>
    <col min="1452" max="1452" width="21.7109375" style="1" customWidth="1"/>
    <col min="1453" max="1453" width="18.85546875" style="1" customWidth="1"/>
    <col min="1454" max="1454" width="12.85546875" style="1" customWidth="1"/>
    <col min="1455" max="1459" width="10" style="1" bestFit="1" customWidth="1"/>
    <col min="1460" max="1703" width="2.5703125" style="1"/>
    <col min="1704" max="1704" width="5" style="1" bestFit="1" customWidth="1"/>
    <col min="1705" max="1705" width="35.5703125" style="1" bestFit="1" customWidth="1"/>
    <col min="1706" max="1706" width="40.140625" style="1" bestFit="1" customWidth="1"/>
    <col min="1707" max="1707" width="16" style="1" customWidth="1"/>
    <col min="1708" max="1708" width="21.7109375" style="1" customWidth="1"/>
    <col min="1709" max="1709" width="18.85546875" style="1" customWidth="1"/>
    <col min="1710" max="1710" width="12.85546875" style="1" customWidth="1"/>
    <col min="1711" max="1715" width="10" style="1" bestFit="1" customWidth="1"/>
    <col min="1716" max="1959" width="2.5703125" style="1"/>
    <col min="1960" max="1960" width="5" style="1" bestFit="1" customWidth="1"/>
    <col min="1961" max="1961" width="35.5703125" style="1" bestFit="1" customWidth="1"/>
    <col min="1962" max="1962" width="40.140625" style="1" bestFit="1" customWidth="1"/>
    <col min="1963" max="1963" width="16" style="1" customWidth="1"/>
    <col min="1964" max="1964" width="21.7109375" style="1" customWidth="1"/>
    <col min="1965" max="1965" width="18.85546875" style="1" customWidth="1"/>
    <col min="1966" max="1966" width="12.85546875" style="1" customWidth="1"/>
    <col min="1967" max="1971" width="10" style="1" bestFit="1" customWidth="1"/>
    <col min="1972" max="2215" width="2.5703125" style="1"/>
    <col min="2216" max="2216" width="5" style="1" bestFit="1" customWidth="1"/>
    <col min="2217" max="2217" width="35.5703125" style="1" bestFit="1" customWidth="1"/>
    <col min="2218" max="2218" width="40.140625" style="1" bestFit="1" customWidth="1"/>
    <col min="2219" max="2219" width="16" style="1" customWidth="1"/>
    <col min="2220" max="2220" width="21.7109375" style="1" customWidth="1"/>
    <col min="2221" max="2221" width="18.85546875" style="1" customWidth="1"/>
    <col min="2222" max="2222" width="12.85546875" style="1" customWidth="1"/>
    <col min="2223" max="2227" width="10" style="1" bestFit="1" customWidth="1"/>
    <col min="2228" max="2471" width="2.5703125" style="1"/>
    <col min="2472" max="2472" width="5" style="1" bestFit="1" customWidth="1"/>
    <col min="2473" max="2473" width="35.5703125" style="1" bestFit="1" customWidth="1"/>
    <col min="2474" max="2474" width="40.140625" style="1" bestFit="1" customWidth="1"/>
    <col min="2475" max="2475" width="16" style="1" customWidth="1"/>
    <col min="2476" max="2476" width="21.7109375" style="1" customWidth="1"/>
    <col min="2477" max="2477" width="18.85546875" style="1" customWidth="1"/>
    <col min="2478" max="2478" width="12.85546875" style="1" customWidth="1"/>
    <col min="2479" max="2483" width="10" style="1" bestFit="1" customWidth="1"/>
    <col min="2484" max="2727" width="2.5703125" style="1"/>
    <col min="2728" max="2728" width="5" style="1" bestFit="1" customWidth="1"/>
    <col min="2729" max="2729" width="35.5703125" style="1" bestFit="1" customWidth="1"/>
    <col min="2730" max="2730" width="40.140625" style="1" bestFit="1" customWidth="1"/>
    <col min="2731" max="2731" width="16" style="1" customWidth="1"/>
    <col min="2732" max="2732" width="21.7109375" style="1" customWidth="1"/>
    <col min="2733" max="2733" width="18.85546875" style="1" customWidth="1"/>
    <col min="2734" max="2734" width="12.85546875" style="1" customWidth="1"/>
    <col min="2735" max="2739" width="10" style="1" bestFit="1" customWidth="1"/>
    <col min="2740" max="2983" width="2.5703125" style="1"/>
    <col min="2984" max="2984" width="5" style="1" bestFit="1" customWidth="1"/>
    <col min="2985" max="2985" width="35.5703125" style="1" bestFit="1" customWidth="1"/>
    <col min="2986" max="2986" width="40.140625" style="1" bestFit="1" customWidth="1"/>
    <col min="2987" max="2987" width="16" style="1" customWidth="1"/>
    <col min="2988" max="2988" width="21.7109375" style="1" customWidth="1"/>
    <col min="2989" max="2989" width="18.85546875" style="1" customWidth="1"/>
    <col min="2990" max="2990" width="12.85546875" style="1" customWidth="1"/>
    <col min="2991" max="2995" width="10" style="1" bestFit="1" customWidth="1"/>
    <col min="2996" max="3239" width="2.5703125" style="1"/>
    <col min="3240" max="3240" width="5" style="1" bestFit="1" customWidth="1"/>
    <col min="3241" max="3241" width="35.5703125" style="1" bestFit="1" customWidth="1"/>
    <col min="3242" max="3242" width="40.140625" style="1" bestFit="1" customWidth="1"/>
    <col min="3243" max="3243" width="16" style="1" customWidth="1"/>
    <col min="3244" max="3244" width="21.7109375" style="1" customWidth="1"/>
    <col min="3245" max="3245" width="18.85546875" style="1" customWidth="1"/>
    <col min="3246" max="3246" width="12.85546875" style="1" customWidth="1"/>
    <col min="3247" max="3251" width="10" style="1" bestFit="1" customWidth="1"/>
    <col min="3252" max="3495" width="2.5703125" style="1"/>
    <col min="3496" max="3496" width="5" style="1" bestFit="1" customWidth="1"/>
    <col min="3497" max="3497" width="35.5703125" style="1" bestFit="1" customWidth="1"/>
    <col min="3498" max="3498" width="40.140625" style="1" bestFit="1" customWidth="1"/>
    <col min="3499" max="3499" width="16" style="1" customWidth="1"/>
    <col min="3500" max="3500" width="21.7109375" style="1" customWidth="1"/>
    <col min="3501" max="3501" width="18.85546875" style="1" customWidth="1"/>
    <col min="3502" max="3502" width="12.85546875" style="1" customWidth="1"/>
    <col min="3503" max="3507" width="10" style="1" bestFit="1" customWidth="1"/>
    <col min="3508" max="3751" width="2.5703125" style="1"/>
    <col min="3752" max="3752" width="5" style="1" bestFit="1" customWidth="1"/>
    <col min="3753" max="3753" width="35.5703125" style="1" bestFit="1" customWidth="1"/>
    <col min="3754" max="3754" width="40.140625" style="1" bestFit="1" customWidth="1"/>
    <col min="3755" max="3755" width="16" style="1" customWidth="1"/>
    <col min="3756" max="3756" width="21.7109375" style="1" customWidth="1"/>
    <col min="3757" max="3757" width="18.85546875" style="1" customWidth="1"/>
    <col min="3758" max="3758" width="12.85546875" style="1" customWidth="1"/>
    <col min="3759" max="3763" width="10" style="1" bestFit="1" customWidth="1"/>
    <col min="3764" max="4007" width="2.5703125" style="1"/>
    <col min="4008" max="4008" width="5" style="1" bestFit="1" customWidth="1"/>
    <col min="4009" max="4009" width="35.5703125" style="1" bestFit="1" customWidth="1"/>
    <col min="4010" max="4010" width="40.140625" style="1" bestFit="1" customWidth="1"/>
    <col min="4011" max="4011" width="16" style="1" customWidth="1"/>
    <col min="4012" max="4012" width="21.7109375" style="1" customWidth="1"/>
    <col min="4013" max="4013" width="18.85546875" style="1" customWidth="1"/>
    <col min="4014" max="4014" width="12.85546875" style="1" customWidth="1"/>
    <col min="4015" max="4019" width="10" style="1" bestFit="1" customWidth="1"/>
    <col min="4020" max="4263" width="2.5703125" style="1"/>
    <col min="4264" max="4264" width="5" style="1" bestFit="1" customWidth="1"/>
    <col min="4265" max="4265" width="35.5703125" style="1" bestFit="1" customWidth="1"/>
    <col min="4266" max="4266" width="40.140625" style="1" bestFit="1" customWidth="1"/>
    <col min="4267" max="4267" width="16" style="1" customWidth="1"/>
    <col min="4268" max="4268" width="21.7109375" style="1" customWidth="1"/>
    <col min="4269" max="4269" width="18.85546875" style="1" customWidth="1"/>
    <col min="4270" max="4270" width="12.85546875" style="1" customWidth="1"/>
    <col min="4271" max="4275" width="10" style="1" bestFit="1" customWidth="1"/>
    <col min="4276" max="4519" width="2.5703125" style="1"/>
    <col min="4520" max="4520" width="5" style="1" bestFit="1" customWidth="1"/>
    <col min="4521" max="4521" width="35.5703125" style="1" bestFit="1" customWidth="1"/>
    <col min="4522" max="4522" width="40.140625" style="1" bestFit="1" customWidth="1"/>
    <col min="4523" max="4523" width="16" style="1" customWidth="1"/>
    <col min="4524" max="4524" width="21.7109375" style="1" customWidth="1"/>
    <col min="4525" max="4525" width="18.85546875" style="1" customWidth="1"/>
    <col min="4526" max="4526" width="12.85546875" style="1" customWidth="1"/>
    <col min="4527" max="4531" width="10" style="1" bestFit="1" customWidth="1"/>
    <col min="4532" max="4775" width="2.5703125" style="1"/>
    <col min="4776" max="4776" width="5" style="1" bestFit="1" customWidth="1"/>
    <col min="4777" max="4777" width="35.5703125" style="1" bestFit="1" customWidth="1"/>
    <col min="4778" max="4778" width="40.140625" style="1" bestFit="1" customWidth="1"/>
    <col min="4779" max="4779" width="16" style="1" customWidth="1"/>
    <col min="4780" max="4780" width="21.7109375" style="1" customWidth="1"/>
    <col min="4781" max="4781" width="18.85546875" style="1" customWidth="1"/>
    <col min="4782" max="4782" width="12.85546875" style="1" customWidth="1"/>
    <col min="4783" max="4787" width="10" style="1" bestFit="1" customWidth="1"/>
    <col min="4788" max="5031" width="2.5703125" style="1"/>
    <col min="5032" max="5032" width="5" style="1" bestFit="1" customWidth="1"/>
    <col min="5033" max="5033" width="35.5703125" style="1" bestFit="1" customWidth="1"/>
    <col min="5034" max="5034" width="40.140625" style="1" bestFit="1" customWidth="1"/>
    <col min="5035" max="5035" width="16" style="1" customWidth="1"/>
    <col min="5036" max="5036" width="21.7109375" style="1" customWidth="1"/>
    <col min="5037" max="5037" width="18.85546875" style="1" customWidth="1"/>
    <col min="5038" max="5038" width="12.85546875" style="1" customWidth="1"/>
    <col min="5039" max="5043" width="10" style="1" bestFit="1" customWidth="1"/>
    <col min="5044" max="5287" width="2.5703125" style="1"/>
    <col min="5288" max="5288" width="5" style="1" bestFit="1" customWidth="1"/>
    <col min="5289" max="5289" width="35.5703125" style="1" bestFit="1" customWidth="1"/>
    <col min="5290" max="5290" width="40.140625" style="1" bestFit="1" customWidth="1"/>
    <col min="5291" max="5291" width="16" style="1" customWidth="1"/>
    <col min="5292" max="5292" width="21.7109375" style="1" customWidth="1"/>
    <col min="5293" max="5293" width="18.85546875" style="1" customWidth="1"/>
    <col min="5294" max="5294" width="12.85546875" style="1" customWidth="1"/>
    <col min="5295" max="5299" width="10" style="1" bestFit="1" customWidth="1"/>
    <col min="5300" max="5543" width="2.5703125" style="1"/>
    <col min="5544" max="5544" width="5" style="1" bestFit="1" customWidth="1"/>
    <col min="5545" max="5545" width="35.5703125" style="1" bestFit="1" customWidth="1"/>
    <col min="5546" max="5546" width="40.140625" style="1" bestFit="1" customWidth="1"/>
    <col min="5547" max="5547" width="16" style="1" customWidth="1"/>
    <col min="5548" max="5548" width="21.7109375" style="1" customWidth="1"/>
    <col min="5549" max="5549" width="18.85546875" style="1" customWidth="1"/>
    <col min="5550" max="5550" width="12.85546875" style="1" customWidth="1"/>
    <col min="5551" max="5555" width="10" style="1" bestFit="1" customWidth="1"/>
    <col min="5556" max="5799" width="2.5703125" style="1"/>
    <col min="5800" max="5800" width="5" style="1" bestFit="1" customWidth="1"/>
    <col min="5801" max="5801" width="35.5703125" style="1" bestFit="1" customWidth="1"/>
    <col min="5802" max="5802" width="40.140625" style="1" bestFit="1" customWidth="1"/>
    <col min="5803" max="5803" width="16" style="1" customWidth="1"/>
    <col min="5804" max="5804" width="21.7109375" style="1" customWidth="1"/>
    <col min="5805" max="5805" width="18.85546875" style="1" customWidth="1"/>
    <col min="5806" max="5806" width="12.85546875" style="1" customWidth="1"/>
    <col min="5807" max="5811" width="10" style="1" bestFit="1" customWidth="1"/>
    <col min="5812" max="6055" width="2.5703125" style="1"/>
    <col min="6056" max="6056" width="5" style="1" bestFit="1" customWidth="1"/>
    <col min="6057" max="6057" width="35.5703125" style="1" bestFit="1" customWidth="1"/>
    <col min="6058" max="6058" width="40.140625" style="1" bestFit="1" customWidth="1"/>
    <col min="6059" max="6059" width="16" style="1" customWidth="1"/>
    <col min="6060" max="6060" width="21.7109375" style="1" customWidth="1"/>
    <col min="6061" max="6061" width="18.85546875" style="1" customWidth="1"/>
    <col min="6062" max="6062" width="12.85546875" style="1" customWidth="1"/>
    <col min="6063" max="6067" width="10" style="1" bestFit="1" customWidth="1"/>
    <col min="6068" max="6311" width="2.5703125" style="1"/>
    <col min="6312" max="6312" width="5" style="1" bestFit="1" customWidth="1"/>
    <col min="6313" max="6313" width="35.5703125" style="1" bestFit="1" customWidth="1"/>
    <col min="6314" max="6314" width="40.140625" style="1" bestFit="1" customWidth="1"/>
    <col min="6315" max="6315" width="16" style="1" customWidth="1"/>
    <col min="6316" max="6316" width="21.7109375" style="1" customWidth="1"/>
    <col min="6317" max="6317" width="18.85546875" style="1" customWidth="1"/>
    <col min="6318" max="6318" width="12.85546875" style="1" customWidth="1"/>
    <col min="6319" max="6323" width="10" style="1" bestFit="1" customWidth="1"/>
    <col min="6324" max="6567" width="2.5703125" style="1"/>
    <col min="6568" max="6568" width="5" style="1" bestFit="1" customWidth="1"/>
    <col min="6569" max="6569" width="35.5703125" style="1" bestFit="1" customWidth="1"/>
    <col min="6570" max="6570" width="40.140625" style="1" bestFit="1" customWidth="1"/>
    <col min="6571" max="6571" width="16" style="1" customWidth="1"/>
    <col min="6572" max="6572" width="21.7109375" style="1" customWidth="1"/>
    <col min="6573" max="6573" width="18.85546875" style="1" customWidth="1"/>
    <col min="6574" max="6574" width="12.85546875" style="1" customWidth="1"/>
    <col min="6575" max="6579" width="10" style="1" bestFit="1" customWidth="1"/>
    <col min="6580" max="6823" width="2.5703125" style="1"/>
    <col min="6824" max="6824" width="5" style="1" bestFit="1" customWidth="1"/>
    <col min="6825" max="6825" width="35.5703125" style="1" bestFit="1" customWidth="1"/>
    <col min="6826" max="6826" width="40.140625" style="1" bestFit="1" customWidth="1"/>
    <col min="6827" max="6827" width="16" style="1" customWidth="1"/>
    <col min="6828" max="6828" width="21.7109375" style="1" customWidth="1"/>
    <col min="6829" max="6829" width="18.85546875" style="1" customWidth="1"/>
    <col min="6830" max="6830" width="12.85546875" style="1" customWidth="1"/>
    <col min="6831" max="6835" width="10" style="1" bestFit="1" customWidth="1"/>
    <col min="6836" max="7079" width="2.5703125" style="1"/>
    <col min="7080" max="7080" width="5" style="1" bestFit="1" customWidth="1"/>
    <col min="7081" max="7081" width="35.5703125" style="1" bestFit="1" customWidth="1"/>
    <col min="7082" max="7082" width="40.140625" style="1" bestFit="1" customWidth="1"/>
    <col min="7083" max="7083" width="16" style="1" customWidth="1"/>
    <col min="7084" max="7084" width="21.7109375" style="1" customWidth="1"/>
    <col min="7085" max="7085" width="18.85546875" style="1" customWidth="1"/>
    <col min="7086" max="7086" width="12.85546875" style="1" customWidth="1"/>
    <col min="7087" max="7091" width="10" style="1" bestFit="1" customWidth="1"/>
    <col min="7092" max="7335" width="2.5703125" style="1"/>
    <col min="7336" max="7336" width="5" style="1" bestFit="1" customWidth="1"/>
    <col min="7337" max="7337" width="35.5703125" style="1" bestFit="1" customWidth="1"/>
    <col min="7338" max="7338" width="40.140625" style="1" bestFit="1" customWidth="1"/>
    <col min="7339" max="7339" width="16" style="1" customWidth="1"/>
    <col min="7340" max="7340" width="21.7109375" style="1" customWidth="1"/>
    <col min="7341" max="7341" width="18.85546875" style="1" customWidth="1"/>
    <col min="7342" max="7342" width="12.85546875" style="1" customWidth="1"/>
    <col min="7343" max="7347" width="10" style="1" bestFit="1" customWidth="1"/>
    <col min="7348" max="7591" width="2.5703125" style="1"/>
    <col min="7592" max="7592" width="5" style="1" bestFit="1" customWidth="1"/>
    <col min="7593" max="7593" width="35.5703125" style="1" bestFit="1" customWidth="1"/>
    <col min="7594" max="7594" width="40.140625" style="1" bestFit="1" customWidth="1"/>
    <col min="7595" max="7595" width="16" style="1" customWidth="1"/>
    <col min="7596" max="7596" width="21.7109375" style="1" customWidth="1"/>
    <col min="7597" max="7597" width="18.85546875" style="1" customWidth="1"/>
    <col min="7598" max="7598" width="12.85546875" style="1" customWidth="1"/>
    <col min="7599" max="7603" width="10" style="1" bestFit="1" customWidth="1"/>
    <col min="7604" max="7847" width="2.5703125" style="1"/>
    <col min="7848" max="7848" width="5" style="1" bestFit="1" customWidth="1"/>
    <col min="7849" max="7849" width="35.5703125" style="1" bestFit="1" customWidth="1"/>
    <col min="7850" max="7850" width="40.140625" style="1" bestFit="1" customWidth="1"/>
    <col min="7851" max="7851" width="16" style="1" customWidth="1"/>
    <col min="7852" max="7852" width="21.7109375" style="1" customWidth="1"/>
    <col min="7853" max="7853" width="18.85546875" style="1" customWidth="1"/>
    <col min="7854" max="7854" width="12.85546875" style="1" customWidth="1"/>
    <col min="7855" max="7859" width="10" style="1" bestFit="1" customWidth="1"/>
    <col min="7860" max="8103" width="2.5703125" style="1"/>
    <col min="8104" max="8104" width="5" style="1" bestFit="1" customWidth="1"/>
    <col min="8105" max="8105" width="35.5703125" style="1" bestFit="1" customWidth="1"/>
    <col min="8106" max="8106" width="40.140625" style="1" bestFit="1" customWidth="1"/>
    <col min="8107" max="8107" width="16" style="1" customWidth="1"/>
    <col min="8108" max="8108" width="21.7109375" style="1" customWidth="1"/>
    <col min="8109" max="8109" width="18.85546875" style="1" customWidth="1"/>
    <col min="8110" max="8110" width="12.85546875" style="1" customWidth="1"/>
    <col min="8111" max="8115" width="10" style="1" bestFit="1" customWidth="1"/>
    <col min="8116" max="8359" width="2.5703125" style="1"/>
    <col min="8360" max="8360" width="5" style="1" bestFit="1" customWidth="1"/>
    <col min="8361" max="8361" width="35.5703125" style="1" bestFit="1" customWidth="1"/>
    <col min="8362" max="8362" width="40.140625" style="1" bestFit="1" customWidth="1"/>
    <col min="8363" max="8363" width="16" style="1" customWidth="1"/>
    <col min="8364" max="8364" width="21.7109375" style="1" customWidth="1"/>
    <col min="8365" max="8365" width="18.85546875" style="1" customWidth="1"/>
    <col min="8366" max="8366" width="12.85546875" style="1" customWidth="1"/>
    <col min="8367" max="8371" width="10" style="1" bestFit="1" customWidth="1"/>
    <col min="8372" max="8615" width="2.5703125" style="1"/>
    <col min="8616" max="8616" width="5" style="1" bestFit="1" customWidth="1"/>
    <col min="8617" max="8617" width="35.5703125" style="1" bestFit="1" customWidth="1"/>
    <col min="8618" max="8618" width="40.140625" style="1" bestFit="1" customWidth="1"/>
    <col min="8619" max="8619" width="16" style="1" customWidth="1"/>
    <col min="8620" max="8620" width="21.7109375" style="1" customWidth="1"/>
    <col min="8621" max="8621" width="18.85546875" style="1" customWidth="1"/>
    <col min="8622" max="8622" width="12.85546875" style="1" customWidth="1"/>
    <col min="8623" max="8627" width="10" style="1" bestFit="1" customWidth="1"/>
    <col min="8628" max="8871" width="2.5703125" style="1"/>
    <col min="8872" max="8872" width="5" style="1" bestFit="1" customWidth="1"/>
    <col min="8873" max="8873" width="35.5703125" style="1" bestFit="1" customWidth="1"/>
    <col min="8874" max="8874" width="40.140625" style="1" bestFit="1" customWidth="1"/>
    <col min="8875" max="8875" width="16" style="1" customWidth="1"/>
    <col min="8876" max="8876" width="21.7109375" style="1" customWidth="1"/>
    <col min="8877" max="8877" width="18.85546875" style="1" customWidth="1"/>
    <col min="8878" max="8878" width="12.85546875" style="1" customWidth="1"/>
    <col min="8879" max="8883" width="10" style="1" bestFit="1" customWidth="1"/>
    <col min="8884" max="9127" width="2.5703125" style="1"/>
    <col min="9128" max="9128" width="5" style="1" bestFit="1" customWidth="1"/>
    <col min="9129" max="9129" width="35.5703125" style="1" bestFit="1" customWidth="1"/>
    <col min="9130" max="9130" width="40.140625" style="1" bestFit="1" customWidth="1"/>
    <col min="9131" max="9131" width="16" style="1" customWidth="1"/>
    <col min="9132" max="9132" width="21.7109375" style="1" customWidth="1"/>
    <col min="9133" max="9133" width="18.85546875" style="1" customWidth="1"/>
    <col min="9134" max="9134" width="12.85546875" style="1" customWidth="1"/>
    <col min="9135" max="9139" width="10" style="1" bestFit="1" customWidth="1"/>
    <col min="9140" max="9383" width="2.5703125" style="1"/>
    <col min="9384" max="9384" width="5" style="1" bestFit="1" customWidth="1"/>
    <col min="9385" max="9385" width="35.5703125" style="1" bestFit="1" customWidth="1"/>
    <col min="9386" max="9386" width="40.140625" style="1" bestFit="1" customWidth="1"/>
    <col min="9387" max="9387" width="16" style="1" customWidth="1"/>
    <col min="9388" max="9388" width="21.7109375" style="1" customWidth="1"/>
    <col min="9389" max="9389" width="18.85546875" style="1" customWidth="1"/>
    <col min="9390" max="9390" width="12.85546875" style="1" customWidth="1"/>
    <col min="9391" max="9395" width="10" style="1" bestFit="1" customWidth="1"/>
    <col min="9396" max="9639" width="2.5703125" style="1"/>
    <col min="9640" max="9640" width="5" style="1" bestFit="1" customWidth="1"/>
    <col min="9641" max="9641" width="35.5703125" style="1" bestFit="1" customWidth="1"/>
    <col min="9642" max="9642" width="40.140625" style="1" bestFit="1" customWidth="1"/>
    <col min="9643" max="9643" width="16" style="1" customWidth="1"/>
    <col min="9644" max="9644" width="21.7109375" style="1" customWidth="1"/>
    <col min="9645" max="9645" width="18.85546875" style="1" customWidth="1"/>
    <col min="9646" max="9646" width="12.85546875" style="1" customWidth="1"/>
    <col min="9647" max="9651" width="10" style="1" bestFit="1" customWidth="1"/>
    <col min="9652" max="9895" width="2.5703125" style="1"/>
    <col min="9896" max="9896" width="5" style="1" bestFit="1" customWidth="1"/>
    <col min="9897" max="9897" width="35.5703125" style="1" bestFit="1" customWidth="1"/>
    <col min="9898" max="9898" width="40.140625" style="1" bestFit="1" customWidth="1"/>
    <col min="9899" max="9899" width="16" style="1" customWidth="1"/>
    <col min="9900" max="9900" width="21.7109375" style="1" customWidth="1"/>
    <col min="9901" max="9901" width="18.85546875" style="1" customWidth="1"/>
    <col min="9902" max="9902" width="12.85546875" style="1" customWidth="1"/>
    <col min="9903" max="9907" width="10" style="1" bestFit="1" customWidth="1"/>
    <col min="9908" max="10151" width="2.5703125" style="1"/>
    <col min="10152" max="10152" width="5" style="1" bestFit="1" customWidth="1"/>
    <col min="10153" max="10153" width="35.5703125" style="1" bestFit="1" customWidth="1"/>
    <col min="10154" max="10154" width="40.140625" style="1" bestFit="1" customWidth="1"/>
    <col min="10155" max="10155" width="16" style="1" customWidth="1"/>
    <col min="10156" max="10156" width="21.7109375" style="1" customWidth="1"/>
    <col min="10157" max="10157" width="18.85546875" style="1" customWidth="1"/>
    <col min="10158" max="10158" width="12.85546875" style="1" customWidth="1"/>
    <col min="10159" max="10163" width="10" style="1" bestFit="1" customWidth="1"/>
    <col min="10164" max="10407" width="2.5703125" style="1"/>
    <col min="10408" max="10408" width="5" style="1" bestFit="1" customWidth="1"/>
    <col min="10409" max="10409" width="35.5703125" style="1" bestFit="1" customWidth="1"/>
    <col min="10410" max="10410" width="40.140625" style="1" bestFit="1" customWidth="1"/>
    <col min="10411" max="10411" width="16" style="1" customWidth="1"/>
    <col min="10412" max="10412" width="21.7109375" style="1" customWidth="1"/>
    <col min="10413" max="10413" width="18.85546875" style="1" customWidth="1"/>
    <col min="10414" max="10414" width="12.85546875" style="1" customWidth="1"/>
    <col min="10415" max="10419" width="10" style="1" bestFit="1" customWidth="1"/>
    <col min="10420" max="10663" width="2.5703125" style="1"/>
    <col min="10664" max="10664" width="5" style="1" bestFit="1" customWidth="1"/>
    <col min="10665" max="10665" width="35.5703125" style="1" bestFit="1" customWidth="1"/>
    <col min="10666" max="10666" width="40.140625" style="1" bestFit="1" customWidth="1"/>
    <col min="10667" max="10667" width="16" style="1" customWidth="1"/>
    <col min="10668" max="10668" width="21.7109375" style="1" customWidth="1"/>
    <col min="10669" max="10669" width="18.85546875" style="1" customWidth="1"/>
    <col min="10670" max="10670" width="12.85546875" style="1" customWidth="1"/>
    <col min="10671" max="10675" width="10" style="1" bestFit="1" customWidth="1"/>
    <col min="10676" max="10919" width="2.5703125" style="1"/>
    <col min="10920" max="10920" width="5" style="1" bestFit="1" customWidth="1"/>
    <col min="10921" max="10921" width="35.5703125" style="1" bestFit="1" customWidth="1"/>
    <col min="10922" max="10922" width="40.140625" style="1" bestFit="1" customWidth="1"/>
    <col min="10923" max="10923" width="16" style="1" customWidth="1"/>
    <col min="10924" max="10924" width="21.7109375" style="1" customWidth="1"/>
    <col min="10925" max="10925" width="18.85546875" style="1" customWidth="1"/>
    <col min="10926" max="10926" width="12.85546875" style="1" customWidth="1"/>
    <col min="10927" max="10931" width="10" style="1" bestFit="1" customWidth="1"/>
    <col min="10932" max="11175" width="2.5703125" style="1"/>
    <col min="11176" max="11176" width="5" style="1" bestFit="1" customWidth="1"/>
    <col min="11177" max="11177" width="35.5703125" style="1" bestFit="1" customWidth="1"/>
    <col min="11178" max="11178" width="40.140625" style="1" bestFit="1" customWidth="1"/>
    <col min="11179" max="11179" width="16" style="1" customWidth="1"/>
    <col min="11180" max="11180" width="21.7109375" style="1" customWidth="1"/>
    <col min="11181" max="11181" width="18.85546875" style="1" customWidth="1"/>
    <col min="11182" max="11182" width="12.85546875" style="1" customWidth="1"/>
    <col min="11183" max="11187" width="10" style="1" bestFit="1" customWidth="1"/>
    <col min="11188" max="11431" width="2.5703125" style="1"/>
    <col min="11432" max="11432" width="5" style="1" bestFit="1" customWidth="1"/>
    <col min="11433" max="11433" width="35.5703125" style="1" bestFit="1" customWidth="1"/>
    <col min="11434" max="11434" width="40.140625" style="1" bestFit="1" customWidth="1"/>
    <col min="11435" max="11435" width="16" style="1" customWidth="1"/>
    <col min="11436" max="11436" width="21.7109375" style="1" customWidth="1"/>
    <col min="11437" max="11437" width="18.85546875" style="1" customWidth="1"/>
    <col min="11438" max="11438" width="12.85546875" style="1" customWidth="1"/>
    <col min="11439" max="11443" width="10" style="1" bestFit="1" customWidth="1"/>
    <col min="11444" max="11687" width="2.5703125" style="1"/>
    <col min="11688" max="11688" width="5" style="1" bestFit="1" customWidth="1"/>
    <col min="11689" max="11689" width="35.5703125" style="1" bestFit="1" customWidth="1"/>
    <col min="11690" max="11690" width="40.140625" style="1" bestFit="1" customWidth="1"/>
    <col min="11691" max="11691" width="16" style="1" customWidth="1"/>
    <col min="11692" max="11692" width="21.7109375" style="1" customWidth="1"/>
    <col min="11693" max="11693" width="18.85546875" style="1" customWidth="1"/>
    <col min="11694" max="11694" width="12.85546875" style="1" customWidth="1"/>
    <col min="11695" max="11699" width="10" style="1" bestFit="1" customWidth="1"/>
    <col min="11700" max="11943" width="2.5703125" style="1"/>
    <col min="11944" max="11944" width="5" style="1" bestFit="1" customWidth="1"/>
    <col min="11945" max="11945" width="35.5703125" style="1" bestFit="1" customWidth="1"/>
    <col min="11946" max="11946" width="40.140625" style="1" bestFit="1" customWidth="1"/>
    <col min="11947" max="11947" width="16" style="1" customWidth="1"/>
    <col min="11948" max="11948" width="21.7109375" style="1" customWidth="1"/>
    <col min="11949" max="11949" width="18.85546875" style="1" customWidth="1"/>
    <col min="11950" max="11950" width="12.85546875" style="1" customWidth="1"/>
    <col min="11951" max="11955" width="10" style="1" bestFit="1" customWidth="1"/>
    <col min="11956" max="12199" width="2.5703125" style="1"/>
    <col min="12200" max="12200" width="5" style="1" bestFit="1" customWidth="1"/>
    <col min="12201" max="12201" width="35.5703125" style="1" bestFit="1" customWidth="1"/>
    <col min="12202" max="12202" width="40.140625" style="1" bestFit="1" customWidth="1"/>
    <col min="12203" max="12203" width="16" style="1" customWidth="1"/>
    <col min="12204" max="12204" width="21.7109375" style="1" customWidth="1"/>
    <col min="12205" max="12205" width="18.85546875" style="1" customWidth="1"/>
    <col min="12206" max="12206" width="12.85546875" style="1" customWidth="1"/>
    <col min="12207" max="12211" width="10" style="1" bestFit="1" customWidth="1"/>
    <col min="12212" max="12455" width="2.5703125" style="1"/>
    <col min="12456" max="12456" width="5" style="1" bestFit="1" customWidth="1"/>
    <col min="12457" max="12457" width="35.5703125" style="1" bestFit="1" customWidth="1"/>
    <col min="12458" max="12458" width="40.140625" style="1" bestFit="1" customWidth="1"/>
    <col min="12459" max="12459" width="16" style="1" customWidth="1"/>
    <col min="12460" max="12460" width="21.7109375" style="1" customWidth="1"/>
    <col min="12461" max="12461" width="18.85546875" style="1" customWidth="1"/>
    <col min="12462" max="12462" width="12.85546875" style="1" customWidth="1"/>
    <col min="12463" max="12467" width="10" style="1" bestFit="1" customWidth="1"/>
    <col min="12468" max="12711" width="2.5703125" style="1"/>
    <col min="12712" max="12712" width="5" style="1" bestFit="1" customWidth="1"/>
    <col min="12713" max="12713" width="35.5703125" style="1" bestFit="1" customWidth="1"/>
    <col min="12714" max="12714" width="40.140625" style="1" bestFit="1" customWidth="1"/>
    <col min="12715" max="12715" width="16" style="1" customWidth="1"/>
    <col min="12716" max="12716" width="21.7109375" style="1" customWidth="1"/>
    <col min="12717" max="12717" width="18.85546875" style="1" customWidth="1"/>
    <col min="12718" max="12718" width="12.85546875" style="1" customWidth="1"/>
    <col min="12719" max="12723" width="10" style="1" bestFit="1" customWidth="1"/>
    <col min="12724" max="12967" width="2.5703125" style="1"/>
    <col min="12968" max="12968" width="5" style="1" bestFit="1" customWidth="1"/>
    <col min="12969" max="12969" width="35.5703125" style="1" bestFit="1" customWidth="1"/>
    <col min="12970" max="12970" width="40.140625" style="1" bestFit="1" customWidth="1"/>
    <col min="12971" max="12971" width="16" style="1" customWidth="1"/>
    <col min="12972" max="12972" width="21.7109375" style="1" customWidth="1"/>
    <col min="12973" max="12973" width="18.85546875" style="1" customWidth="1"/>
    <col min="12974" max="12974" width="12.85546875" style="1" customWidth="1"/>
    <col min="12975" max="12979" width="10" style="1" bestFit="1" customWidth="1"/>
    <col min="12980" max="13223" width="2.5703125" style="1"/>
    <col min="13224" max="13224" width="5" style="1" bestFit="1" customWidth="1"/>
    <col min="13225" max="13225" width="35.5703125" style="1" bestFit="1" customWidth="1"/>
    <col min="13226" max="13226" width="40.140625" style="1" bestFit="1" customWidth="1"/>
    <col min="13227" max="13227" width="16" style="1" customWidth="1"/>
    <col min="13228" max="13228" width="21.7109375" style="1" customWidth="1"/>
    <col min="13229" max="13229" width="18.85546875" style="1" customWidth="1"/>
    <col min="13230" max="13230" width="12.85546875" style="1" customWidth="1"/>
    <col min="13231" max="13235" width="10" style="1" bestFit="1" customWidth="1"/>
    <col min="13236" max="13479" width="2.5703125" style="1"/>
    <col min="13480" max="13480" width="5" style="1" bestFit="1" customWidth="1"/>
    <col min="13481" max="13481" width="35.5703125" style="1" bestFit="1" customWidth="1"/>
    <col min="13482" max="13482" width="40.140625" style="1" bestFit="1" customWidth="1"/>
    <col min="13483" max="13483" width="16" style="1" customWidth="1"/>
    <col min="13484" max="13484" width="21.7109375" style="1" customWidth="1"/>
    <col min="13485" max="13485" width="18.85546875" style="1" customWidth="1"/>
    <col min="13486" max="13486" width="12.85546875" style="1" customWidth="1"/>
    <col min="13487" max="13491" width="10" style="1" bestFit="1" customWidth="1"/>
    <col min="13492" max="13735" width="2.5703125" style="1"/>
    <col min="13736" max="13736" width="5" style="1" bestFit="1" customWidth="1"/>
    <col min="13737" max="13737" width="35.5703125" style="1" bestFit="1" customWidth="1"/>
    <col min="13738" max="13738" width="40.140625" style="1" bestFit="1" customWidth="1"/>
    <col min="13739" max="13739" width="16" style="1" customWidth="1"/>
    <col min="13740" max="13740" width="21.7109375" style="1" customWidth="1"/>
    <col min="13741" max="13741" width="18.85546875" style="1" customWidth="1"/>
    <col min="13742" max="13742" width="12.85546875" style="1" customWidth="1"/>
    <col min="13743" max="13747" width="10" style="1" bestFit="1" customWidth="1"/>
    <col min="13748" max="13991" width="2.5703125" style="1"/>
    <col min="13992" max="13992" width="5" style="1" bestFit="1" customWidth="1"/>
    <col min="13993" max="13993" width="35.5703125" style="1" bestFit="1" customWidth="1"/>
    <col min="13994" max="13994" width="40.140625" style="1" bestFit="1" customWidth="1"/>
    <col min="13995" max="13995" width="16" style="1" customWidth="1"/>
    <col min="13996" max="13996" width="21.7109375" style="1" customWidth="1"/>
    <col min="13997" max="13997" width="18.85546875" style="1" customWidth="1"/>
    <col min="13998" max="13998" width="12.85546875" style="1" customWidth="1"/>
    <col min="13999" max="14003" width="10" style="1" bestFit="1" customWidth="1"/>
    <col min="14004" max="14247" width="2.5703125" style="1"/>
    <col min="14248" max="14248" width="5" style="1" bestFit="1" customWidth="1"/>
    <col min="14249" max="14249" width="35.5703125" style="1" bestFit="1" customWidth="1"/>
    <col min="14250" max="14250" width="40.140625" style="1" bestFit="1" customWidth="1"/>
    <col min="14251" max="14251" width="16" style="1" customWidth="1"/>
    <col min="14252" max="14252" width="21.7109375" style="1" customWidth="1"/>
    <col min="14253" max="14253" width="18.85546875" style="1" customWidth="1"/>
    <col min="14254" max="14254" width="12.85546875" style="1" customWidth="1"/>
    <col min="14255" max="14259" width="10" style="1" bestFit="1" customWidth="1"/>
    <col min="14260" max="14503" width="2.5703125" style="1"/>
    <col min="14504" max="14504" width="5" style="1" bestFit="1" customWidth="1"/>
    <col min="14505" max="14505" width="35.5703125" style="1" bestFit="1" customWidth="1"/>
    <col min="14506" max="14506" width="40.140625" style="1" bestFit="1" customWidth="1"/>
    <col min="14507" max="14507" width="16" style="1" customWidth="1"/>
    <col min="14508" max="14508" width="21.7109375" style="1" customWidth="1"/>
    <col min="14509" max="14509" width="18.85546875" style="1" customWidth="1"/>
    <col min="14510" max="14510" width="12.85546875" style="1" customWidth="1"/>
    <col min="14511" max="14515" width="10" style="1" bestFit="1" customWidth="1"/>
    <col min="14516" max="14759" width="2.5703125" style="1"/>
    <col min="14760" max="14760" width="5" style="1" bestFit="1" customWidth="1"/>
    <col min="14761" max="14761" width="35.5703125" style="1" bestFit="1" customWidth="1"/>
    <col min="14762" max="14762" width="40.140625" style="1" bestFit="1" customWidth="1"/>
    <col min="14763" max="14763" width="16" style="1" customWidth="1"/>
    <col min="14764" max="14764" width="21.7109375" style="1" customWidth="1"/>
    <col min="14765" max="14765" width="18.85546875" style="1" customWidth="1"/>
    <col min="14766" max="14766" width="12.85546875" style="1" customWidth="1"/>
    <col min="14767" max="14771" width="10" style="1" bestFit="1" customWidth="1"/>
    <col min="14772" max="15015" width="2.5703125" style="1"/>
    <col min="15016" max="15016" width="5" style="1" bestFit="1" customWidth="1"/>
    <col min="15017" max="15017" width="35.5703125" style="1" bestFit="1" customWidth="1"/>
    <col min="15018" max="15018" width="40.140625" style="1" bestFit="1" customWidth="1"/>
    <col min="15019" max="15019" width="16" style="1" customWidth="1"/>
    <col min="15020" max="15020" width="21.7109375" style="1" customWidth="1"/>
    <col min="15021" max="15021" width="18.85546875" style="1" customWidth="1"/>
    <col min="15022" max="15022" width="12.85546875" style="1" customWidth="1"/>
    <col min="15023" max="15027" width="10" style="1" bestFit="1" customWidth="1"/>
    <col min="15028" max="15271" width="2.5703125" style="1"/>
    <col min="15272" max="15272" width="5" style="1" bestFit="1" customWidth="1"/>
    <col min="15273" max="15273" width="35.5703125" style="1" bestFit="1" customWidth="1"/>
    <col min="15274" max="15274" width="40.140625" style="1" bestFit="1" customWidth="1"/>
    <col min="15275" max="15275" width="16" style="1" customWidth="1"/>
    <col min="15276" max="15276" width="21.7109375" style="1" customWidth="1"/>
    <col min="15277" max="15277" width="18.85546875" style="1" customWidth="1"/>
    <col min="15278" max="15278" width="12.85546875" style="1" customWidth="1"/>
    <col min="15279" max="15283" width="10" style="1" bestFit="1" customWidth="1"/>
    <col min="15284" max="15527" width="2.5703125" style="1"/>
    <col min="15528" max="15528" width="5" style="1" bestFit="1" customWidth="1"/>
    <col min="15529" max="15529" width="35.5703125" style="1" bestFit="1" customWidth="1"/>
    <col min="15530" max="15530" width="40.140625" style="1" bestFit="1" customWidth="1"/>
    <col min="15531" max="15531" width="16" style="1" customWidth="1"/>
    <col min="15532" max="15532" width="21.7109375" style="1" customWidth="1"/>
    <col min="15533" max="15533" width="18.85546875" style="1" customWidth="1"/>
    <col min="15534" max="15534" width="12.85546875" style="1" customWidth="1"/>
    <col min="15535" max="15539" width="10" style="1" bestFit="1" customWidth="1"/>
    <col min="15540" max="15783" width="2.5703125" style="1"/>
    <col min="15784" max="15784" width="5" style="1" bestFit="1" customWidth="1"/>
    <col min="15785" max="15785" width="35.5703125" style="1" bestFit="1" customWidth="1"/>
    <col min="15786" max="15786" width="40.140625" style="1" bestFit="1" customWidth="1"/>
    <col min="15787" max="15787" width="16" style="1" customWidth="1"/>
    <col min="15788" max="15788" width="21.7109375" style="1" customWidth="1"/>
    <col min="15789" max="15789" width="18.85546875" style="1" customWidth="1"/>
    <col min="15790" max="15790" width="12.85546875" style="1" customWidth="1"/>
    <col min="15791" max="15795" width="10" style="1" bestFit="1" customWidth="1"/>
    <col min="15796" max="16039" width="2.5703125" style="1"/>
    <col min="16040" max="16040" width="5" style="1" bestFit="1" customWidth="1"/>
    <col min="16041" max="16041" width="35.5703125" style="1" bestFit="1" customWidth="1"/>
    <col min="16042" max="16042" width="40.140625" style="1" bestFit="1" customWidth="1"/>
    <col min="16043" max="16043" width="16" style="1" customWidth="1"/>
    <col min="16044" max="16044" width="21.7109375" style="1" customWidth="1"/>
    <col min="16045" max="16045" width="18.85546875" style="1" customWidth="1"/>
    <col min="16046" max="16046" width="12.85546875" style="1" customWidth="1"/>
    <col min="16047" max="16051" width="10" style="1" bestFit="1" customWidth="1"/>
    <col min="16052" max="16384" width="2.5703125" style="1"/>
  </cols>
  <sheetData>
    <row r="1" spans="1:25" ht="25.5" customHeight="1" x14ac:dyDescent="0.35">
      <c r="A1" s="1881" t="s">
        <v>0</v>
      </c>
      <c r="B1" s="1882"/>
      <c r="C1" s="1882"/>
      <c r="D1" s="1882"/>
      <c r="E1" s="1882"/>
      <c r="F1" s="1882"/>
      <c r="G1" s="1882"/>
      <c r="H1" s="1882"/>
      <c r="I1" s="1882"/>
      <c r="J1" s="1882"/>
      <c r="K1" s="1882"/>
      <c r="L1" s="1882"/>
      <c r="M1" s="1882"/>
      <c r="N1" s="1882"/>
      <c r="O1" s="1882"/>
      <c r="P1" s="1882"/>
      <c r="Q1" s="1882"/>
      <c r="R1" s="1882"/>
      <c r="S1" s="1882"/>
      <c r="T1" s="1882"/>
      <c r="U1" s="1882"/>
      <c r="V1" s="1882"/>
      <c r="W1" s="1882"/>
      <c r="X1" s="1882"/>
      <c r="Y1" s="1883"/>
    </row>
    <row r="2" spans="1:25" ht="27" customHeight="1" x14ac:dyDescent="0.4">
      <c r="A2" s="1884" t="s">
        <v>663</v>
      </c>
      <c r="B2" s="1885"/>
      <c r="C2" s="1885"/>
      <c r="D2" s="1885"/>
      <c r="E2" s="1885"/>
      <c r="F2" s="1885"/>
      <c r="G2" s="1885"/>
      <c r="H2" s="1885"/>
      <c r="I2" s="1885"/>
      <c r="J2" s="1885"/>
      <c r="K2" s="1885"/>
      <c r="L2" s="1885"/>
      <c r="M2" s="1885"/>
      <c r="N2" s="1885"/>
      <c r="O2" s="1885"/>
      <c r="P2" s="1885"/>
      <c r="Q2" s="1885"/>
      <c r="R2" s="1885"/>
      <c r="S2" s="1885"/>
      <c r="T2" s="1885"/>
      <c r="U2" s="1885"/>
      <c r="V2" s="1885"/>
      <c r="W2" s="1885"/>
      <c r="X2" s="1885"/>
      <c r="Y2" s="1886"/>
    </row>
    <row r="3" spans="1:25" ht="51" customHeight="1" thickBot="1" x14ac:dyDescent="0.45">
      <c r="A3" s="1887" t="s">
        <v>2</v>
      </c>
      <c r="B3" s="1888"/>
      <c r="C3" s="1888"/>
      <c r="D3" s="1888"/>
      <c r="E3" s="1888"/>
      <c r="F3" s="1888"/>
      <c r="G3" s="1888"/>
      <c r="H3" s="1888"/>
      <c r="I3" s="1888"/>
      <c r="J3" s="1888"/>
      <c r="K3" s="1888"/>
      <c r="L3" s="1888"/>
      <c r="M3" s="1888"/>
      <c r="N3" s="1888"/>
      <c r="O3" s="1888"/>
      <c r="P3" s="1888"/>
      <c r="Q3" s="1888"/>
      <c r="R3" s="1888"/>
      <c r="S3" s="1888"/>
      <c r="T3" s="1888"/>
      <c r="U3" s="1888"/>
      <c r="V3" s="1888"/>
      <c r="W3" s="1888"/>
      <c r="X3" s="1888"/>
      <c r="Y3" s="1889"/>
    </row>
    <row r="4" spans="1:25" s="2" customFormat="1" ht="48.2" customHeight="1" x14ac:dyDescent="0.2">
      <c r="A4" s="1890" t="s">
        <v>3</v>
      </c>
      <c r="B4" s="1891"/>
      <c r="C4" s="1892"/>
      <c r="D4" s="1896" t="s">
        <v>4</v>
      </c>
      <c r="E4" s="1896" t="s">
        <v>5</v>
      </c>
      <c r="F4" s="1897" t="s">
        <v>6</v>
      </c>
      <c r="G4" s="1898" t="s">
        <v>7</v>
      </c>
      <c r="H4" s="1900" t="s">
        <v>8</v>
      </c>
      <c r="I4" s="1896" t="s">
        <v>9</v>
      </c>
      <c r="J4" s="1897" t="s">
        <v>10</v>
      </c>
      <c r="K4" s="1898" t="s">
        <v>7</v>
      </c>
      <c r="L4" s="1900" t="s">
        <v>11</v>
      </c>
      <c r="M4" s="1896" t="s">
        <v>12</v>
      </c>
      <c r="N4" s="1897" t="s">
        <v>13</v>
      </c>
      <c r="O4" s="1898" t="s">
        <v>7</v>
      </c>
      <c r="P4" s="1900" t="s">
        <v>14</v>
      </c>
      <c r="Q4" s="1896" t="s">
        <v>15</v>
      </c>
      <c r="R4" s="1897" t="s">
        <v>16</v>
      </c>
      <c r="S4" s="1898" t="s">
        <v>7</v>
      </c>
      <c r="T4" s="1901" t="s">
        <v>17</v>
      </c>
      <c r="U4" s="1903" t="s">
        <v>18</v>
      </c>
      <c r="V4" s="1904"/>
      <c r="W4" s="1904"/>
      <c r="X4" s="1904"/>
      <c r="Y4" s="1905"/>
    </row>
    <row r="5" spans="1:25" s="2" customFormat="1" ht="38.25" customHeight="1" thickBot="1" x14ac:dyDescent="0.25">
      <c r="A5" s="1893"/>
      <c r="B5" s="1894"/>
      <c r="C5" s="1895"/>
      <c r="D5" s="1856"/>
      <c r="E5" s="1856"/>
      <c r="F5" s="1875"/>
      <c r="G5" s="1899"/>
      <c r="H5" s="1877"/>
      <c r="I5" s="1856"/>
      <c r="J5" s="1875"/>
      <c r="K5" s="1899"/>
      <c r="L5" s="1877"/>
      <c r="M5" s="1856"/>
      <c r="N5" s="1875"/>
      <c r="O5" s="1899"/>
      <c r="P5" s="1877"/>
      <c r="Q5" s="1856"/>
      <c r="R5" s="1875"/>
      <c r="S5" s="1899"/>
      <c r="T5" s="1902"/>
      <c r="U5" s="3" t="s">
        <v>19</v>
      </c>
      <c r="V5" s="4" t="s">
        <v>19</v>
      </c>
      <c r="W5" s="4" t="s">
        <v>19</v>
      </c>
      <c r="X5" s="4" t="s">
        <v>19</v>
      </c>
      <c r="Y5" s="5" t="s">
        <v>20</v>
      </c>
    </row>
    <row r="6" spans="1:25" s="13" customFormat="1" ht="24.6" customHeight="1" thickBot="1" x14ac:dyDescent="0.25">
      <c r="A6" s="1908">
        <v>1</v>
      </c>
      <c r="B6" s="6" t="s">
        <v>21</v>
      </c>
      <c r="C6" s="7" t="s">
        <v>22</v>
      </c>
      <c r="D6" s="1831" t="s">
        <v>23</v>
      </c>
      <c r="E6" s="1906"/>
      <c r="F6" s="1907"/>
      <c r="G6" s="8">
        <f>G8/G7</f>
        <v>0.5</v>
      </c>
      <c r="H6" s="1831" t="s">
        <v>23</v>
      </c>
      <c r="I6" s="1906"/>
      <c r="J6" s="1907"/>
      <c r="K6" s="8">
        <f>K8/K7</f>
        <v>1</v>
      </c>
      <c r="L6" s="1831" t="s">
        <v>23</v>
      </c>
      <c r="M6" s="1906"/>
      <c r="N6" s="1907"/>
      <c r="O6" s="8">
        <f>O8/O7</f>
        <v>0</v>
      </c>
      <c r="P6" s="1831" t="s">
        <v>23</v>
      </c>
      <c r="Q6" s="1906"/>
      <c r="R6" s="1907"/>
      <c r="S6" s="8">
        <f>S8/S7</f>
        <v>1</v>
      </c>
      <c r="T6" s="8">
        <f>T8/T7</f>
        <v>0.5714285714285714</v>
      </c>
      <c r="U6" s="9">
        <v>0.2</v>
      </c>
      <c r="V6" s="9">
        <v>0.4</v>
      </c>
      <c r="W6" s="10">
        <v>0.6</v>
      </c>
      <c r="X6" s="11">
        <v>0.8</v>
      </c>
      <c r="Y6" s="12">
        <v>1</v>
      </c>
    </row>
    <row r="7" spans="1:25" s="13" customFormat="1" ht="24.6" customHeight="1" x14ac:dyDescent="0.2">
      <c r="A7" s="1909"/>
      <c r="B7" s="2117" t="s">
        <v>699</v>
      </c>
      <c r="C7" s="87" t="s">
        <v>695</v>
      </c>
      <c r="D7" s="14"/>
      <c r="E7" s="15">
        <v>1</v>
      </c>
      <c r="F7" s="16">
        <v>1</v>
      </c>
      <c r="G7" s="17">
        <f>SUM(D7:F7)</f>
        <v>2</v>
      </c>
      <c r="H7" s="18"/>
      <c r="I7" s="15">
        <v>1</v>
      </c>
      <c r="J7" s="16">
        <v>1</v>
      </c>
      <c r="K7" s="17">
        <f>SUM(H7:J7)</f>
        <v>2</v>
      </c>
      <c r="L7" s="18">
        <v>1</v>
      </c>
      <c r="M7" s="15">
        <v>1</v>
      </c>
      <c r="N7" s="16"/>
      <c r="O7" s="17">
        <f>SUM(L7:N7)</f>
        <v>2</v>
      </c>
      <c r="P7" s="18"/>
      <c r="Q7" s="15">
        <v>1</v>
      </c>
      <c r="R7" s="16"/>
      <c r="S7" s="17">
        <f>SUM(P7:R7)</f>
        <v>1</v>
      </c>
      <c r="T7" s="19">
        <f>SUM(G7+K7+O7+S7)</f>
        <v>7</v>
      </c>
      <c r="U7" s="20"/>
      <c r="V7" s="21"/>
      <c r="W7" s="22"/>
      <c r="X7" s="22"/>
      <c r="Y7" s="23"/>
    </row>
    <row r="8" spans="1:25" s="13" customFormat="1" ht="69" customHeight="1" thickBot="1" x14ac:dyDescent="0.25">
      <c r="A8" s="1909"/>
      <c r="B8" s="2118"/>
      <c r="C8" s="97" t="s">
        <v>696</v>
      </c>
      <c r="D8" s="24"/>
      <c r="E8" s="25"/>
      <c r="F8" s="26">
        <v>1</v>
      </c>
      <c r="G8" s="27">
        <f>SUM(D8:F8)</f>
        <v>1</v>
      </c>
      <c r="H8" s="24"/>
      <c r="I8" s="1267">
        <v>1</v>
      </c>
      <c r="J8" s="1268">
        <v>1</v>
      </c>
      <c r="K8" s="27">
        <f>SUM(H8:J8)</f>
        <v>2</v>
      </c>
      <c r="L8" s="24"/>
      <c r="M8" s="25"/>
      <c r="N8" s="26"/>
      <c r="O8" s="27">
        <f>SUM(L8:N8)</f>
        <v>0</v>
      </c>
      <c r="P8" s="24"/>
      <c r="Q8" s="25">
        <v>1</v>
      </c>
      <c r="R8" s="26"/>
      <c r="S8" s="27">
        <f>SUM(P8:R8)</f>
        <v>1</v>
      </c>
      <c r="T8" s="28">
        <f>SUM(G8+K8+O8+S8)</f>
        <v>4</v>
      </c>
      <c r="U8" s="29"/>
      <c r="V8" s="30"/>
      <c r="W8" s="31"/>
      <c r="X8" s="31"/>
      <c r="Y8" s="32"/>
    </row>
    <row r="9" spans="1:25" s="13" customFormat="1" ht="24.6" customHeight="1" thickBot="1" x14ac:dyDescent="0.25">
      <c r="A9" s="1908">
        <v>2</v>
      </c>
      <c r="B9" s="6" t="s">
        <v>21</v>
      </c>
      <c r="C9" s="7" t="s">
        <v>22</v>
      </c>
      <c r="D9" s="1831" t="s">
        <v>23</v>
      </c>
      <c r="E9" s="1906"/>
      <c r="F9" s="1907"/>
      <c r="G9" s="8">
        <f>G11/G10</f>
        <v>0.66666666666666663</v>
      </c>
      <c r="H9" s="1831" t="s">
        <v>23</v>
      </c>
      <c r="I9" s="1906"/>
      <c r="J9" s="1907"/>
      <c r="K9" s="8">
        <f>K11/K10</f>
        <v>0.33333333333333331</v>
      </c>
      <c r="L9" s="1831" t="s">
        <v>23</v>
      </c>
      <c r="M9" s="1906"/>
      <c r="N9" s="1907"/>
      <c r="O9" s="8">
        <f>O11/O10</f>
        <v>0.33333333333333331</v>
      </c>
      <c r="P9" s="1831" t="s">
        <v>23</v>
      </c>
      <c r="Q9" s="1906"/>
      <c r="R9" s="1907"/>
      <c r="S9" s="33">
        <f>S11/S10</f>
        <v>1</v>
      </c>
      <c r="T9" s="33">
        <f>T11/T10</f>
        <v>0.58333333333333337</v>
      </c>
      <c r="U9" s="34"/>
      <c r="V9" s="35"/>
      <c r="W9" s="36"/>
      <c r="X9" s="36"/>
      <c r="Y9" s="37"/>
    </row>
    <row r="10" spans="1:25" s="13" customFormat="1" ht="33.75" customHeight="1" x14ac:dyDescent="0.2">
      <c r="A10" s="1909"/>
      <c r="B10" s="2117" t="s">
        <v>698</v>
      </c>
      <c r="C10" s="87" t="s">
        <v>697</v>
      </c>
      <c r="D10" s="14">
        <v>1</v>
      </c>
      <c r="E10" s="15">
        <v>1</v>
      </c>
      <c r="F10" s="16">
        <v>1</v>
      </c>
      <c r="G10" s="17">
        <f>SUM(D10:F10)</f>
        <v>3</v>
      </c>
      <c r="H10" s="38">
        <v>1</v>
      </c>
      <c r="I10" s="39">
        <v>1</v>
      </c>
      <c r="J10" s="40">
        <v>1</v>
      </c>
      <c r="K10" s="17">
        <f>SUM(H10:J10)</f>
        <v>3</v>
      </c>
      <c r="L10" s="38">
        <v>1</v>
      </c>
      <c r="M10" s="39">
        <v>1</v>
      </c>
      <c r="N10" s="40">
        <v>1</v>
      </c>
      <c r="O10" s="17">
        <f>SUM(L10:N10)</f>
        <v>3</v>
      </c>
      <c r="P10" s="38">
        <v>1</v>
      </c>
      <c r="Q10" s="39">
        <v>1</v>
      </c>
      <c r="R10" s="40">
        <v>1</v>
      </c>
      <c r="S10" s="17">
        <f>SUM(P10:R10)</f>
        <v>3</v>
      </c>
      <c r="T10" s="19">
        <f>SUM(G10+K10+O10+S10)</f>
        <v>12</v>
      </c>
      <c r="U10" s="20"/>
      <c r="V10" s="21"/>
      <c r="W10" s="22"/>
      <c r="X10" s="22"/>
      <c r="Y10" s="23"/>
    </row>
    <row r="11" spans="1:25" s="13" customFormat="1" ht="57" customHeight="1" thickBot="1" x14ac:dyDescent="0.25">
      <c r="A11" s="1909"/>
      <c r="B11" s="2118"/>
      <c r="C11" s="92" t="s">
        <v>104</v>
      </c>
      <c r="D11" s="41"/>
      <c r="E11" s="42"/>
      <c r="F11" s="43">
        <v>2</v>
      </c>
      <c r="G11" s="44">
        <f>SUM(D11:F11)</f>
        <v>2</v>
      </c>
      <c r="H11" s="638"/>
      <c r="I11" s="639"/>
      <c r="J11" s="640">
        <v>1</v>
      </c>
      <c r="K11" s="44">
        <f>SUM(H11:J11)</f>
        <v>1</v>
      </c>
      <c r="L11" s="41"/>
      <c r="M11" s="42">
        <v>1</v>
      </c>
      <c r="N11" s="43"/>
      <c r="O11" s="44">
        <f>SUM(L11:N11)</f>
        <v>1</v>
      </c>
      <c r="P11" s="41"/>
      <c r="Q11" s="1649">
        <v>2</v>
      </c>
      <c r="R11" s="1650">
        <v>1</v>
      </c>
      <c r="S11" s="44">
        <f>SUM(P11:R11)</f>
        <v>3</v>
      </c>
      <c r="T11" s="48">
        <f>SUM(G11+K11+O11+S11)</f>
        <v>7</v>
      </c>
      <c r="U11" s="49"/>
      <c r="V11" s="50"/>
      <c r="W11" s="51"/>
      <c r="X11" s="51"/>
      <c r="Y11" s="52"/>
    </row>
    <row r="12" spans="1:25" s="13" customFormat="1" ht="24.6" customHeight="1" thickBot="1" x14ac:dyDescent="0.25">
      <c r="A12" s="1908">
        <v>3</v>
      </c>
      <c r="B12" s="6" t="s">
        <v>21</v>
      </c>
      <c r="C12" s="7" t="s">
        <v>22</v>
      </c>
      <c r="D12" s="1831" t="s">
        <v>23</v>
      </c>
      <c r="E12" s="1906"/>
      <c r="F12" s="1907"/>
      <c r="G12" s="8">
        <f>G14/G13</f>
        <v>0.84444444444444444</v>
      </c>
      <c r="H12" s="1831" t="s">
        <v>23</v>
      </c>
      <c r="I12" s="1906"/>
      <c r="J12" s="1907"/>
      <c r="K12" s="8">
        <f>K14/K13</f>
        <v>0.87777777777777777</v>
      </c>
      <c r="L12" s="1831" t="s">
        <v>23</v>
      </c>
      <c r="M12" s="1906"/>
      <c r="N12" s="1907"/>
      <c r="O12" s="8">
        <f>O14/O13</f>
        <v>0.89111111111111108</v>
      </c>
      <c r="P12" s="1831" t="s">
        <v>23</v>
      </c>
      <c r="Q12" s="1906"/>
      <c r="R12" s="1907"/>
      <c r="S12" s="8">
        <f>S14/S13</f>
        <v>0.52666666666666662</v>
      </c>
      <c r="T12" s="8">
        <f>T14/T13</f>
        <v>0.78500000000000003</v>
      </c>
      <c r="U12" s="53"/>
      <c r="V12" s="54"/>
      <c r="W12" s="55"/>
      <c r="X12" s="55"/>
      <c r="Y12" s="56"/>
    </row>
    <row r="13" spans="1:25" s="13" customFormat="1" ht="24.6" customHeight="1" x14ac:dyDescent="0.2">
      <c r="A13" s="1909"/>
      <c r="B13" s="1915" t="s">
        <v>700</v>
      </c>
      <c r="C13" s="87" t="s">
        <v>701</v>
      </c>
      <c r="D13" s="57">
        <v>300</v>
      </c>
      <c r="E13" s="58">
        <v>300</v>
      </c>
      <c r="F13" s="59">
        <v>300</v>
      </c>
      <c r="G13" s="17">
        <f>SUM(D13:F13)</f>
        <v>900</v>
      </c>
      <c r="H13" s="57">
        <v>300</v>
      </c>
      <c r="I13" s="58">
        <v>300</v>
      </c>
      <c r="J13" s="59">
        <v>300</v>
      </c>
      <c r="K13" s="17">
        <f>SUM(H13:J13)</f>
        <v>900</v>
      </c>
      <c r="L13" s="57">
        <v>300</v>
      </c>
      <c r="M13" s="58">
        <v>300</v>
      </c>
      <c r="N13" s="59">
        <v>300</v>
      </c>
      <c r="O13" s="17">
        <f>SUM(L13:N13)</f>
        <v>900</v>
      </c>
      <c r="P13" s="57">
        <v>300</v>
      </c>
      <c r="Q13" s="58">
        <v>300</v>
      </c>
      <c r="R13" s="59">
        <v>300</v>
      </c>
      <c r="S13" s="17">
        <f>SUM(P13:R13)</f>
        <v>900</v>
      </c>
      <c r="T13" s="19">
        <f>SUM(G13+K13+O13+S13)</f>
        <v>3600</v>
      </c>
      <c r="U13" s="60"/>
      <c r="V13" s="61"/>
      <c r="W13" s="62"/>
      <c r="X13" s="62"/>
      <c r="Y13" s="63"/>
    </row>
    <row r="14" spans="1:25" s="13" customFormat="1" ht="56.25" customHeight="1" thickBot="1" x14ac:dyDescent="0.25">
      <c r="A14" s="1909"/>
      <c r="B14" s="1917"/>
      <c r="C14" s="91" t="s">
        <v>702</v>
      </c>
      <c r="D14" s="1198">
        <v>280</v>
      </c>
      <c r="E14" s="1199">
        <v>250</v>
      </c>
      <c r="F14" s="1200">
        <v>230</v>
      </c>
      <c r="G14" s="67">
        <f>SUM(D14:F14)</f>
        <v>760</v>
      </c>
      <c r="H14" s="1269">
        <v>280</v>
      </c>
      <c r="I14" s="1270">
        <v>230</v>
      </c>
      <c r="J14" s="1271">
        <v>280</v>
      </c>
      <c r="K14" s="67">
        <f>SUM(H14:J14)</f>
        <v>790</v>
      </c>
      <c r="L14" s="1514">
        <v>224</v>
      </c>
      <c r="M14" s="1515">
        <v>268</v>
      </c>
      <c r="N14" s="1516">
        <v>310</v>
      </c>
      <c r="O14" s="67">
        <f>SUM(L14:N14)</f>
        <v>802</v>
      </c>
      <c r="P14" s="1651">
        <v>248</v>
      </c>
      <c r="Q14" s="1652">
        <v>146</v>
      </c>
      <c r="R14" s="1653">
        <v>80</v>
      </c>
      <c r="S14" s="67">
        <f>SUM(P14:R14)</f>
        <v>474</v>
      </c>
      <c r="T14" s="68">
        <f>SUM(G14+K14+O14+S14)</f>
        <v>2826</v>
      </c>
      <c r="U14" s="49"/>
      <c r="V14" s="50"/>
      <c r="W14" s="50"/>
      <c r="X14" s="50"/>
      <c r="Y14" s="50"/>
    </row>
    <row r="15" spans="1:25" s="13" customFormat="1" ht="24.6" customHeight="1" thickBot="1" x14ac:dyDescent="0.25">
      <c r="A15" s="1908">
        <v>4</v>
      </c>
      <c r="B15" s="6" t="s">
        <v>21</v>
      </c>
      <c r="C15" s="7" t="s">
        <v>22</v>
      </c>
      <c r="D15" s="1831" t="s">
        <v>23</v>
      </c>
      <c r="E15" s="1906"/>
      <c r="F15" s="1907"/>
      <c r="G15" s="8">
        <f>G17/G16</f>
        <v>0.33333333333333331</v>
      </c>
      <c r="H15" s="1831" t="s">
        <v>23</v>
      </c>
      <c r="I15" s="1906"/>
      <c r="J15" s="1907"/>
      <c r="K15" s="8">
        <f>K17/K16</f>
        <v>0.33333333333333331</v>
      </c>
      <c r="L15" s="1831" t="s">
        <v>23</v>
      </c>
      <c r="M15" s="1906"/>
      <c r="N15" s="1907"/>
      <c r="O15" s="8">
        <f>O17/O16</f>
        <v>2.3333333333333335</v>
      </c>
      <c r="P15" s="1831" t="s">
        <v>23</v>
      </c>
      <c r="Q15" s="1906"/>
      <c r="R15" s="1907"/>
      <c r="S15" s="8">
        <f>S17/S16</f>
        <v>1.6666666666666667</v>
      </c>
      <c r="T15" s="8">
        <f>T17/T16</f>
        <v>1.1666666666666667</v>
      </c>
      <c r="U15" s="69"/>
      <c r="V15" s="54"/>
      <c r="W15" s="54"/>
      <c r="X15" s="54"/>
      <c r="Y15" s="56"/>
    </row>
    <row r="16" spans="1:25" s="13" customFormat="1" ht="24.6" customHeight="1" x14ac:dyDescent="0.2">
      <c r="A16" s="1909"/>
      <c r="B16" s="1915" t="s">
        <v>703</v>
      </c>
      <c r="C16" s="91" t="s">
        <v>704</v>
      </c>
      <c r="D16" s="64">
        <v>1</v>
      </c>
      <c r="E16" s="65">
        <v>1</v>
      </c>
      <c r="F16" s="66">
        <v>1</v>
      </c>
      <c r="G16" s="67">
        <f>SUM(D16:F16)</f>
        <v>3</v>
      </c>
      <c r="H16" s="64">
        <v>1</v>
      </c>
      <c r="I16" s="65">
        <v>1</v>
      </c>
      <c r="J16" s="66">
        <v>1</v>
      </c>
      <c r="K16" s="67">
        <f>SUM(H16:J16)</f>
        <v>3</v>
      </c>
      <c r="L16" s="64">
        <v>1</v>
      </c>
      <c r="M16" s="65">
        <v>1</v>
      </c>
      <c r="N16" s="66">
        <v>1</v>
      </c>
      <c r="O16" s="67">
        <f>SUM(L16:N16)</f>
        <v>3</v>
      </c>
      <c r="P16" s="64">
        <v>1</v>
      </c>
      <c r="Q16" s="65">
        <v>1</v>
      </c>
      <c r="R16" s="66">
        <v>1</v>
      </c>
      <c r="S16" s="67">
        <f>SUM(P16:R16)</f>
        <v>3</v>
      </c>
      <c r="T16" s="68">
        <f>SUM(G16+K16+O16+S16)</f>
        <v>12</v>
      </c>
      <c r="U16" s="60"/>
      <c r="V16" s="61"/>
      <c r="W16" s="61"/>
      <c r="X16" s="61"/>
      <c r="Y16" s="61"/>
    </row>
    <row r="17" spans="1:25" s="13" customFormat="1" ht="33" customHeight="1" thickBot="1" x14ac:dyDescent="0.25">
      <c r="A17" s="1909"/>
      <c r="B17" s="1917"/>
      <c r="C17" s="91" t="s">
        <v>705</v>
      </c>
      <c r="D17" s="64"/>
      <c r="E17" s="65"/>
      <c r="F17" s="66">
        <v>1</v>
      </c>
      <c r="G17" s="67">
        <f>SUM(D17:F17)</f>
        <v>1</v>
      </c>
      <c r="H17" s="64"/>
      <c r="I17" s="65">
        <v>1</v>
      </c>
      <c r="J17" s="66"/>
      <c r="K17" s="67">
        <f>SUM(H17:J17)</f>
        <v>1</v>
      </c>
      <c r="L17" s="64"/>
      <c r="M17" s="1515">
        <v>6</v>
      </c>
      <c r="N17" s="1516">
        <v>1</v>
      </c>
      <c r="O17" s="67">
        <f>SUM(L17:N17)</f>
        <v>7</v>
      </c>
      <c r="P17" s="64"/>
      <c r="Q17" s="65"/>
      <c r="R17" s="66">
        <v>5</v>
      </c>
      <c r="S17" s="67">
        <f>SUM(P17:R17)</f>
        <v>5</v>
      </c>
      <c r="T17" s="68">
        <f>SUM(G17+K17+O17+S17)</f>
        <v>14</v>
      </c>
      <c r="U17" s="49"/>
      <c r="V17" s="50"/>
      <c r="W17" s="50"/>
      <c r="X17" s="50"/>
      <c r="Y17" s="50"/>
    </row>
    <row r="18" spans="1:25" s="13" customFormat="1" ht="24.6" customHeight="1" thickBot="1" x14ac:dyDescent="0.25">
      <c r="A18" s="1908">
        <v>5</v>
      </c>
      <c r="B18" s="6" t="s">
        <v>21</v>
      </c>
      <c r="C18" s="7" t="s">
        <v>27</v>
      </c>
      <c r="D18" s="1831" t="s">
        <v>23</v>
      </c>
      <c r="E18" s="1906"/>
      <c r="F18" s="1907"/>
      <c r="G18" s="8" t="e">
        <f>G20/G19</f>
        <v>#DIV/0!</v>
      </c>
      <c r="H18" s="1831" t="s">
        <v>23</v>
      </c>
      <c r="I18" s="1906"/>
      <c r="J18" s="1907"/>
      <c r="K18" s="8" t="e">
        <f>K20/K19</f>
        <v>#DIV/0!</v>
      </c>
      <c r="L18" s="1831" t="s">
        <v>23</v>
      </c>
      <c r="M18" s="1906"/>
      <c r="N18" s="1907"/>
      <c r="O18" s="8">
        <f>O20/O19</f>
        <v>0</v>
      </c>
      <c r="P18" s="1831" t="s">
        <v>23</v>
      </c>
      <c r="Q18" s="1906"/>
      <c r="R18" s="1907"/>
      <c r="S18" s="8">
        <f>S20/S19</f>
        <v>1</v>
      </c>
      <c r="T18" s="8">
        <f>T20/T19</f>
        <v>0.5</v>
      </c>
      <c r="U18" s="69"/>
      <c r="V18" s="54"/>
      <c r="W18" s="54"/>
      <c r="X18" s="54"/>
      <c r="Y18" s="56"/>
    </row>
    <row r="19" spans="1:25" s="13" customFormat="1" ht="39" customHeight="1" x14ac:dyDescent="0.2">
      <c r="A19" s="1909"/>
      <c r="B19" s="1915" t="s">
        <v>706</v>
      </c>
      <c r="C19" s="91" t="s">
        <v>707</v>
      </c>
      <c r="D19" s="64"/>
      <c r="E19" s="65"/>
      <c r="F19" s="66"/>
      <c r="G19" s="67">
        <f>SUM(D19:F19)</f>
        <v>0</v>
      </c>
      <c r="H19" s="64"/>
      <c r="I19" s="65"/>
      <c r="J19" s="66"/>
      <c r="K19" s="67">
        <f>SUM(H19:J19)</f>
        <v>0</v>
      </c>
      <c r="L19" s="64"/>
      <c r="M19" s="65">
        <v>1</v>
      </c>
      <c r="N19" s="66"/>
      <c r="O19" s="67">
        <f>SUM(L19:N19)</f>
        <v>1</v>
      </c>
      <c r="P19" s="64"/>
      <c r="Q19" s="65">
        <v>1</v>
      </c>
      <c r="R19" s="66"/>
      <c r="S19" s="67">
        <f>SUM(P19:R19)</f>
        <v>1</v>
      </c>
      <c r="T19" s="68">
        <f>SUM(G19+K19+O19+S19)</f>
        <v>2</v>
      </c>
      <c r="U19" s="60"/>
      <c r="V19" s="61"/>
      <c r="W19" s="61"/>
      <c r="X19" s="61"/>
      <c r="Y19" s="61"/>
    </row>
    <row r="20" spans="1:25" s="13" customFormat="1" ht="65.25" customHeight="1" thickBot="1" x14ac:dyDescent="0.25">
      <c r="A20" s="1909"/>
      <c r="B20" s="1917"/>
      <c r="C20" s="91" t="s">
        <v>708</v>
      </c>
      <c r="D20" s="64"/>
      <c r="E20" s="65"/>
      <c r="F20" s="66"/>
      <c r="G20" s="67">
        <f>SUM(D20:F20)</f>
        <v>0</v>
      </c>
      <c r="H20" s="64"/>
      <c r="I20" s="65"/>
      <c r="J20" s="66"/>
      <c r="K20" s="67">
        <f>SUM(H20:J20)</f>
        <v>0</v>
      </c>
      <c r="L20" s="64"/>
      <c r="M20" s="65"/>
      <c r="N20" s="66"/>
      <c r="O20" s="67">
        <f>SUM(L20:N20)</f>
        <v>0</v>
      </c>
      <c r="P20" s="64"/>
      <c r="Q20" s="65">
        <v>1</v>
      </c>
      <c r="R20" s="66"/>
      <c r="S20" s="67">
        <f>SUM(P20:R20)</f>
        <v>1</v>
      </c>
      <c r="T20" s="68">
        <f>SUM(G20+K20+O20+S20)</f>
        <v>1</v>
      </c>
      <c r="U20" s="49"/>
      <c r="V20" s="50"/>
      <c r="W20" s="50"/>
      <c r="X20" s="50"/>
      <c r="Y20" s="50"/>
    </row>
    <row r="21" spans="1:25" s="13" customFormat="1" ht="24.6" customHeight="1" thickBot="1" x14ac:dyDescent="0.25">
      <c r="A21" s="1925">
        <v>6</v>
      </c>
      <c r="B21" s="6" t="s">
        <v>21</v>
      </c>
      <c r="C21" s="7" t="s">
        <v>22</v>
      </c>
      <c r="D21" s="1831" t="s">
        <v>23</v>
      </c>
      <c r="E21" s="1906"/>
      <c r="F21" s="1907"/>
      <c r="G21" s="8" t="e">
        <f>G23/G22</f>
        <v>#DIV/0!</v>
      </c>
      <c r="H21" s="1831" t="s">
        <v>23</v>
      </c>
      <c r="I21" s="1906"/>
      <c r="J21" s="1907"/>
      <c r="K21" s="8" t="e">
        <f>K23/K22</f>
        <v>#DIV/0!</v>
      </c>
      <c r="L21" s="1831" t="s">
        <v>23</v>
      </c>
      <c r="M21" s="1906"/>
      <c r="N21" s="1907"/>
      <c r="O21" s="8" t="e">
        <f>O23/O22</f>
        <v>#DIV/0!</v>
      </c>
      <c r="P21" s="1831" t="s">
        <v>23</v>
      </c>
      <c r="Q21" s="1906"/>
      <c r="R21" s="1907"/>
      <c r="S21" s="8" t="e">
        <f>S23/S22</f>
        <v>#DIV/0!</v>
      </c>
      <c r="T21" s="135" t="e">
        <f>T23/T22</f>
        <v>#DIV/0!</v>
      </c>
      <c r="U21" s="69"/>
      <c r="V21" s="54"/>
      <c r="W21" s="54"/>
      <c r="X21" s="54"/>
      <c r="Y21" s="56"/>
    </row>
    <row r="22" spans="1:25" s="13" customFormat="1" ht="24.6" customHeight="1" x14ac:dyDescent="0.2">
      <c r="A22" s="1926"/>
      <c r="B22" s="2115" t="s">
        <v>36</v>
      </c>
      <c r="C22" s="70" t="s">
        <v>37</v>
      </c>
      <c r="D22" s="71"/>
      <c r="E22" s="72"/>
      <c r="F22" s="72"/>
      <c r="G22" s="17">
        <f>SUM(D22:F22)</f>
        <v>0</v>
      </c>
      <c r="H22" s="72"/>
      <c r="I22" s="72"/>
      <c r="J22" s="72"/>
      <c r="K22" s="17">
        <f>SUM(H22:J22)</f>
        <v>0</v>
      </c>
      <c r="L22" s="73"/>
      <c r="M22" s="74"/>
      <c r="N22" s="75"/>
      <c r="O22" s="17">
        <f>SUM(L22:N22)</f>
        <v>0</v>
      </c>
      <c r="P22" s="76"/>
      <c r="Q22" s="74"/>
      <c r="R22" s="75"/>
      <c r="S22" s="17">
        <f>SUM(P22:R22)</f>
        <v>0</v>
      </c>
      <c r="T22" s="77">
        <f>SUM(G22+K22+O22+S22)</f>
        <v>0</v>
      </c>
      <c r="U22" s="78"/>
      <c r="V22" s="61"/>
      <c r="W22" s="61"/>
      <c r="X22" s="61"/>
      <c r="Y22" s="63"/>
    </row>
    <row r="23" spans="1:25" s="13" customFormat="1" ht="40.5" customHeight="1" thickBot="1" x14ac:dyDescent="0.25">
      <c r="A23" s="1927"/>
      <c r="B23" s="2116"/>
      <c r="C23" s="79" t="s">
        <v>38</v>
      </c>
      <c r="D23" s="80"/>
      <c r="E23" s="81"/>
      <c r="F23" s="82"/>
      <c r="G23" s="83">
        <f>SUM(D23:F23)</f>
        <v>0</v>
      </c>
      <c r="H23" s="80"/>
      <c r="I23" s="81"/>
      <c r="J23" s="82"/>
      <c r="K23" s="83">
        <f>SUM(H23:J23)</f>
        <v>0</v>
      </c>
      <c r="L23" s="80"/>
      <c r="M23" s="81"/>
      <c r="N23" s="82"/>
      <c r="O23" s="83">
        <f>SUM(L23:N23)</f>
        <v>0</v>
      </c>
      <c r="P23" s="80"/>
      <c r="Q23" s="81"/>
      <c r="R23" s="82"/>
      <c r="S23" s="83">
        <f>SUM(P23:R23)</f>
        <v>0</v>
      </c>
      <c r="T23" s="84">
        <f>SUM(G23+K23+O23+S23)</f>
        <v>0</v>
      </c>
      <c r="U23" s="85"/>
      <c r="V23" s="30"/>
      <c r="W23" s="30"/>
      <c r="X23" s="30"/>
      <c r="Y23" s="32"/>
    </row>
    <row r="24" spans="1:25" ht="19.7" customHeight="1" x14ac:dyDescent="0.25">
      <c r="A24" s="1921" t="s">
        <v>664</v>
      </c>
      <c r="B24" s="1826"/>
      <c r="C24" s="1826"/>
      <c r="D24" s="1826"/>
      <c r="E24" s="1826"/>
      <c r="F24" s="1826"/>
      <c r="G24" s="1826"/>
      <c r="H24" s="1826"/>
      <c r="I24" s="1826"/>
      <c r="J24" s="1826"/>
      <c r="K24" s="1826"/>
      <c r="L24" s="1826"/>
      <c r="M24" s="182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7"/>
    </row>
    <row r="25" spans="1:25" ht="15.75" customHeight="1" thickBot="1" x14ac:dyDescent="0.3">
      <c r="A25" s="1922" t="s">
        <v>665</v>
      </c>
      <c r="B25" s="1923"/>
      <c r="C25" s="1923"/>
      <c r="D25" s="1923"/>
      <c r="E25" s="1923"/>
      <c r="F25" s="1923"/>
      <c r="G25" s="1923"/>
      <c r="H25" s="1923"/>
      <c r="I25" s="1923"/>
      <c r="J25" s="1923"/>
      <c r="K25" s="1923"/>
      <c r="L25" s="1923"/>
      <c r="M25" s="1923"/>
      <c r="N25" s="1923"/>
      <c r="O25" s="1923"/>
      <c r="P25" s="1923"/>
      <c r="Q25" s="1923"/>
      <c r="R25" s="1923"/>
      <c r="S25" s="1923"/>
      <c r="T25" s="1923"/>
      <c r="U25" s="1923"/>
      <c r="V25" s="1923"/>
      <c r="W25" s="1923"/>
      <c r="X25" s="1923"/>
      <c r="Y25" s="1924"/>
    </row>
  </sheetData>
  <protectedRanges>
    <protectedRange sqref="D22:R23" name="Rango6"/>
    <protectedRange sqref="D20:R20" name="Rango5"/>
    <protectedRange sqref="D17:R17" name="Rango4"/>
    <protectedRange sqref="D14:R14" name="Rango3"/>
    <protectedRange sqref="D11:R11" name="Rango2"/>
    <protectedRange sqref="D8:R8" name="Rango1"/>
  </protectedRanges>
  <mergeCells count="60">
    <mergeCell ref="A1:Y1"/>
    <mergeCell ref="A2:Y2"/>
    <mergeCell ref="A3:Y3"/>
    <mergeCell ref="A4:C5"/>
    <mergeCell ref="D4:D5"/>
    <mergeCell ref="E4:E5"/>
    <mergeCell ref="F4:F5"/>
    <mergeCell ref="G4:G5"/>
    <mergeCell ref="H4:H5"/>
    <mergeCell ref="I4:I5"/>
    <mergeCell ref="U4:Y4"/>
    <mergeCell ref="J4:J5"/>
    <mergeCell ref="K4:K5"/>
    <mergeCell ref="L4:L5"/>
    <mergeCell ref="M4:M5"/>
    <mergeCell ref="N4:N5"/>
    <mergeCell ref="T4:T5"/>
    <mergeCell ref="A6:A8"/>
    <mergeCell ref="D6:F6"/>
    <mergeCell ref="H6:J6"/>
    <mergeCell ref="L6:N6"/>
    <mergeCell ref="P6:R6"/>
    <mergeCell ref="B7:B8"/>
    <mergeCell ref="O4:O5"/>
    <mergeCell ref="P4:P5"/>
    <mergeCell ref="Q4:Q5"/>
    <mergeCell ref="R4:R5"/>
    <mergeCell ref="S4:S5"/>
    <mergeCell ref="A9:A11"/>
    <mergeCell ref="D9:F9"/>
    <mergeCell ref="H9:J9"/>
    <mergeCell ref="L9:N9"/>
    <mergeCell ref="P9:R9"/>
    <mergeCell ref="B10:B11"/>
    <mergeCell ref="A12:A14"/>
    <mergeCell ref="D12:F12"/>
    <mergeCell ref="H12:J12"/>
    <mergeCell ref="L12:N12"/>
    <mergeCell ref="P12:R12"/>
    <mergeCell ref="B13:B14"/>
    <mergeCell ref="A15:A17"/>
    <mergeCell ref="D15:F15"/>
    <mergeCell ref="H15:J15"/>
    <mergeCell ref="L15:N15"/>
    <mergeCell ref="P15:R15"/>
    <mergeCell ref="B16:B17"/>
    <mergeCell ref="A18:A20"/>
    <mergeCell ref="D18:F18"/>
    <mergeCell ref="H18:J18"/>
    <mergeCell ref="L18:N18"/>
    <mergeCell ref="P18:R18"/>
    <mergeCell ref="B19:B20"/>
    <mergeCell ref="A24:Y24"/>
    <mergeCell ref="A25:Y25"/>
    <mergeCell ref="A21:A23"/>
    <mergeCell ref="D21:F21"/>
    <mergeCell ref="H21:J21"/>
    <mergeCell ref="L21:N21"/>
    <mergeCell ref="P21:R21"/>
    <mergeCell ref="B22:B23"/>
  </mergeCells>
  <conditionalFormatting sqref="S9:T9 S12:T12 K6 G6 O6 S6:T6 K9 G9 O9 K12 G12 O12">
    <cfRule type="cellIs" dxfId="6843" priority="13" operator="greaterThan">
      <formula>0.99</formula>
    </cfRule>
    <cfRule type="cellIs" dxfId="6842" priority="14" operator="greaterThan">
      <formula>0.79</formula>
    </cfRule>
    <cfRule type="cellIs" dxfId="6841" priority="15" operator="greaterThan">
      <formula>0.59</formula>
    </cfRule>
    <cfRule type="cellIs" dxfId="6840" priority="16" operator="lessThan">
      <formula>0.6</formula>
    </cfRule>
  </conditionalFormatting>
  <conditionalFormatting sqref="S21:T21 K21 G21 O21">
    <cfRule type="cellIs" dxfId="6839" priority="9" operator="greaterThan">
      <formula>0.99</formula>
    </cfRule>
    <cfRule type="cellIs" dxfId="6838" priority="10" operator="greaterThan">
      <formula>0.79</formula>
    </cfRule>
    <cfRule type="cellIs" dxfId="6837" priority="11" operator="greaterThan">
      <formula>0.59</formula>
    </cfRule>
    <cfRule type="cellIs" dxfId="6836" priority="12" operator="lessThan">
      <formula>0.6</formula>
    </cfRule>
  </conditionalFormatting>
  <conditionalFormatting sqref="S15:T15 K15 G15 O15">
    <cfRule type="cellIs" dxfId="6835" priority="5" operator="greaterThan">
      <formula>0.99</formula>
    </cfRule>
    <cfRule type="cellIs" dxfId="6834" priority="6" operator="greaterThan">
      <formula>0.79</formula>
    </cfRule>
    <cfRule type="cellIs" dxfId="6833" priority="7" operator="greaterThan">
      <formula>0.59</formula>
    </cfRule>
    <cfRule type="cellIs" dxfId="6832" priority="8" operator="lessThan">
      <formula>0.6</formula>
    </cfRule>
  </conditionalFormatting>
  <conditionalFormatting sqref="S18:T18 K18 G18 O18">
    <cfRule type="cellIs" dxfId="6831" priority="1" operator="greaterThan">
      <formula>0.99</formula>
    </cfRule>
    <cfRule type="cellIs" dxfId="6830" priority="2" operator="greaterThan">
      <formula>0.79</formula>
    </cfRule>
    <cfRule type="cellIs" dxfId="6829" priority="3" operator="greaterThan">
      <formula>0.59</formula>
    </cfRule>
    <cfRule type="cellIs" dxfId="6828" priority="4" operator="lessThan">
      <formula>0.6</formula>
    </cfRule>
  </conditionalFormatting>
  <pageMargins left="0.25" right="0.25" top="0.75" bottom="0.75" header="0.3" footer="0.3"/>
  <pageSetup scale="55" orientation="landscape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3" tint="-0.499984740745262"/>
  </sheetPr>
  <dimension ref="A1:Y25"/>
  <sheetViews>
    <sheetView view="pageBreakPreview" topLeftCell="A7" zoomScale="60" workbookViewId="0">
      <selection activeCell="P21" sqref="P21:R21"/>
    </sheetView>
  </sheetViews>
  <sheetFormatPr baseColWidth="10" defaultColWidth="2.5703125" defaultRowHeight="15" x14ac:dyDescent="0.25"/>
  <cols>
    <col min="1" max="1" width="5.5703125" customWidth="1"/>
    <col min="2" max="2" width="30" style="134" customWidth="1"/>
    <col min="3" max="3" width="32" style="134" customWidth="1"/>
    <col min="4" max="6" width="6.42578125" customWidth="1"/>
    <col min="7" max="7" width="8.85546875" customWidth="1"/>
    <col min="8" max="8" width="6.42578125" customWidth="1"/>
    <col min="9" max="9" width="7.140625" customWidth="1"/>
    <col min="10" max="10" width="8.7109375" customWidth="1"/>
    <col min="11" max="11" width="8.85546875" customWidth="1"/>
    <col min="12" max="14" width="6.42578125" customWidth="1"/>
    <col min="15" max="15" width="8.85546875" customWidth="1"/>
    <col min="16" max="18" width="6.42578125" customWidth="1"/>
    <col min="19" max="19" width="8.85546875" customWidth="1"/>
    <col min="20" max="20" width="11.42578125" customWidth="1"/>
    <col min="21" max="24" width="6.7109375" customWidth="1"/>
    <col min="25" max="25" width="7.140625" customWidth="1"/>
    <col min="168" max="168" width="5" bestFit="1" customWidth="1"/>
    <col min="169" max="169" width="35.5703125" bestFit="1" customWidth="1"/>
    <col min="170" max="170" width="40.140625" bestFit="1" customWidth="1"/>
    <col min="171" max="171" width="16" customWidth="1"/>
    <col min="172" max="172" width="21.7109375" customWidth="1"/>
    <col min="173" max="173" width="18.85546875" customWidth="1"/>
    <col min="174" max="174" width="12.85546875" customWidth="1"/>
    <col min="175" max="179" width="10" bestFit="1" customWidth="1"/>
    <col min="424" max="424" width="5" bestFit="1" customWidth="1"/>
    <col min="425" max="425" width="35.5703125" bestFit="1" customWidth="1"/>
    <col min="426" max="426" width="40.140625" bestFit="1" customWidth="1"/>
    <col min="427" max="427" width="16" customWidth="1"/>
    <col min="428" max="428" width="21.7109375" customWidth="1"/>
    <col min="429" max="429" width="18.85546875" customWidth="1"/>
    <col min="430" max="430" width="12.85546875" customWidth="1"/>
    <col min="431" max="435" width="10" bestFit="1" customWidth="1"/>
    <col min="680" max="680" width="5" bestFit="1" customWidth="1"/>
    <col min="681" max="681" width="35.5703125" bestFit="1" customWidth="1"/>
    <col min="682" max="682" width="40.140625" bestFit="1" customWidth="1"/>
    <col min="683" max="683" width="16" customWidth="1"/>
    <col min="684" max="684" width="21.7109375" customWidth="1"/>
    <col min="685" max="685" width="18.85546875" customWidth="1"/>
    <col min="686" max="686" width="12.85546875" customWidth="1"/>
    <col min="687" max="691" width="10" bestFit="1" customWidth="1"/>
    <col min="936" max="936" width="5" bestFit="1" customWidth="1"/>
    <col min="937" max="937" width="35.5703125" bestFit="1" customWidth="1"/>
    <col min="938" max="938" width="40.140625" bestFit="1" customWidth="1"/>
    <col min="939" max="939" width="16" customWidth="1"/>
    <col min="940" max="940" width="21.7109375" customWidth="1"/>
    <col min="941" max="941" width="18.85546875" customWidth="1"/>
    <col min="942" max="942" width="12.85546875" customWidth="1"/>
    <col min="943" max="947" width="10" bestFit="1" customWidth="1"/>
    <col min="1192" max="1192" width="5" bestFit="1" customWidth="1"/>
    <col min="1193" max="1193" width="35.5703125" bestFit="1" customWidth="1"/>
    <col min="1194" max="1194" width="40.140625" bestFit="1" customWidth="1"/>
    <col min="1195" max="1195" width="16" customWidth="1"/>
    <col min="1196" max="1196" width="21.7109375" customWidth="1"/>
    <col min="1197" max="1197" width="18.85546875" customWidth="1"/>
    <col min="1198" max="1198" width="12.85546875" customWidth="1"/>
    <col min="1199" max="1203" width="10" bestFit="1" customWidth="1"/>
    <col min="1448" max="1448" width="5" bestFit="1" customWidth="1"/>
    <col min="1449" max="1449" width="35.5703125" bestFit="1" customWidth="1"/>
    <col min="1450" max="1450" width="40.140625" bestFit="1" customWidth="1"/>
    <col min="1451" max="1451" width="16" customWidth="1"/>
    <col min="1452" max="1452" width="21.7109375" customWidth="1"/>
    <col min="1453" max="1453" width="18.85546875" customWidth="1"/>
    <col min="1454" max="1454" width="12.85546875" customWidth="1"/>
    <col min="1455" max="1459" width="10" bestFit="1" customWidth="1"/>
    <col min="1704" max="1704" width="5" bestFit="1" customWidth="1"/>
    <col min="1705" max="1705" width="35.5703125" bestFit="1" customWidth="1"/>
    <col min="1706" max="1706" width="40.140625" bestFit="1" customWidth="1"/>
    <col min="1707" max="1707" width="16" customWidth="1"/>
    <col min="1708" max="1708" width="21.7109375" customWidth="1"/>
    <col min="1709" max="1709" width="18.85546875" customWidth="1"/>
    <col min="1710" max="1710" width="12.85546875" customWidth="1"/>
    <col min="1711" max="1715" width="10" bestFit="1" customWidth="1"/>
    <col min="1960" max="1960" width="5" bestFit="1" customWidth="1"/>
    <col min="1961" max="1961" width="35.5703125" bestFit="1" customWidth="1"/>
    <col min="1962" max="1962" width="40.140625" bestFit="1" customWidth="1"/>
    <col min="1963" max="1963" width="16" customWidth="1"/>
    <col min="1964" max="1964" width="21.7109375" customWidth="1"/>
    <col min="1965" max="1965" width="18.85546875" customWidth="1"/>
    <col min="1966" max="1966" width="12.85546875" customWidth="1"/>
    <col min="1967" max="1971" width="10" bestFit="1" customWidth="1"/>
    <col min="2216" max="2216" width="5" bestFit="1" customWidth="1"/>
    <col min="2217" max="2217" width="35.5703125" bestFit="1" customWidth="1"/>
    <col min="2218" max="2218" width="40.140625" bestFit="1" customWidth="1"/>
    <col min="2219" max="2219" width="16" customWidth="1"/>
    <col min="2220" max="2220" width="21.7109375" customWidth="1"/>
    <col min="2221" max="2221" width="18.85546875" customWidth="1"/>
    <col min="2222" max="2222" width="12.85546875" customWidth="1"/>
    <col min="2223" max="2227" width="10" bestFit="1" customWidth="1"/>
    <col min="2472" max="2472" width="5" bestFit="1" customWidth="1"/>
    <col min="2473" max="2473" width="35.5703125" bestFit="1" customWidth="1"/>
    <col min="2474" max="2474" width="40.140625" bestFit="1" customWidth="1"/>
    <col min="2475" max="2475" width="16" customWidth="1"/>
    <col min="2476" max="2476" width="21.7109375" customWidth="1"/>
    <col min="2477" max="2477" width="18.85546875" customWidth="1"/>
    <col min="2478" max="2478" width="12.85546875" customWidth="1"/>
    <col min="2479" max="2483" width="10" bestFit="1" customWidth="1"/>
    <col min="2728" max="2728" width="5" bestFit="1" customWidth="1"/>
    <col min="2729" max="2729" width="35.5703125" bestFit="1" customWidth="1"/>
    <col min="2730" max="2730" width="40.140625" bestFit="1" customWidth="1"/>
    <col min="2731" max="2731" width="16" customWidth="1"/>
    <col min="2732" max="2732" width="21.7109375" customWidth="1"/>
    <col min="2733" max="2733" width="18.85546875" customWidth="1"/>
    <col min="2734" max="2734" width="12.85546875" customWidth="1"/>
    <col min="2735" max="2739" width="10" bestFit="1" customWidth="1"/>
    <col min="2984" max="2984" width="5" bestFit="1" customWidth="1"/>
    <col min="2985" max="2985" width="35.5703125" bestFit="1" customWidth="1"/>
    <col min="2986" max="2986" width="40.140625" bestFit="1" customWidth="1"/>
    <col min="2987" max="2987" width="16" customWidth="1"/>
    <col min="2988" max="2988" width="21.7109375" customWidth="1"/>
    <col min="2989" max="2989" width="18.85546875" customWidth="1"/>
    <col min="2990" max="2990" width="12.85546875" customWidth="1"/>
    <col min="2991" max="2995" width="10" bestFit="1" customWidth="1"/>
    <col min="3240" max="3240" width="5" bestFit="1" customWidth="1"/>
    <col min="3241" max="3241" width="35.5703125" bestFit="1" customWidth="1"/>
    <col min="3242" max="3242" width="40.140625" bestFit="1" customWidth="1"/>
    <col min="3243" max="3243" width="16" customWidth="1"/>
    <col min="3244" max="3244" width="21.7109375" customWidth="1"/>
    <col min="3245" max="3245" width="18.85546875" customWidth="1"/>
    <col min="3246" max="3246" width="12.85546875" customWidth="1"/>
    <col min="3247" max="3251" width="10" bestFit="1" customWidth="1"/>
    <col min="3496" max="3496" width="5" bestFit="1" customWidth="1"/>
    <col min="3497" max="3497" width="35.5703125" bestFit="1" customWidth="1"/>
    <col min="3498" max="3498" width="40.140625" bestFit="1" customWidth="1"/>
    <col min="3499" max="3499" width="16" customWidth="1"/>
    <col min="3500" max="3500" width="21.7109375" customWidth="1"/>
    <col min="3501" max="3501" width="18.85546875" customWidth="1"/>
    <col min="3502" max="3502" width="12.85546875" customWidth="1"/>
    <col min="3503" max="3507" width="10" bestFit="1" customWidth="1"/>
    <col min="3752" max="3752" width="5" bestFit="1" customWidth="1"/>
    <col min="3753" max="3753" width="35.5703125" bestFit="1" customWidth="1"/>
    <col min="3754" max="3754" width="40.140625" bestFit="1" customWidth="1"/>
    <col min="3755" max="3755" width="16" customWidth="1"/>
    <col min="3756" max="3756" width="21.7109375" customWidth="1"/>
    <col min="3757" max="3757" width="18.85546875" customWidth="1"/>
    <col min="3758" max="3758" width="12.85546875" customWidth="1"/>
    <col min="3759" max="3763" width="10" bestFit="1" customWidth="1"/>
    <col min="4008" max="4008" width="5" bestFit="1" customWidth="1"/>
    <col min="4009" max="4009" width="35.5703125" bestFit="1" customWidth="1"/>
    <col min="4010" max="4010" width="40.140625" bestFit="1" customWidth="1"/>
    <col min="4011" max="4011" width="16" customWidth="1"/>
    <col min="4012" max="4012" width="21.7109375" customWidth="1"/>
    <col min="4013" max="4013" width="18.85546875" customWidth="1"/>
    <col min="4014" max="4014" width="12.85546875" customWidth="1"/>
    <col min="4015" max="4019" width="10" bestFit="1" customWidth="1"/>
    <col min="4264" max="4264" width="5" bestFit="1" customWidth="1"/>
    <col min="4265" max="4265" width="35.5703125" bestFit="1" customWidth="1"/>
    <col min="4266" max="4266" width="40.140625" bestFit="1" customWidth="1"/>
    <col min="4267" max="4267" width="16" customWidth="1"/>
    <col min="4268" max="4268" width="21.7109375" customWidth="1"/>
    <col min="4269" max="4269" width="18.85546875" customWidth="1"/>
    <col min="4270" max="4270" width="12.85546875" customWidth="1"/>
    <col min="4271" max="4275" width="10" bestFit="1" customWidth="1"/>
    <col min="4520" max="4520" width="5" bestFit="1" customWidth="1"/>
    <col min="4521" max="4521" width="35.5703125" bestFit="1" customWidth="1"/>
    <col min="4522" max="4522" width="40.140625" bestFit="1" customWidth="1"/>
    <col min="4523" max="4523" width="16" customWidth="1"/>
    <col min="4524" max="4524" width="21.7109375" customWidth="1"/>
    <col min="4525" max="4525" width="18.85546875" customWidth="1"/>
    <col min="4526" max="4526" width="12.85546875" customWidth="1"/>
    <col min="4527" max="4531" width="10" bestFit="1" customWidth="1"/>
    <col min="4776" max="4776" width="5" bestFit="1" customWidth="1"/>
    <col min="4777" max="4777" width="35.5703125" bestFit="1" customWidth="1"/>
    <col min="4778" max="4778" width="40.140625" bestFit="1" customWidth="1"/>
    <col min="4779" max="4779" width="16" customWidth="1"/>
    <col min="4780" max="4780" width="21.7109375" customWidth="1"/>
    <col min="4781" max="4781" width="18.85546875" customWidth="1"/>
    <col min="4782" max="4782" width="12.85546875" customWidth="1"/>
    <col min="4783" max="4787" width="10" bestFit="1" customWidth="1"/>
    <col min="5032" max="5032" width="5" bestFit="1" customWidth="1"/>
    <col min="5033" max="5033" width="35.5703125" bestFit="1" customWidth="1"/>
    <col min="5034" max="5034" width="40.140625" bestFit="1" customWidth="1"/>
    <col min="5035" max="5035" width="16" customWidth="1"/>
    <col min="5036" max="5036" width="21.7109375" customWidth="1"/>
    <col min="5037" max="5037" width="18.85546875" customWidth="1"/>
    <col min="5038" max="5038" width="12.85546875" customWidth="1"/>
    <col min="5039" max="5043" width="10" bestFit="1" customWidth="1"/>
    <col min="5288" max="5288" width="5" bestFit="1" customWidth="1"/>
    <col min="5289" max="5289" width="35.5703125" bestFit="1" customWidth="1"/>
    <col min="5290" max="5290" width="40.140625" bestFit="1" customWidth="1"/>
    <col min="5291" max="5291" width="16" customWidth="1"/>
    <col min="5292" max="5292" width="21.7109375" customWidth="1"/>
    <col min="5293" max="5293" width="18.85546875" customWidth="1"/>
    <col min="5294" max="5294" width="12.85546875" customWidth="1"/>
    <col min="5295" max="5299" width="10" bestFit="1" customWidth="1"/>
    <col min="5544" max="5544" width="5" bestFit="1" customWidth="1"/>
    <col min="5545" max="5545" width="35.5703125" bestFit="1" customWidth="1"/>
    <col min="5546" max="5546" width="40.140625" bestFit="1" customWidth="1"/>
    <col min="5547" max="5547" width="16" customWidth="1"/>
    <col min="5548" max="5548" width="21.7109375" customWidth="1"/>
    <col min="5549" max="5549" width="18.85546875" customWidth="1"/>
    <col min="5550" max="5550" width="12.85546875" customWidth="1"/>
    <col min="5551" max="5555" width="10" bestFit="1" customWidth="1"/>
    <col min="5800" max="5800" width="5" bestFit="1" customWidth="1"/>
    <col min="5801" max="5801" width="35.5703125" bestFit="1" customWidth="1"/>
    <col min="5802" max="5802" width="40.140625" bestFit="1" customWidth="1"/>
    <col min="5803" max="5803" width="16" customWidth="1"/>
    <col min="5804" max="5804" width="21.7109375" customWidth="1"/>
    <col min="5805" max="5805" width="18.85546875" customWidth="1"/>
    <col min="5806" max="5806" width="12.85546875" customWidth="1"/>
    <col min="5807" max="5811" width="10" bestFit="1" customWidth="1"/>
    <col min="6056" max="6056" width="5" bestFit="1" customWidth="1"/>
    <col min="6057" max="6057" width="35.5703125" bestFit="1" customWidth="1"/>
    <col min="6058" max="6058" width="40.140625" bestFit="1" customWidth="1"/>
    <col min="6059" max="6059" width="16" customWidth="1"/>
    <col min="6060" max="6060" width="21.7109375" customWidth="1"/>
    <col min="6061" max="6061" width="18.85546875" customWidth="1"/>
    <col min="6062" max="6062" width="12.85546875" customWidth="1"/>
    <col min="6063" max="6067" width="10" bestFit="1" customWidth="1"/>
    <col min="6312" max="6312" width="5" bestFit="1" customWidth="1"/>
    <col min="6313" max="6313" width="35.5703125" bestFit="1" customWidth="1"/>
    <col min="6314" max="6314" width="40.140625" bestFit="1" customWidth="1"/>
    <col min="6315" max="6315" width="16" customWidth="1"/>
    <col min="6316" max="6316" width="21.7109375" customWidth="1"/>
    <col min="6317" max="6317" width="18.85546875" customWidth="1"/>
    <col min="6318" max="6318" width="12.85546875" customWidth="1"/>
    <col min="6319" max="6323" width="10" bestFit="1" customWidth="1"/>
    <col min="6568" max="6568" width="5" bestFit="1" customWidth="1"/>
    <col min="6569" max="6569" width="35.5703125" bestFit="1" customWidth="1"/>
    <col min="6570" max="6570" width="40.140625" bestFit="1" customWidth="1"/>
    <col min="6571" max="6571" width="16" customWidth="1"/>
    <col min="6572" max="6572" width="21.7109375" customWidth="1"/>
    <col min="6573" max="6573" width="18.85546875" customWidth="1"/>
    <col min="6574" max="6574" width="12.85546875" customWidth="1"/>
    <col min="6575" max="6579" width="10" bestFit="1" customWidth="1"/>
    <col min="6824" max="6824" width="5" bestFit="1" customWidth="1"/>
    <col min="6825" max="6825" width="35.5703125" bestFit="1" customWidth="1"/>
    <col min="6826" max="6826" width="40.140625" bestFit="1" customWidth="1"/>
    <col min="6827" max="6827" width="16" customWidth="1"/>
    <col min="6828" max="6828" width="21.7109375" customWidth="1"/>
    <col min="6829" max="6829" width="18.85546875" customWidth="1"/>
    <col min="6830" max="6830" width="12.85546875" customWidth="1"/>
    <col min="6831" max="6835" width="10" bestFit="1" customWidth="1"/>
    <col min="7080" max="7080" width="5" bestFit="1" customWidth="1"/>
    <col min="7081" max="7081" width="35.5703125" bestFit="1" customWidth="1"/>
    <col min="7082" max="7082" width="40.140625" bestFit="1" customWidth="1"/>
    <col min="7083" max="7083" width="16" customWidth="1"/>
    <col min="7084" max="7084" width="21.7109375" customWidth="1"/>
    <col min="7085" max="7085" width="18.85546875" customWidth="1"/>
    <col min="7086" max="7086" width="12.85546875" customWidth="1"/>
    <col min="7087" max="7091" width="10" bestFit="1" customWidth="1"/>
    <col min="7336" max="7336" width="5" bestFit="1" customWidth="1"/>
    <col min="7337" max="7337" width="35.5703125" bestFit="1" customWidth="1"/>
    <col min="7338" max="7338" width="40.140625" bestFit="1" customWidth="1"/>
    <col min="7339" max="7339" width="16" customWidth="1"/>
    <col min="7340" max="7340" width="21.7109375" customWidth="1"/>
    <col min="7341" max="7341" width="18.85546875" customWidth="1"/>
    <col min="7342" max="7342" width="12.85546875" customWidth="1"/>
    <col min="7343" max="7347" width="10" bestFit="1" customWidth="1"/>
    <col min="7592" max="7592" width="5" bestFit="1" customWidth="1"/>
    <col min="7593" max="7593" width="35.5703125" bestFit="1" customWidth="1"/>
    <col min="7594" max="7594" width="40.140625" bestFit="1" customWidth="1"/>
    <col min="7595" max="7595" width="16" customWidth="1"/>
    <col min="7596" max="7596" width="21.7109375" customWidth="1"/>
    <col min="7597" max="7597" width="18.85546875" customWidth="1"/>
    <col min="7598" max="7598" width="12.85546875" customWidth="1"/>
    <col min="7599" max="7603" width="10" bestFit="1" customWidth="1"/>
    <col min="7848" max="7848" width="5" bestFit="1" customWidth="1"/>
    <col min="7849" max="7849" width="35.5703125" bestFit="1" customWidth="1"/>
    <col min="7850" max="7850" width="40.140625" bestFit="1" customWidth="1"/>
    <col min="7851" max="7851" width="16" customWidth="1"/>
    <col min="7852" max="7852" width="21.7109375" customWidth="1"/>
    <col min="7853" max="7853" width="18.85546875" customWidth="1"/>
    <col min="7854" max="7854" width="12.85546875" customWidth="1"/>
    <col min="7855" max="7859" width="10" bestFit="1" customWidth="1"/>
    <col min="8104" max="8104" width="5" bestFit="1" customWidth="1"/>
    <col min="8105" max="8105" width="35.5703125" bestFit="1" customWidth="1"/>
    <col min="8106" max="8106" width="40.140625" bestFit="1" customWidth="1"/>
    <col min="8107" max="8107" width="16" customWidth="1"/>
    <col min="8108" max="8108" width="21.7109375" customWidth="1"/>
    <col min="8109" max="8109" width="18.85546875" customWidth="1"/>
    <col min="8110" max="8110" width="12.85546875" customWidth="1"/>
    <col min="8111" max="8115" width="10" bestFit="1" customWidth="1"/>
    <col min="8360" max="8360" width="5" bestFit="1" customWidth="1"/>
    <col min="8361" max="8361" width="35.5703125" bestFit="1" customWidth="1"/>
    <col min="8362" max="8362" width="40.140625" bestFit="1" customWidth="1"/>
    <col min="8363" max="8363" width="16" customWidth="1"/>
    <col min="8364" max="8364" width="21.7109375" customWidth="1"/>
    <col min="8365" max="8365" width="18.85546875" customWidth="1"/>
    <col min="8366" max="8366" width="12.85546875" customWidth="1"/>
    <col min="8367" max="8371" width="10" bestFit="1" customWidth="1"/>
    <col min="8616" max="8616" width="5" bestFit="1" customWidth="1"/>
    <col min="8617" max="8617" width="35.5703125" bestFit="1" customWidth="1"/>
    <col min="8618" max="8618" width="40.140625" bestFit="1" customWidth="1"/>
    <col min="8619" max="8619" width="16" customWidth="1"/>
    <col min="8620" max="8620" width="21.7109375" customWidth="1"/>
    <col min="8621" max="8621" width="18.85546875" customWidth="1"/>
    <col min="8622" max="8622" width="12.85546875" customWidth="1"/>
    <col min="8623" max="8627" width="10" bestFit="1" customWidth="1"/>
    <col min="8872" max="8872" width="5" bestFit="1" customWidth="1"/>
    <col min="8873" max="8873" width="35.5703125" bestFit="1" customWidth="1"/>
    <col min="8874" max="8874" width="40.140625" bestFit="1" customWidth="1"/>
    <col min="8875" max="8875" width="16" customWidth="1"/>
    <col min="8876" max="8876" width="21.7109375" customWidth="1"/>
    <col min="8877" max="8877" width="18.85546875" customWidth="1"/>
    <col min="8878" max="8878" width="12.85546875" customWidth="1"/>
    <col min="8879" max="8883" width="10" bestFit="1" customWidth="1"/>
    <col min="9128" max="9128" width="5" bestFit="1" customWidth="1"/>
    <col min="9129" max="9129" width="35.5703125" bestFit="1" customWidth="1"/>
    <col min="9130" max="9130" width="40.140625" bestFit="1" customWidth="1"/>
    <col min="9131" max="9131" width="16" customWidth="1"/>
    <col min="9132" max="9132" width="21.7109375" customWidth="1"/>
    <col min="9133" max="9133" width="18.85546875" customWidth="1"/>
    <col min="9134" max="9134" width="12.85546875" customWidth="1"/>
    <col min="9135" max="9139" width="10" bestFit="1" customWidth="1"/>
    <col min="9384" max="9384" width="5" bestFit="1" customWidth="1"/>
    <col min="9385" max="9385" width="35.5703125" bestFit="1" customWidth="1"/>
    <col min="9386" max="9386" width="40.140625" bestFit="1" customWidth="1"/>
    <col min="9387" max="9387" width="16" customWidth="1"/>
    <col min="9388" max="9388" width="21.7109375" customWidth="1"/>
    <col min="9389" max="9389" width="18.85546875" customWidth="1"/>
    <col min="9390" max="9390" width="12.85546875" customWidth="1"/>
    <col min="9391" max="9395" width="10" bestFit="1" customWidth="1"/>
    <col min="9640" max="9640" width="5" bestFit="1" customWidth="1"/>
    <col min="9641" max="9641" width="35.5703125" bestFit="1" customWidth="1"/>
    <col min="9642" max="9642" width="40.140625" bestFit="1" customWidth="1"/>
    <col min="9643" max="9643" width="16" customWidth="1"/>
    <col min="9644" max="9644" width="21.7109375" customWidth="1"/>
    <col min="9645" max="9645" width="18.85546875" customWidth="1"/>
    <col min="9646" max="9646" width="12.85546875" customWidth="1"/>
    <col min="9647" max="9651" width="10" bestFit="1" customWidth="1"/>
    <col min="9896" max="9896" width="5" bestFit="1" customWidth="1"/>
    <col min="9897" max="9897" width="35.5703125" bestFit="1" customWidth="1"/>
    <col min="9898" max="9898" width="40.140625" bestFit="1" customWidth="1"/>
    <col min="9899" max="9899" width="16" customWidth="1"/>
    <col min="9900" max="9900" width="21.7109375" customWidth="1"/>
    <col min="9901" max="9901" width="18.85546875" customWidth="1"/>
    <col min="9902" max="9902" width="12.85546875" customWidth="1"/>
    <col min="9903" max="9907" width="10" bestFit="1" customWidth="1"/>
    <col min="10152" max="10152" width="5" bestFit="1" customWidth="1"/>
    <col min="10153" max="10153" width="35.5703125" bestFit="1" customWidth="1"/>
    <col min="10154" max="10154" width="40.140625" bestFit="1" customWidth="1"/>
    <col min="10155" max="10155" width="16" customWidth="1"/>
    <col min="10156" max="10156" width="21.7109375" customWidth="1"/>
    <col min="10157" max="10157" width="18.85546875" customWidth="1"/>
    <col min="10158" max="10158" width="12.85546875" customWidth="1"/>
    <col min="10159" max="10163" width="10" bestFit="1" customWidth="1"/>
    <col min="10408" max="10408" width="5" bestFit="1" customWidth="1"/>
    <col min="10409" max="10409" width="35.5703125" bestFit="1" customWidth="1"/>
    <col min="10410" max="10410" width="40.140625" bestFit="1" customWidth="1"/>
    <col min="10411" max="10411" width="16" customWidth="1"/>
    <col min="10412" max="10412" width="21.7109375" customWidth="1"/>
    <col min="10413" max="10413" width="18.85546875" customWidth="1"/>
    <col min="10414" max="10414" width="12.85546875" customWidth="1"/>
    <col min="10415" max="10419" width="10" bestFit="1" customWidth="1"/>
    <col min="10664" max="10664" width="5" bestFit="1" customWidth="1"/>
    <col min="10665" max="10665" width="35.5703125" bestFit="1" customWidth="1"/>
    <col min="10666" max="10666" width="40.140625" bestFit="1" customWidth="1"/>
    <col min="10667" max="10667" width="16" customWidth="1"/>
    <col min="10668" max="10668" width="21.7109375" customWidth="1"/>
    <col min="10669" max="10669" width="18.85546875" customWidth="1"/>
    <col min="10670" max="10670" width="12.85546875" customWidth="1"/>
    <col min="10671" max="10675" width="10" bestFit="1" customWidth="1"/>
    <col min="10920" max="10920" width="5" bestFit="1" customWidth="1"/>
    <col min="10921" max="10921" width="35.5703125" bestFit="1" customWidth="1"/>
    <col min="10922" max="10922" width="40.140625" bestFit="1" customWidth="1"/>
    <col min="10923" max="10923" width="16" customWidth="1"/>
    <col min="10924" max="10924" width="21.7109375" customWidth="1"/>
    <col min="10925" max="10925" width="18.85546875" customWidth="1"/>
    <col min="10926" max="10926" width="12.85546875" customWidth="1"/>
    <col min="10927" max="10931" width="10" bestFit="1" customWidth="1"/>
    <col min="11176" max="11176" width="5" bestFit="1" customWidth="1"/>
    <col min="11177" max="11177" width="35.5703125" bestFit="1" customWidth="1"/>
    <col min="11178" max="11178" width="40.140625" bestFit="1" customWidth="1"/>
    <col min="11179" max="11179" width="16" customWidth="1"/>
    <col min="11180" max="11180" width="21.7109375" customWidth="1"/>
    <col min="11181" max="11181" width="18.85546875" customWidth="1"/>
    <col min="11182" max="11182" width="12.85546875" customWidth="1"/>
    <col min="11183" max="11187" width="10" bestFit="1" customWidth="1"/>
    <col min="11432" max="11432" width="5" bestFit="1" customWidth="1"/>
    <col min="11433" max="11433" width="35.5703125" bestFit="1" customWidth="1"/>
    <col min="11434" max="11434" width="40.140625" bestFit="1" customWidth="1"/>
    <col min="11435" max="11435" width="16" customWidth="1"/>
    <col min="11436" max="11436" width="21.7109375" customWidth="1"/>
    <col min="11437" max="11437" width="18.85546875" customWidth="1"/>
    <col min="11438" max="11438" width="12.85546875" customWidth="1"/>
    <col min="11439" max="11443" width="10" bestFit="1" customWidth="1"/>
    <col min="11688" max="11688" width="5" bestFit="1" customWidth="1"/>
    <col min="11689" max="11689" width="35.5703125" bestFit="1" customWidth="1"/>
    <col min="11690" max="11690" width="40.140625" bestFit="1" customWidth="1"/>
    <col min="11691" max="11691" width="16" customWidth="1"/>
    <col min="11692" max="11692" width="21.7109375" customWidth="1"/>
    <col min="11693" max="11693" width="18.85546875" customWidth="1"/>
    <col min="11694" max="11694" width="12.85546875" customWidth="1"/>
    <col min="11695" max="11699" width="10" bestFit="1" customWidth="1"/>
    <col min="11944" max="11944" width="5" bestFit="1" customWidth="1"/>
    <col min="11945" max="11945" width="35.5703125" bestFit="1" customWidth="1"/>
    <col min="11946" max="11946" width="40.140625" bestFit="1" customWidth="1"/>
    <col min="11947" max="11947" width="16" customWidth="1"/>
    <col min="11948" max="11948" width="21.7109375" customWidth="1"/>
    <col min="11949" max="11949" width="18.85546875" customWidth="1"/>
    <col min="11950" max="11950" width="12.85546875" customWidth="1"/>
    <col min="11951" max="11955" width="10" bestFit="1" customWidth="1"/>
    <col min="12200" max="12200" width="5" bestFit="1" customWidth="1"/>
    <col min="12201" max="12201" width="35.5703125" bestFit="1" customWidth="1"/>
    <col min="12202" max="12202" width="40.140625" bestFit="1" customWidth="1"/>
    <col min="12203" max="12203" width="16" customWidth="1"/>
    <col min="12204" max="12204" width="21.7109375" customWidth="1"/>
    <col min="12205" max="12205" width="18.85546875" customWidth="1"/>
    <col min="12206" max="12206" width="12.85546875" customWidth="1"/>
    <col min="12207" max="12211" width="10" bestFit="1" customWidth="1"/>
    <col min="12456" max="12456" width="5" bestFit="1" customWidth="1"/>
    <col min="12457" max="12457" width="35.5703125" bestFit="1" customWidth="1"/>
    <col min="12458" max="12458" width="40.140625" bestFit="1" customWidth="1"/>
    <col min="12459" max="12459" width="16" customWidth="1"/>
    <col min="12460" max="12460" width="21.7109375" customWidth="1"/>
    <col min="12461" max="12461" width="18.85546875" customWidth="1"/>
    <col min="12462" max="12462" width="12.85546875" customWidth="1"/>
    <col min="12463" max="12467" width="10" bestFit="1" customWidth="1"/>
    <col min="12712" max="12712" width="5" bestFit="1" customWidth="1"/>
    <col min="12713" max="12713" width="35.5703125" bestFit="1" customWidth="1"/>
    <col min="12714" max="12714" width="40.140625" bestFit="1" customWidth="1"/>
    <col min="12715" max="12715" width="16" customWidth="1"/>
    <col min="12716" max="12716" width="21.7109375" customWidth="1"/>
    <col min="12717" max="12717" width="18.85546875" customWidth="1"/>
    <col min="12718" max="12718" width="12.85546875" customWidth="1"/>
    <col min="12719" max="12723" width="10" bestFit="1" customWidth="1"/>
    <col min="12968" max="12968" width="5" bestFit="1" customWidth="1"/>
    <col min="12969" max="12969" width="35.5703125" bestFit="1" customWidth="1"/>
    <col min="12970" max="12970" width="40.140625" bestFit="1" customWidth="1"/>
    <col min="12971" max="12971" width="16" customWidth="1"/>
    <col min="12972" max="12972" width="21.7109375" customWidth="1"/>
    <col min="12973" max="12973" width="18.85546875" customWidth="1"/>
    <col min="12974" max="12974" width="12.85546875" customWidth="1"/>
    <col min="12975" max="12979" width="10" bestFit="1" customWidth="1"/>
    <col min="13224" max="13224" width="5" bestFit="1" customWidth="1"/>
    <col min="13225" max="13225" width="35.5703125" bestFit="1" customWidth="1"/>
    <col min="13226" max="13226" width="40.140625" bestFit="1" customWidth="1"/>
    <col min="13227" max="13227" width="16" customWidth="1"/>
    <col min="13228" max="13228" width="21.7109375" customWidth="1"/>
    <col min="13229" max="13229" width="18.85546875" customWidth="1"/>
    <col min="13230" max="13230" width="12.85546875" customWidth="1"/>
    <col min="13231" max="13235" width="10" bestFit="1" customWidth="1"/>
    <col min="13480" max="13480" width="5" bestFit="1" customWidth="1"/>
    <col min="13481" max="13481" width="35.5703125" bestFit="1" customWidth="1"/>
    <col min="13482" max="13482" width="40.140625" bestFit="1" customWidth="1"/>
    <col min="13483" max="13483" width="16" customWidth="1"/>
    <col min="13484" max="13484" width="21.7109375" customWidth="1"/>
    <col min="13485" max="13485" width="18.85546875" customWidth="1"/>
    <col min="13486" max="13486" width="12.85546875" customWidth="1"/>
    <col min="13487" max="13491" width="10" bestFit="1" customWidth="1"/>
    <col min="13736" max="13736" width="5" bestFit="1" customWidth="1"/>
    <col min="13737" max="13737" width="35.5703125" bestFit="1" customWidth="1"/>
    <col min="13738" max="13738" width="40.140625" bestFit="1" customWidth="1"/>
    <col min="13739" max="13739" width="16" customWidth="1"/>
    <col min="13740" max="13740" width="21.7109375" customWidth="1"/>
    <col min="13741" max="13741" width="18.85546875" customWidth="1"/>
    <col min="13742" max="13742" width="12.85546875" customWidth="1"/>
    <col min="13743" max="13747" width="10" bestFit="1" customWidth="1"/>
    <col min="13992" max="13992" width="5" bestFit="1" customWidth="1"/>
    <col min="13993" max="13993" width="35.5703125" bestFit="1" customWidth="1"/>
    <col min="13994" max="13994" width="40.140625" bestFit="1" customWidth="1"/>
    <col min="13995" max="13995" width="16" customWidth="1"/>
    <col min="13996" max="13996" width="21.7109375" customWidth="1"/>
    <col min="13997" max="13997" width="18.85546875" customWidth="1"/>
    <col min="13998" max="13998" width="12.85546875" customWidth="1"/>
    <col min="13999" max="14003" width="10" bestFit="1" customWidth="1"/>
    <col min="14248" max="14248" width="5" bestFit="1" customWidth="1"/>
    <col min="14249" max="14249" width="35.5703125" bestFit="1" customWidth="1"/>
    <col min="14250" max="14250" width="40.140625" bestFit="1" customWidth="1"/>
    <col min="14251" max="14251" width="16" customWidth="1"/>
    <col min="14252" max="14252" width="21.7109375" customWidth="1"/>
    <col min="14253" max="14253" width="18.85546875" customWidth="1"/>
    <col min="14254" max="14254" width="12.85546875" customWidth="1"/>
    <col min="14255" max="14259" width="10" bestFit="1" customWidth="1"/>
    <col min="14504" max="14504" width="5" bestFit="1" customWidth="1"/>
    <col min="14505" max="14505" width="35.5703125" bestFit="1" customWidth="1"/>
    <col min="14506" max="14506" width="40.140625" bestFit="1" customWidth="1"/>
    <col min="14507" max="14507" width="16" customWidth="1"/>
    <col min="14508" max="14508" width="21.7109375" customWidth="1"/>
    <col min="14509" max="14509" width="18.85546875" customWidth="1"/>
    <col min="14510" max="14510" width="12.85546875" customWidth="1"/>
    <col min="14511" max="14515" width="10" bestFit="1" customWidth="1"/>
    <col min="14760" max="14760" width="5" bestFit="1" customWidth="1"/>
    <col min="14761" max="14761" width="35.5703125" bestFit="1" customWidth="1"/>
    <col min="14762" max="14762" width="40.140625" bestFit="1" customWidth="1"/>
    <col min="14763" max="14763" width="16" customWidth="1"/>
    <col min="14764" max="14764" width="21.7109375" customWidth="1"/>
    <col min="14765" max="14765" width="18.85546875" customWidth="1"/>
    <col min="14766" max="14766" width="12.85546875" customWidth="1"/>
    <col min="14767" max="14771" width="10" bestFit="1" customWidth="1"/>
    <col min="15016" max="15016" width="5" bestFit="1" customWidth="1"/>
    <col min="15017" max="15017" width="35.5703125" bestFit="1" customWidth="1"/>
    <col min="15018" max="15018" width="40.140625" bestFit="1" customWidth="1"/>
    <col min="15019" max="15019" width="16" customWidth="1"/>
    <col min="15020" max="15020" width="21.7109375" customWidth="1"/>
    <col min="15021" max="15021" width="18.85546875" customWidth="1"/>
    <col min="15022" max="15022" width="12.85546875" customWidth="1"/>
    <col min="15023" max="15027" width="10" bestFit="1" customWidth="1"/>
    <col min="15272" max="15272" width="5" bestFit="1" customWidth="1"/>
    <col min="15273" max="15273" width="35.5703125" bestFit="1" customWidth="1"/>
    <col min="15274" max="15274" width="40.140625" bestFit="1" customWidth="1"/>
    <col min="15275" max="15275" width="16" customWidth="1"/>
    <col min="15276" max="15276" width="21.7109375" customWidth="1"/>
    <col min="15277" max="15277" width="18.85546875" customWidth="1"/>
    <col min="15278" max="15278" width="12.85546875" customWidth="1"/>
    <col min="15279" max="15283" width="10" bestFit="1" customWidth="1"/>
    <col min="15528" max="15528" width="5" bestFit="1" customWidth="1"/>
    <col min="15529" max="15529" width="35.5703125" bestFit="1" customWidth="1"/>
    <col min="15530" max="15530" width="40.140625" bestFit="1" customWidth="1"/>
    <col min="15531" max="15531" width="16" customWidth="1"/>
    <col min="15532" max="15532" width="21.7109375" customWidth="1"/>
    <col min="15533" max="15533" width="18.85546875" customWidth="1"/>
    <col min="15534" max="15534" width="12.85546875" customWidth="1"/>
    <col min="15535" max="15539" width="10" bestFit="1" customWidth="1"/>
    <col min="15784" max="15784" width="5" bestFit="1" customWidth="1"/>
    <col min="15785" max="15785" width="35.5703125" bestFit="1" customWidth="1"/>
    <col min="15786" max="15786" width="40.140625" bestFit="1" customWidth="1"/>
    <col min="15787" max="15787" width="16" customWidth="1"/>
    <col min="15788" max="15788" width="21.7109375" customWidth="1"/>
    <col min="15789" max="15789" width="18.85546875" customWidth="1"/>
    <col min="15790" max="15790" width="12.85546875" customWidth="1"/>
    <col min="15791" max="15795" width="10" bestFit="1" customWidth="1"/>
    <col min="16040" max="16040" width="5" bestFit="1" customWidth="1"/>
    <col min="16041" max="16041" width="35.5703125" bestFit="1" customWidth="1"/>
    <col min="16042" max="16042" width="40.140625" bestFit="1" customWidth="1"/>
    <col min="16043" max="16043" width="16" customWidth="1"/>
    <col min="16044" max="16044" width="21.7109375" customWidth="1"/>
    <col min="16045" max="16045" width="18.85546875" customWidth="1"/>
    <col min="16046" max="16046" width="12.85546875" customWidth="1"/>
    <col min="16047" max="16051" width="10" bestFit="1" customWidth="1"/>
  </cols>
  <sheetData>
    <row r="1" spans="1:25" ht="25.5" customHeight="1" x14ac:dyDescent="0.35">
      <c r="A1" s="2074" t="s">
        <v>0</v>
      </c>
      <c r="B1" s="2075"/>
      <c r="C1" s="2075"/>
      <c r="D1" s="2075"/>
      <c r="E1" s="2075"/>
      <c r="F1" s="2075"/>
      <c r="G1" s="2075"/>
      <c r="H1" s="2075"/>
      <c r="I1" s="2075"/>
      <c r="J1" s="2075"/>
      <c r="K1" s="2075"/>
      <c r="L1" s="2075"/>
      <c r="M1" s="2075"/>
      <c r="N1" s="2075"/>
      <c r="O1" s="2075"/>
      <c r="P1" s="2075"/>
      <c r="Q1" s="2075"/>
      <c r="R1" s="2075"/>
      <c r="S1" s="2075"/>
      <c r="T1" s="2075"/>
      <c r="U1" s="2075"/>
      <c r="V1" s="2075"/>
      <c r="W1" s="2075"/>
      <c r="X1" s="2075"/>
      <c r="Y1" s="2076"/>
    </row>
    <row r="2" spans="1:25" ht="27" customHeight="1" x14ac:dyDescent="0.4">
      <c r="A2" s="2077" t="s">
        <v>669</v>
      </c>
      <c r="B2" s="2078"/>
      <c r="C2" s="2078"/>
      <c r="D2" s="2078"/>
      <c r="E2" s="2078"/>
      <c r="F2" s="2078"/>
      <c r="G2" s="2078"/>
      <c r="H2" s="2078"/>
      <c r="I2" s="2078"/>
      <c r="J2" s="2078"/>
      <c r="K2" s="2078"/>
      <c r="L2" s="2078"/>
      <c r="M2" s="2078"/>
      <c r="N2" s="2078"/>
      <c r="O2" s="2078"/>
      <c r="P2" s="2078"/>
      <c r="Q2" s="2078"/>
      <c r="R2" s="2078"/>
      <c r="S2" s="2078"/>
      <c r="T2" s="2078"/>
      <c r="U2" s="2078"/>
      <c r="V2" s="2078"/>
      <c r="W2" s="2078"/>
      <c r="X2" s="2078"/>
      <c r="Y2" s="2079"/>
    </row>
    <row r="3" spans="1:25" ht="51" customHeight="1" thickBot="1" x14ac:dyDescent="0.45">
      <c r="A3" s="2080" t="s">
        <v>2</v>
      </c>
      <c r="B3" s="2081"/>
      <c r="C3" s="2081"/>
      <c r="D3" s="2081"/>
      <c r="E3" s="2081"/>
      <c r="F3" s="2081"/>
      <c r="G3" s="2081"/>
      <c r="H3" s="2081"/>
      <c r="I3" s="2081"/>
      <c r="J3" s="2081"/>
      <c r="K3" s="2081"/>
      <c r="L3" s="2081"/>
      <c r="M3" s="2081"/>
      <c r="N3" s="2081"/>
      <c r="O3" s="2081"/>
      <c r="P3" s="2081"/>
      <c r="Q3" s="2081"/>
      <c r="R3" s="2081"/>
      <c r="S3" s="2081"/>
      <c r="T3" s="2081"/>
      <c r="U3" s="2081"/>
      <c r="V3" s="2081"/>
      <c r="W3" s="2081"/>
      <c r="X3" s="2081"/>
      <c r="Y3" s="2082"/>
    </row>
    <row r="4" spans="1:25" s="99" customFormat="1" ht="48.2" customHeight="1" x14ac:dyDescent="0.2">
      <c r="A4" s="2083" t="s">
        <v>3</v>
      </c>
      <c r="B4" s="2084"/>
      <c r="C4" s="2085"/>
      <c r="D4" s="2070" t="s">
        <v>4</v>
      </c>
      <c r="E4" s="2070" t="s">
        <v>5</v>
      </c>
      <c r="F4" s="2072" t="s">
        <v>6</v>
      </c>
      <c r="G4" s="2066" t="s">
        <v>7</v>
      </c>
      <c r="H4" s="2068" t="s">
        <v>8</v>
      </c>
      <c r="I4" s="2070" t="s">
        <v>9</v>
      </c>
      <c r="J4" s="2072" t="s">
        <v>10</v>
      </c>
      <c r="K4" s="2066" t="s">
        <v>7</v>
      </c>
      <c r="L4" s="2068" t="s">
        <v>11</v>
      </c>
      <c r="M4" s="2070" t="s">
        <v>12</v>
      </c>
      <c r="N4" s="2072" t="s">
        <v>13</v>
      </c>
      <c r="O4" s="2066" t="s">
        <v>7</v>
      </c>
      <c r="P4" s="2068" t="s">
        <v>14</v>
      </c>
      <c r="Q4" s="2070" t="s">
        <v>15</v>
      </c>
      <c r="R4" s="2072" t="s">
        <v>16</v>
      </c>
      <c r="S4" s="2066" t="s">
        <v>7</v>
      </c>
      <c r="T4" s="2064" t="s">
        <v>17</v>
      </c>
      <c r="U4" s="2089" t="s">
        <v>18</v>
      </c>
      <c r="V4" s="2090"/>
      <c r="W4" s="2090"/>
      <c r="X4" s="2090"/>
      <c r="Y4" s="2091"/>
    </row>
    <row r="5" spans="1:25" s="99" customFormat="1" ht="38.25" customHeight="1" thickBot="1" x14ac:dyDescent="0.25">
      <c r="A5" s="2086"/>
      <c r="B5" s="2087"/>
      <c r="C5" s="2088"/>
      <c r="D5" s="2096"/>
      <c r="E5" s="2096"/>
      <c r="F5" s="2098"/>
      <c r="G5" s="2067"/>
      <c r="H5" s="2097"/>
      <c r="I5" s="2096"/>
      <c r="J5" s="2098"/>
      <c r="K5" s="2067"/>
      <c r="L5" s="2097"/>
      <c r="M5" s="2096"/>
      <c r="N5" s="2098"/>
      <c r="O5" s="2067"/>
      <c r="P5" s="2097"/>
      <c r="Q5" s="2096"/>
      <c r="R5" s="2098"/>
      <c r="S5" s="2067"/>
      <c r="T5" s="2065"/>
      <c r="U5" s="100" t="s">
        <v>19</v>
      </c>
      <c r="V5" s="101" t="s">
        <v>19</v>
      </c>
      <c r="W5" s="101" t="s">
        <v>19</v>
      </c>
      <c r="X5" s="101" t="s">
        <v>19</v>
      </c>
      <c r="Y5" s="102" t="s">
        <v>20</v>
      </c>
    </row>
    <row r="6" spans="1:25" s="106" customFormat="1" ht="24.6" customHeight="1" thickBot="1" x14ac:dyDescent="0.25">
      <c r="A6" s="2047">
        <v>1</v>
      </c>
      <c r="B6" s="103" t="s">
        <v>21</v>
      </c>
      <c r="C6" s="104" t="s">
        <v>22</v>
      </c>
      <c r="D6" s="2092" t="s">
        <v>23</v>
      </c>
      <c r="E6" s="2051"/>
      <c r="F6" s="2052"/>
      <c r="G6" s="105">
        <f>G8/G7</f>
        <v>1.0761904761904761</v>
      </c>
      <c r="H6" s="2092" t="s">
        <v>23</v>
      </c>
      <c r="I6" s="2051"/>
      <c r="J6" s="2052"/>
      <c r="K6" s="105">
        <f>K8/K7</f>
        <v>1.1523809523809523</v>
      </c>
      <c r="L6" s="2092" t="s">
        <v>23</v>
      </c>
      <c r="M6" s="2051"/>
      <c r="N6" s="2052"/>
      <c r="O6" s="105">
        <f>O8/O7</f>
        <v>1.1285714285714286</v>
      </c>
      <c r="P6" s="2092" t="s">
        <v>23</v>
      </c>
      <c r="Q6" s="2051"/>
      <c r="R6" s="2052"/>
      <c r="S6" s="105">
        <f>S8/S7</f>
        <v>0.77142857142857146</v>
      </c>
      <c r="T6" s="105">
        <f>T8/T7</f>
        <v>1.0321428571428573</v>
      </c>
      <c r="U6" s="329">
        <v>0.2</v>
      </c>
      <c r="V6" s="329">
        <v>0.4</v>
      </c>
      <c r="W6" s="328">
        <v>0.6</v>
      </c>
      <c r="X6" s="327">
        <v>0.8</v>
      </c>
      <c r="Y6" s="326">
        <v>1</v>
      </c>
    </row>
    <row r="7" spans="1:25" s="106" customFormat="1" ht="33" customHeight="1" x14ac:dyDescent="0.2">
      <c r="A7" s="2048"/>
      <c r="B7" s="2060" t="s">
        <v>306</v>
      </c>
      <c r="C7" s="308" t="s">
        <v>305</v>
      </c>
      <c r="D7" s="441">
        <v>70</v>
      </c>
      <c r="E7" s="439">
        <v>70</v>
      </c>
      <c r="F7" s="438">
        <v>70</v>
      </c>
      <c r="G7" s="364">
        <f>SUM(D7:F7)</f>
        <v>210</v>
      </c>
      <c r="H7" s="441">
        <v>70</v>
      </c>
      <c r="I7" s="439">
        <v>70</v>
      </c>
      <c r="J7" s="438">
        <v>70</v>
      </c>
      <c r="K7" s="364">
        <f>SUM(H7:J7)</f>
        <v>210</v>
      </c>
      <c r="L7" s="441">
        <v>70</v>
      </c>
      <c r="M7" s="439">
        <v>70</v>
      </c>
      <c r="N7" s="438">
        <v>70</v>
      </c>
      <c r="O7" s="364">
        <f>SUM(L7:N7)</f>
        <v>210</v>
      </c>
      <c r="P7" s="441">
        <v>70</v>
      </c>
      <c r="Q7" s="439">
        <v>70</v>
      </c>
      <c r="R7" s="438">
        <v>70</v>
      </c>
      <c r="S7" s="237">
        <f>SUM(P7:R7)</f>
        <v>210</v>
      </c>
      <c r="T7" s="314">
        <f>SUM(G7+K7+O7+S7)</f>
        <v>840</v>
      </c>
      <c r="U7" s="313"/>
      <c r="V7" s="288"/>
      <c r="W7" s="289"/>
      <c r="X7" s="289"/>
      <c r="Y7" s="312"/>
    </row>
    <row r="8" spans="1:25" s="106" customFormat="1" ht="32.25" customHeight="1" thickBot="1" x14ac:dyDescent="0.25">
      <c r="A8" s="2049"/>
      <c r="B8" s="2062"/>
      <c r="C8" s="333" t="s">
        <v>304</v>
      </c>
      <c r="D8" s="455">
        <v>85</v>
      </c>
      <c r="E8" s="454">
        <v>69</v>
      </c>
      <c r="F8" s="453">
        <v>72</v>
      </c>
      <c r="G8" s="458">
        <f>SUM(D8:F8)</f>
        <v>226</v>
      </c>
      <c r="H8" s="455">
        <v>65</v>
      </c>
      <c r="I8" s="454">
        <v>95</v>
      </c>
      <c r="J8" s="453">
        <v>82</v>
      </c>
      <c r="K8" s="458">
        <f>SUM(H8:J8)</f>
        <v>242</v>
      </c>
      <c r="L8" s="455">
        <v>93</v>
      </c>
      <c r="M8" s="454">
        <v>64</v>
      </c>
      <c r="N8" s="453">
        <v>80</v>
      </c>
      <c r="O8" s="458">
        <f>SUM(L8:N8)</f>
        <v>237</v>
      </c>
      <c r="P8" s="455">
        <v>53</v>
      </c>
      <c r="Q8" s="454">
        <v>41</v>
      </c>
      <c r="R8" s="453">
        <v>68</v>
      </c>
      <c r="S8" s="303">
        <f>SUM(P8:R8)</f>
        <v>162</v>
      </c>
      <c r="T8" s="302">
        <f>SUM(G8+K8+O8+S8)</f>
        <v>867</v>
      </c>
      <c r="U8" s="111"/>
      <c r="V8" s="112"/>
      <c r="W8" s="113"/>
      <c r="X8" s="113"/>
      <c r="Y8" s="114"/>
    </row>
    <row r="9" spans="1:25" s="106" customFormat="1" ht="24.6" customHeight="1" thickBot="1" x14ac:dyDescent="0.25">
      <c r="A9" s="2047">
        <v>2</v>
      </c>
      <c r="B9" s="103" t="s">
        <v>21</v>
      </c>
      <c r="C9" s="104" t="s">
        <v>22</v>
      </c>
      <c r="D9" s="2092" t="s">
        <v>23</v>
      </c>
      <c r="E9" s="2051"/>
      <c r="F9" s="2052"/>
      <c r="G9" s="105">
        <f>G11/G10</f>
        <v>1</v>
      </c>
      <c r="H9" s="2092" t="s">
        <v>23</v>
      </c>
      <c r="I9" s="2051"/>
      <c r="J9" s="2052"/>
      <c r="K9" s="105">
        <f>K11/K10</f>
        <v>1</v>
      </c>
      <c r="L9" s="2092" t="s">
        <v>23</v>
      </c>
      <c r="M9" s="2051"/>
      <c r="N9" s="2052"/>
      <c r="O9" s="105">
        <f>O11/O10</f>
        <v>1</v>
      </c>
      <c r="P9" s="2092" t="s">
        <v>23</v>
      </c>
      <c r="Q9" s="2051"/>
      <c r="R9" s="2052"/>
      <c r="S9" s="105">
        <f>S11/S10</f>
        <v>1</v>
      </c>
      <c r="T9" s="105">
        <f>T11/T10</f>
        <v>1</v>
      </c>
      <c r="U9" s="309"/>
      <c r="V9" s="115"/>
      <c r="W9" s="295"/>
      <c r="X9" s="295"/>
      <c r="Y9" s="116"/>
    </row>
    <row r="10" spans="1:25" s="106" customFormat="1" ht="28.5" customHeight="1" x14ac:dyDescent="0.2">
      <c r="A10" s="2048"/>
      <c r="B10" s="2060" t="s">
        <v>303</v>
      </c>
      <c r="C10" s="324" t="s">
        <v>302</v>
      </c>
      <c r="D10" s="441">
        <v>8</v>
      </c>
      <c r="E10" s="439">
        <v>8</v>
      </c>
      <c r="F10" s="438">
        <v>8</v>
      </c>
      <c r="G10" s="364">
        <f>SUM(D10:F10)</f>
        <v>24</v>
      </c>
      <c r="H10" s="441">
        <v>8</v>
      </c>
      <c r="I10" s="439">
        <v>8</v>
      </c>
      <c r="J10" s="438">
        <v>8</v>
      </c>
      <c r="K10" s="364">
        <f>SUM(H10:J10)</f>
        <v>24</v>
      </c>
      <c r="L10" s="441">
        <v>8</v>
      </c>
      <c r="M10" s="439">
        <v>8</v>
      </c>
      <c r="N10" s="438">
        <v>8</v>
      </c>
      <c r="O10" s="364">
        <f>SUM(L10:N10)</f>
        <v>24</v>
      </c>
      <c r="P10" s="441">
        <v>8</v>
      </c>
      <c r="Q10" s="439">
        <v>8</v>
      </c>
      <c r="R10" s="438">
        <v>8</v>
      </c>
      <c r="S10" s="303">
        <f>SUM(P10:R10)</f>
        <v>24</v>
      </c>
      <c r="T10" s="302">
        <f>SUM(G10+K10+O10+S10)</f>
        <v>96</v>
      </c>
      <c r="U10" s="301"/>
      <c r="V10" s="234"/>
      <c r="W10" s="300"/>
      <c r="X10" s="300"/>
      <c r="Y10" s="233"/>
    </row>
    <row r="11" spans="1:25" s="106" customFormat="1" ht="33.75" customHeight="1" thickBot="1" x14ac:dyDescent="0.25">
      <c r="A11" s="2049"/>
      <c r="B11" s="2062"/>
      <c r="C11" s="121" t="s">
        <v>301</v>
      </c>
      <c r="D11" s="41">
        <v>8</v>
      </c>
      <c r="E11" s="42">
        <v>8</v>
      </c>
      <c r="F11" s="43">
        <v>8</v>
      </c>
      <c r="G11" s="465">
        <f>SUM(D11:F11)</f>
        <v>24</v>
      </c>
      <c r="H11" s="638">
        <v>8</v>
      </c>
      <c r="I11" s="639">
        <v>8</v>
      </c>
      <c r="J11" s="640">
        <v>8</v>
      </c>
      <c r="K11" s="465">
        <f>SUM(H11:J11)</f>
        <v>24</v>
      </c>
      <c r="L11" s="41">
        <v>8</v>
      </c>
      <c r="M11" s="42">
        <v>8</v>
      </c>
      <c r="N11" s="43">
        <v>8</v>
      </c>
      <c r="O11" s="465">
        <f>SUM(L11:N11)</f>
        <v>24</v>
      </c>
      <c r="P11" s="41">
        <v>8</v>
      </c>
      <c r="Q11" s="42">
        <v>8</v>
      </c>
      <c r="R11" s="43">
        <v>8</v>
      </c>
      <c r="S11" s="299">
        <f>SUM(P11:R11)</f>
        <v>24</v>
      </c>
      <c r="T11" s="298">
        <f>SUM(G11+K11+O11+S11)</f>
        <v>96</v>
      </c>
      <c r="U11" s="297"/>
      <c r="V11" s="280"/>
      <c r="W11" s="281"/>
      <c r="X11" s="281"/>
      <c r="Y11" s="296"/>
    </row>
    <row r="12" spans="1:25" s="106" customFormat="1" ht="24.6" customHeight="1" thickBot="1" x14ac:dyDescent="0.25">
      <c r="A12" s="2047">
        <v>3</v>
      </c>
      <c r="B12" s="103" t="s">
        <v>21</v>
      </c>
      <c r="C12" s="104" t="s">
        <v>22</v>
      </c>
      <c r="D12" s="2092" t="s">
        <v>23</v>
      </c>
      <c r="E12" s="2051"/>
      <c r="F12" s="2052"/>
      <c r="G12" s="105">
        <f>G14/G13</f>
        <v>1</v>
      </c>
      <c r="H12" s="2092" t="s">
        <v>23</v>
      </c>
      <c r="I12" s="2051"/>
      <c r="J12" s="2052"/>
      <c r="K12" s="105">
        <f>K14/K13</f>
        <v>1</v>
      </c>
      <c r="L12" s="2092" t="s">
        <v>23</v>
      </c>
      <c r="M12" s="2051"/>
      <c r="N12" s="2052"/>
      <c r="O12" s="105">
        <f>O14/O13</f>
        <v>1.5833333333333333</v>
      </c>
      <c r="P12" s="2092" t="s">
        <v>23</v>
      </c>
      <c r="Q12" s="2051"/>
      <c r="R12" s="2052"/>
      <c r="S12" s="105">
        <f>S14/S13</f>
        <v>1.5833333333333333</v>
      </c>
      <c r="T12" s="105">
        <f>T14/T13</f>
        <v>1.2916666666666667</v>
      </c>
      <c r="U12" s="309"/>
      <c r="V12" s="115"/>
      <c r="W12" s="295"/>
      <c r="X12" s="295"/>
      <c r="Y12" s="116"/>
    </row>
    <row r="13" spans="1:25" s="106" customFormat="1" ht="24.6" customHeight="1" x14ac:dyDescent="0.2">
      <c r="A13" s="2048"/>
      <c r="B13" s="2060" t="s">
        <v>300</v>
      </c>
      <c r="C13" s="308" t="s">
        <v>299</v>
      </c>
      <c r="D13" s="1227">
        <v>4</v>
      </c>
      <c r="E13" s="949">
        <v>4</v>
      </c>
      <c r="F13" s="950">
        <v>4</v>
      </c>
      <c r="G13" s="364">
        <f>SUM(D13:F13)</f>
        <v>12</v>
      </c>
      <c r="H13" s="461">
        <v>4</v>
      </c>
      <c r="I13" s="460">
        <v>4</v>
      </c>
      <c r="J13" s="459">
        <v>4</v>
      </c>
      <c r="K13" s="364">
        <f>SUM(H13:J13)</f>
        <v>12</v>
      </c>
      <c r="L13" s="461">
        <v>4</v>
      </c>
      <c r="M13" s="460">
        <v>4</v>
      </c>
      <c r="N13" s="459">
        <v>4</v>
      </c>
      <c r="O13" s="364">
        <f>SUM(L13:N13)</f>
        <v>12</v>
      </c>
      <c r="P13" s="461">
        <v>4</v>
      </c>
      <c r="Q13" s="460">
        <v>4</v>
      </c>
      <c r="R13" s="459">
        <v>4</v>
      </c>
      <c r="S13" s="237">
        <f>SUM(P13:R13)</f>
        <v>12</v>
      </c>
      <c r="T13" s="314">
        <f>SUM(G13+K13+O13+S13)</f>
        <v>48</v>
      </c>
      <c r="U13" s="313"/>
      <c r="V13" s="288"/>
      <c r="W13" s="289"/>
      <c r="X13" s="289"/>
      <c r="Y13" s="312"/>
    </row>
    <row r="14" spans="1:25" s="106" customFormat="1" ht="32.25" customHeight="1" thickBot="1" x14ac:dyDescent="0.25">
      <c r="A14" s="2049"/>
      <c r="B14" s="2062"/>
      <c r="C14" s="126" t="s">
        <v>298</v>
      </c>
      <c r="D14" s="1233">
        <v>4</v>
      </c>
      <c r="E14" s="1234">
        <v>4</v>
      </c>
      <c r="F14" s="1235">
        <v>4</v>
      </c>
      <c r="G14" s="514">
        <f>SUM(D14:F14)</f>
        <v>12</v>
      </c>
      <c r="H14" s="1314">
        <v>4</v>
      </c>
      <c r="I14" s="1315">
        <v>4</v>
      </c>
      <c r="J14" s="1316">
        <v>4</v>
      </c>
      <c r="K14" s="514">
        <f>SUM(H14:J14)</f>
        <v>12</v>
      </c>
      <c r="L14" s="1337">
        <v>4</v>
      </c>
      <c r="M14" s="1496">
        <v>5</v>
      </c>
      <c r="N14" s="1339">
        <v>10</v>
      </c>
      <c r="O14" s="514">
        <f>SUM(L14:N14)</f>
        <v>19</v>
      </c>
      <c r="P14" s="1577">
        <v>6</v>
      </c>
      <c r="Q14" s="1578">
        <v>5</v>
      </c>
      <c r="R14" s="1579">
        <v>8</v>
      </c>
      <c r="S14" s="303">
        <f>SUM(P14:R14)</f>
        <v>19</v>
      </c>
      <c r="T14" s="302">
        <f>SUM(G14+K14+O14+S14)</f>
        <v>62</v>
      </c>
      <c r="U14" s="111"/>
      <c r="V14" s="112"/>
      <c r="W14" s="113"/>
      <c r="X14" s="113"/>
      <c r="Y14" s="114"/>
    </row>
    <row r="15" spans="1:25" s="106" customFormat="1" ht="24.6" customHeight="1" thickBot="1" x14ac:dyDescent="0.25">
      <c r="A15" s="2047">
        <v>4</v>
      </c>
      <c r="B15" s="103" t="s">
        <v>21</v>
      </c>
      <c r="C15" s="104" t="s">
        <v>22</v>
      </c>
      <c r="D15" s="2092" t="s">
        <v>23</v>
      </c>
      <c r="E15" s="2051"/>
      <c r="F15" s="2052"/>
      <c r="G15" s="105" t="e">
        <f>G17/G16</f>
        <v>#DIV/0!</v>
      </c>
      <c r="H15" s="2092" t="s">
        <v>23</v>
      </c>
      <c r="I15" s="2051"/>
      <c r="J15" s="2052"/>
      <c r="K15" s="105" t="e">
        <f>K17/K16</f>
        <v>#DIV/0!</v>
      </c>
      <c r="L15" s="2092" t="s">
        <v>23</v>
      </c>
      <c r="M15" s="2051"/>
      <c r="N15" s="2052"/>
      <c r="O15" s="105" t="e">
        <f>O17/O16</f>
        <v>#DIV/0!</v>
      </c>
      <c r="P15" s="2092" t="s">
        <v>23</v>
      </c>
      <c r="Q15" s="2051"/>
      <c r="R15" s="2052"/>
      <c r="S15" s="315">
        <f>S17/S16</f>
        <v>1</v>
      </c>
      <c r="T15" s="315">
        <f>T17/T16</f>
        <v>1</v>
      </c>
      <c r="U15" s="122"/>
      <c r="V15" s="123"/>
      <c r="W15" s="124"/>
      <c r="X15" s="124"/>
      <c r="Y15" s="125"/>
    </row>
    <row r="16" spans="1:25" s="106" customFormat="1" ht="29.25" customHeight="1" x14ac:dyDescent="0.2">
      <c r="A16" s="2048"/>
      <c r="B16" s="2060" t="s">
        <v>1169</v>
      </c>
      <c r="C16" s="308" t="s">
        <v>296</v>
      </c>
      <c r="D16" s="294"/>
      <c r="E16" s="292"/>
      <c r="F16" s="291"/>
      <c r="G16" s="237">
        <f>SUM(D16:F16)</f>
        <v>0</v>
      </c>
      <c r="H16" s="321"/>
      <c r="I16" s="320"/>
      <c r="J16" s="319"/>
      <c r="K16" s="237">
        <f>SUM(H16:J16)</f>
        <v>0</v>
      </c>
      <c r="L16" s="321"/>
      <c r="M16" s="320"/>
      <c r="N16" s="319"/>
      <c r="O16" s="237">
        <f>SUM(L16:N16)</f>
        <v>0</v>
      </c>
      <c r="P16" s="321"/>
      <c r="Q16" s="320"/>
      <c r="R16" s="319">
        <v>1</v>
      </c>
      <c r="S16" s="237">
        <f>SUM(P16:R16)</f>
        <v>1</v>
      </c>
      <c r="T16" s="314">
        <f>SUM(G16+K16+O16+S16)</f>
        <v>1</v>
      </c>
      <c r="U16" s="313"/>
      <c r="V16" s="288"/>
      <c r="W16" s="289"/>
      <c r="X16" s="289"/>
      <c r="Y16" s="312"/>
    </row>
    <row r="17" spans="1:25" s="106" customFormat="1" ht="62.25" customHeight="1" thickBot="1" x14ac:dyDescent="0.25">
      <c r="A17" s="2049"/>
      <c r="B17" s="2062"/>
      <c r="C17" s="141" t="s">
        <v>233</v>
      </c>
      <c r="D17" s="117"/>
      <c r="E17" s="119"/>
      <c r="F17" s="118"/>
      <c r="G17" s="318">
        <f>SUM(D17:F17)</f>
        <v>0</v>
      </c>
      <c r="H17" s="127"/>
      <c r="I17" s="128"/>
      <c r="J17" s="129"/>
      <c r="K17" s="318">
        <f>SUM(H17:J17)</f>
        <v>0</v>
      </c>
      <c r="L17" s="117"/>
      <c r="M17" s="119"/>
      <c r="N17" s="118"/>
      <c r="O17" s="318">
        <f>SUM(L17:N17)</f>
        <v>0</v>
      </c>
      <c r="P17" s="117"/>
      <c r="Q17" s="119"/>
      <c r="R17" s="118">
        <v>1</v>
      </c>
      <c r="S17" s="318">
        <f>SUM(P17:R17)</f>
        <v>1</v>
      </c>
      <c r="T17" s="298">
        <f>SUM(G17+K17+O17+S17)</f>
        <v>1</v>
      </c>
      <c r="U17" s="297"/>
      <c r="V17" s="280"/>
      <c r="W17" s="281"/>
      <c r="X17" s="281"/>
      <c r="Y17" s="296"/>
    </row>
    <row r="18" spans="1:25" s="106" customFormat="1" ht="24.6" customHeight="1" thickBot="1" x14ac:dyDescent="0.25">
      <c r="A18" s="2047">
        <v>5</v>
      </c>
      <c r="B18" s="103" t="s">
        <v>21</v>
      </c>
      <c r="C18" s="104" t="s">
        <v>22</v>
      </c>
      <c r="D18" s="2092" t="s">
        <v>23</v>
      </c>
      <c r="E18" s="2051"/>
      <c r="F18" s="2052"/>
      <c r="G18" s="105" t="e">
        <f>G20/G19</f>
        <v>#DIV/0!</v>
      </c>
      <c r="H18" s="2092" t="s">
        <v>23</v>
      </c>
      <c r="I18" s="2051"/>
      <c r="J18" s="2052"/>
      <c r="K18" s="105" t="e">
        <f>K20/K19</f>
        <v>#DIV/0!</v>
      </c>
      <c r="L18" s="2092" t="s">
        <v>23</v>
      </c>
      <c r="M18" s="2051"/>
      <c r="N18" s="2052"/>
      <c r="O18" s="105" t="e">
        <f>O20/O19</f>
        <v>#DIV/0!</v>
      </c>
      <c r="P18" s="2092" t="s">
        <v>23</v>
      </c>
      <c r="Q18" s="2051"/>
      <c r="R18" s="2052"/>
      <c r="S18" s="105">
        <f>S20/S19</f>
        <v>0.33</v>
      </c>
      <c r="T18" s="105">
        <f>T20/T19</f>
        <v>0.99</v>
      </c>
      <c r="U18" s="309"/>
      <c r="V18" s="115"/>
      <c r="W18" s="295"/>
      <c r="X18" s="295"/>
      <c r="Y18" s="116"/>
    </row>
    <row r="19" spans="1:25" s="106" customFormat="1" ht="36" customHeight="1" x14ac:dyDescent="0.2">
      <c r="A19" s="2048"/>
      <c r="B19" s="2060" t="s">
        <v>297</v>
      </c>
      <c r="C19" s="308" t="s">
        <v>296</v>
      </c>
      <c r="D19" s="294"/>
      <c r="E19" s="292"/>
      <c r="F19" s="291"/>
      <c r="G19" s="237">
        <f>SUM(D19:F19)</f>
        <v>0</v>
      </c>
      <c r="H19" s="294"/>
      <c r="I19" s="292"/>
      <c r="J19" s="291"/>
      <c r="K19" s="237">
        <f>SUM(H19:J19)</f>
        <v>0</v>
      </c>
      <c r="L19" s="294"/>
      <c r="M19" s="292"/>
      <c r="N19" s="291"/>
      <c r="O19" s="237">
        <f>SUM(L19:N19)</f>
        <v>0</v>
      </c>
      <c r="P19" s="293"/>
      <c r="Q19" s="292"/>
      <c r="R19" s="291">
        <v>1</v>
      </c>
      <c r="S19" s="237">
        <f>SUM(P19:R19)</f>
        <v>1</v>
      </c>
      <c r="T19" s="314">
        <f>SUM(G19+K19+O19+S19)</f>
        <v>1</v>
      </c>
      <c r="U19" s="313"/>
      <c r="V19" s="288"/>
      <c r="W19" s="289"/>
      <c r="X19" s="289"/>
      <c r="Y19" s="312"/>
    </row>
    <row r="20" spans="1:25" s="106" customFormat="1" ht="61.5" customHeight="1" thickBot="1" x14ac:dyDescent="0.25">
      <c r="A20" s="2049"/>
      <c r="B20" s="2062"/>
      <c r="C20" s="141" t="s">
        <v>233</v>
      </c>
      <c r="D20" s="285"/>
      <c r="E20" s="284">
        <v>0.33</v>
      </c>
      <c r="F20" s="283"/>
      <c r="G20" s="303">
        <f>SUM(D20:F20)</f>
        <v>0.33</v>
      </c>
      <c r="H20" s="285"/>
      <c r="I20" s="284">
        <v>0.33</v>
      </c>
      <c r="J20" s="283"/>
      <c r="K20" s="303">
        <f>SUM(H20:J20)</f>
        <v>0.33</v>
      </c>
      <c r="L20" s="285"/>
      <c r="M20" s="284"/>
      <c r="N20" s="283"/>
      <c r="O20" s="303">
        <f>SUM(L20:N20)</f>
        <v>0</v>
      </c>
      <c r="P20" s="285"/>
      <c r="Q20" s="284">
        <v>0.33</v>
      </c>
      <c r="R20" s="283"/>
      <c r="S20" s="303">
        <f>SUM(P20:R20)</f>
        <v>0.33</v>
      </c>
      <c r="T20" s="302">
        <f>SUM(G20+K20+O20+S20)</f>
        <v>0.99</v>
      </c>
      <c r="U20" s="111"/>
      <c r="V20" s="112"/>
      <c r="W20" s="113"/>
      <c r="X20" s="113"/>
      <c r="Y20" s="114"/>
    </row>
    <row r="21" spans="1:25" s="106" customFormat="1" ht="24.6" customHeight="1" thickBot="1" x14ac:dyDescent="0.25">
      <c r="A21" s="2047">
        <v>6</v>
      </c>
      <c r="B21" s="103" t="s">
        <v>21</v>
      </c>
      <c r="C21" s="104" t="s">
        <v>22</v>
      </c>
      <c r="D21" s="2092" t="s">
        <v>23</v>
      </c>
      <c r="E21" s="2051"/>
      <c r="F21" s="2052"/>
      <c r="G21" s="105" t="e">
        <f>G23/G22</f>
        <v>#DIV/0!</v>
      </c>
      <c r="H21" s="2092" t="s">
        <v>23</v>
      </c>
      <c r="I21" s="2051"/>
      <c r="J21" s="2052"/>
      <c r="K21" s="105" t="e">
        <f>K23/K22</f>
        <v>#DIV/0!</v>
      </c>
      <c r="L21" s="2092" t="s">
        <v>23</v>
      </c>
      <c r="M21" s="2051"/>
      <c r="N21" s="2052"/>
      <c r="O21" s="105" t="e">
        <f>O23/O22</f>
        <v>#DIV/0!</v>
      </c>
      <c r="P21" s="2092" t="s">
        <v>23</v>
      </c>
      <c r="Q21" s="2051"/>
      <c r="R21" s="2052"/>
      <c r="S21" s="105" t="e">
        <f>S23/S22</f>
        <v>#DIV/0!</v>
      </c>
      <c r="T21" s="130" t="e">
        <f>T23/T22</f>
        <v>#DIV/0!</v>
      </c>
      <c r="U21" s="131"/>
      <c r="V21" s="115"/>
      <c r="W21" s="115"/>
      <c r="X21" s="115"/>
      <c r="Y21" s="116"/>
    </row>
    <row r="22" spans="1:25" s="106" customFormat="1" ht="24.6" customHeight="1" x14ac:dyDescent="0.2">
      <c r="A22" s="2048"/>
      <c r="B22" s="2053" t="s">
        <v>36</v>
      </c>
      <c r="C22" s="244" t="s">
        <v>37</v>
      </c>
      <c r="D22" s="243"/>
      <c r="E22" s="242"/>
      <c r="F22" s="242"/>
      <c r="G22" s="237">
        <f>SUM(D22:F22)</f>
        <v>0</v>
      </c>
      <c r="H22" s="242"/>
      <c r="I22" s="242"/>
      <c r="J22" s="242"/>
      <c r="K22" s="237">
        <f>SUM(H22:J22)</f>
        <v>0</v>
      </c>
      <c r="L22" s="241"/>
      <c r="M22" s="239"/>
      <c r="N22" s="238"/>
      <c r="O22" s="237">
        <f>SUM(L22:N22)</f>
        <v>0</v>
      </c>
      <c r="P22" s="240"/>
      <c r="Q22" s="239"/>
      <c r="R22" s="238"/>
      <c r="S22" s="237">
        <f>SUM(P22:R22)</f>
        <v>0</v>
      </c>
      <c r="T22" s="236">
        <f>SUM(G22+K22+O22+S22)</f>
        <v>0</v>
      </c>
      <c r="U22" s="235"/>
      <c r="V22" s="234"/>
      <c r="W22" s="234"/>
      <c r="X22" s="234"/>
      <c r="Y22" s="233"/>
    </row>
    <row r="23" spans="1:25" s="106" customFormat="1" ht="24.6" customHeight="1" thickBot="1" x14ac:dyDescent="0.25">
      <c r="A23" s="2049"/>
      <c r="B23" s="2054"/>
      <c r="C23" s="132" t="s">
        <v>38</v>
      </c>
      <c r="D23" s="232"/>
      <c r="E23" s="231"/>
      <c r="F23" s="230"/>
      <c r="G23" s="229">
        <f>SUM(D23:F23)</f>
        <v>0</v>
      </c>
      <c r="H23" s="232"/>
      <c r="I23" s="231"/>
      <c r="J23" s="230"/>
      <c r="K23" s="229">
        <f>SUM(H23:J23)</f>
        <v>0</v>
      </c>
      <c r="L23" s="232"/>
      <c r="M23" s="231"/>
      <c r="N23" s="230"/>
      <c r="O23" s="229">
        <f>SUM(L23:N23)</f>
        <v>0</v>
      </c>
      <c r="P23" s="232"/>
      <c r="Q23" s="231"/>
      <c r="R23" s="230"/>
      <c r="S23" s="229">
        <f>SUM(P23:R23)</f>
        <v>0</v>
      </c>
      <c r="T23" s="228">
        <f>SUM(G23+K23+O23+S23)</f>
        <v>0</v>
      </c>
      <c r="U23" s="133"/>
      <c r="V23" s="112"/>
      <c r="W23" s="112"/>
      <c r="X23" s="112"/>
      <c r="Y23" s="114"/>
    </row>
    <row r="24" spans="1:25" ht="19.7" customHeight="1" x14ac:dyDescent="0.25">
      <c r="A24" s="2044" t="s">
        <v>1170</v>
      </c>
      <c r="B24" s="2045"/>
      <c r="C24" s="2045"/>
      <c r="D24" s="2045"/>
      <c r="E24" s="2045"/>
      <c r="F24" s="2045"/>
      <c r="G24" s="2045"/>
      <c r="H24" s="2045"/>
      <c r="I24" s="2045"/>
      <c r="J24" s="2045"/>
      <c r="K24" s="2045"/>
      <c r="L24" s="2045"/>
      <c r="M24" s="2045"/>
      <c r="N24" s="2045"/>
      <c r="O24" s="2045"/>
      <c r="P24" s="2045"/>
      <c r="Q24" s="2045"/>
      <c r="R24" s="2045"/>
      <c r="S24" s="2045"/>
      <c r="T24" s="2045"/>
      <c r="U24" s="2045"/>
      <c r="V24" s="2045"/>
      <c r="W24" s="2045"/>
      <c r="X24" s="2045"/>
      <c r="Y24" s="2046"/>
    </row>
    <row r="25" spans="1:25" ht="15.75" customHeight="1" thickBot="1" x14ac:dyDescent="0.3">
      <c r="A25" s="1961" t="s">
        <v>295</v>
      </c>
      <c r="B25" s="1962"/>
      <c r="C25" s="1962"/>
      <c r="D25" s="1962"/>
      <c r="E25" s="1962"/>
      <c r="F25" s="1962"/>
      <c r="G25" s="1962"/>
      <c r="H25" s="1962"/>
      <c r="I25" s="1962"/>
      <c r="J25" s="1962"/>
      <c r="K25" s="1962"/>
      <c r="L25" s="1962"/>
      <c r="M25" s="1962"/>
      <c r="N25" s="1962"/>
      <c r="O25" s="1962"/>
      <c r="P25" s="1962"/>
      <c r="Q25" s="1962"/>
      <c r="R25" s="1962"/>
      <c r="S25" s="1962"/>
      <c r="T25" s="1962"/>
      <c r="U25" s="1962"/>
      <c r="V25" s="1962"/>
      <c r="W25" s="1962"/>
      <c r="X25" s="1962"/>
      <c r="Y25" s="1963"/>
    </row>
  </sheetData>
  <protectedRanges>
    <protectedRange sqref="D22:R23" name="Rango6"/>
    <protectedRange sqref="G20:H20 J20:R20" name="Rango5"/>
    <protectedRange sqref="G17:R17" name="Rango4"/>
    <protectedRange sqref="G14 K14 O14" name="Rango3"/>
    <protectedRange sqref="G11 K11 O11" name="Rango2"/>
    <protectedRange sqref="G8 K8 O8" name="Rango1"/>
    <protectedRange sqref="D20:F20" name="Rango5_1"/>
    <protectedRange sqref="D17:F17" name="Rango4_1"/>
    <protectedRange sqref="D14:F14" name="Rango3_1"/>
    <protectedRange sqref="D11:F11" name="Rango2_1"/>
    <protectedRange sqref="D8:F8" name="Rango1_1"/>
    <protectedRange sqref="H8:J8" name="Rango1_2"/>
    <protectedRange sqref="H11:J11" name="Rango2_2"/>
    <protectedRange sqref="H14:J14" name="Rango3_2"/>
    <protectedRange sqref="I20" name="Rango5_2"/>
    <protectedRange sqref="L8:N8" name="Rango1_3"/>
    <protectedRange sqref="L11:N11" name="Rango2_3"/>
    <protectedRange sqref="L14:N14" name="Rango3_3"/>
    <protectedRange sqref="P8:R8" name="Rango1_4"/>
    <protectedRange sqref="P11:R11" name="Rango2_4"/>
    <protectedRange sqref="P14:R14" name="Rango3_4"/>
  </protectedRanges>
  <mergeCells count="60">
    <mergeCell ref="A24:Y24"/>
    <mergeCell ref="A25:Y25"/>
    <mergeCell ref="A21:A23"/>
    <mergeCell ref="D21:F21"/>
    <mergeCell ref="H21:J21"/>
    <mergeCell ref="L21:N21"/>
    <mergeCell ref="P21:R21"/>
    <mergeCell ref="B22:B23"/>
    <mergeCell ref="A18:A20"/>
    <mergeCell ref="D18:F18"/>
    <mergeCell ref="H18:J18"/>
    <mergeCell ref="L18:N18"/>
    <mergeCell ref="P18:R18"/>
    <mergeCell ref="B19:B20"/>
    <mergeCell ref="A15:A17"/>
    <mergeCell ref="D15:F15"/>
    <mergeCell ref="H15:J15"/>
    <mergeCell ref="L15:N15"/>
    <mergeCell ref="P15:R15"/>
    <mergeCell ref="B16:B17"/>
    <mergeCell ref="A12:A14"/>
    <mergeCell ref="D12:F12"/>
    <mergeCell ref="H12:J12"/>
    <mergeCell ref="L12:N12"/>
    <mergeCell ref="P12:R12"/>
    <mergeCell ref="B13:B14"/>
    <mergeCell ref="A6:A8"/>
    <mergeCell ref="D6:F6"/>
    <mergeCell ref="H6:J6"/>
    <mergeCell ref="L6:N6"/>
    <mergeCell ref="P6:R6"/>
    <mergeCell ref="B7:B8"/>
    <mergeCell ref="A9:A11"/>
    <mergeCell ref="D9:F9"/>
    <mergeCell ref="H9:J9"/>
    <mergeCell ref="L9:N9"/>
    <mergeCell ref="P9:R9"/>
    <mergeCell ref="B10:B11"/>
    <mergeCell ref="T4:T5"/>
    <mergeCell ref="O4:O5"/>
    <mergeCell ref="P4:P5"/>
    <mergeCell ref="Q4:Q5"/>
    <mergeCell ref="R4:R5"/>
    <mergeCell ref="S4:S5"/>
    <mergeCell ref="A1:Y1"/>
    <mergeCell ref="A2:Y2"/>
    <mergeCell ref="A3:Y3"/>
    <mergeCell ref="A4:C5"/>
    <mergeCell ref="D4:D5"/>
    <mergeCell ref="E4:E5"/>
    <mergeCell ref="F4:F5"/>
    <mergeCell ref="G4:G5"/>
    <mergeCell ref="H4:H5"/>
    <mergeCell ref="I4:I5"/>
    <mergeCell ref="U4:Y4"/>
    <mergeCell ref="J4:J5"/>
    <mergeCell ref="K4:K5"/>
    <mergeCell ref="L4:L5"/>
    <mergeCell ref="M4:M5"/>
    <mergeCell ref="N4:N5"/>
  </mergeCells>
  <conditionalFormatting sqref="S9:T9 S12:T12 S15:T15 S18:T18 K6 G6 O6 S6:T6 K9 G9 O9 K12 G12 O12 K15 G15 O15 K18 G18 O18">
    <cfRule type="cellIs" dxfId="6827" priority="5" operator="greaterThan">
      <formula>0.99</formula>
    </cfRule>
    <cfRule type="cellIs" dxfId="6826" priority="6" operator="greaterThan">
      <formula>0.79</formula>
    </cfRule>
    <cfRule type="cellIs" dxfId="6825" priority="7" operator="greaterThan">
      <formula>0.59</formula>
    </cfRule>
    <cfRule type="cellIs" dxfId="6824" priority="8" operator="lessThan">
      <formula>0.6</formula>
    </cfRule>
  </conditionalFormatting>
  <conditionalFormatting sqref="S21:T21 K21 G21 O21">
    <cfRule type="cellIs" dxfId="6823" priority="1" operator="greaterThan">
      <formula>0.99</formula>
    </cfRule>
    <cfRule type="cellIs" dxfId="6822" priority="2" operator="greaterThan">
      <formula>0.79</formula>
    </cfRule>
    <cfRule type="cellIs" dxfId="6821" priority="3" operator="greaterThan">
      <formula>0.59</formula>
    </cfRule>
    <cfRule type="cellIs" dxfId="6820" priority="4" operator="lessThan">
      <formula>0.6</formula>
    </cfRule>
  </conditionalFormatting>
  <pageMargins left="0.25" right="0.25" top="0.75" bottom="0.75" header="0.3" footer="0.3"/>
  <pageSetup scale="5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-0.499984740745262"/>
  </sheetPr>
  <dimension ref="A1:Y34"/>
  <sheetViews>
    <sheetView view="pageBreakPreview" zoomScale="50" zoomScaleSheetLayoutView="50" workbookViewId="0">
      <selection activeCell="Q29" sqref="Q29"/>
    </sheetView>
  </sheetViews>
  <sheetFormatPr baseColWidth="10" defaultColWidth="2.5703125" defaultRowHeight="15" x14ac:dyDescent="0.25"/>
  <cols>
    <col min="1" max="1" width="5.5703125" style="1" customWidth="1"/>
    <col min="2" max="2" width="30" style="86" customWidth="1"/>
    <col min="3" max="3" width="32" style="86" customWidth="1"/>
    <col min="4" max="4" width="14.5703125" style="1" customWidth="1"/>
    <col min="5" max="5" width="14.42578125" style="1" customWidth="1"/>
    <col min="6" max="6" width="15.7109375" style="1" customWidth="1"/>
    <col min="7" max="7" width="17.28515625" style="1" customWidth="1"/>
    <col min="8" max="8" width="13.7109375" style="1" customWidth="1"/>
    <col min="9" max="9" width="15.140625" style="1" customWidth="1"/>
    <col min="10" max="10" width="14.140625" style="1" customWidth="1"/>
    <col min="11" max="11" width="14.28515625" style="1" customWidth="1"/>
    <col min="12" max="12" width="13" style="1" customWidth="1"/>
    <col min="13" max="13" width="13.28515625" style="1" customWidth="1"/>
    <col min="14" max="14" width="15.42578125" style="1" customWidth="1"/>
    <col min="15" max="15" width="14.5703125" style="1" customWidth="1"/>
    <col min="16" max="16" width="15.28515625" style="1" customWidth="1"/>
    <col min="17" max="17" width="14.140625" style="1" customWidth="1"/>
    <col min="18" max="18" width="14.5703125" style="1" customWidth="1"/>
    <col min="19" max="19" width="14.7109375" style="1" customWidth="1"/>
    <col min="20" max="20" width="16.7109375" style="1" customWidth="1"/>
    <col min="21" max="24" width="6.7109375" style="1" customWidth="1"/>
    <col min="25" max="25" width="7.140625" style="1" customWidth="1"/>
    <col min="26" max="167" width="2.5703125" style="1"/>
    <col min="168" max="168" width="5" style="1" bestFit="1" customWidth="1"/>
    <col min="169" max="169" width="35.5703125" style="1" bestFit="1" customWidth="1"/>
    <col min="170" max="170" width="40.140625" style="1" bestFit="1" customWidth="1"/>
    <col min="171" max="171" width="16" style="1" customWidth="1"/>
    <col min="172" max="172" width="21.7109375" style="1" customWidth="1"/>
    <col min="173" max="173" width="18.85546875" style="1" customWidth="1"/>
    <col min="174" max="174" width="12.85546875" style="1" customWidth="1"/>
    <col min="175" max="179" width="10" style="1" bestFit="1" customWidth="1"/>
    <col min="180" max="423" width="2.5703125" style="1"/>
    <col min="424" max="424" width="5" style="1" bestFit="1" customWidth="1"/>
    <col min="425" max="425" width="35.5703125" style="1" bestFit="1" customWidth="1"/>
    <col min="426" max="426" width="40.140625" style="1" bestFit="1" customWidth="1"/>
    <col min="427" max="427" width="16" style="1" customWidth="1"/>
    <col min="428" max="428" width="21.7109375" style="1" customWidth="1"/>
    <col min="429" max="429" width="18.85546875" style="1" customWidth="1"/>
    <col min="430" max="430" width="12.85546875" style="1" customWidth="1"/>
    <col min="431" max="435" width="10" style="1" bestFit="1" customWidth="1"/>
    <col min="436" max="679" width="2.5703125" style="1"/>
    <col min="680" max="680" width="5" style="1" bestFit="1" customWidth="1"/>
    <col min="681" max="681" width="35.5703125" style="1" bestFit="1" customWidth="1"/>
    <col min="682" max="682" width="40.140625" style="1" bestFit="1" customWidth="1"/>
    <col min="683" max="683" width="16" style="1" customWidth="1"/>
    <col min="684" max="684" width="21.7109375" style="1" customWidth="1"/>
    <col min="685" max="685" width="18.85546875" style="1" customWidth="1"/>
    <col min="686" max="686" width="12.85546875" style="1" customWidth="1"/>
    <col min="687" max="691" width="10" style="1" bestFit="1" customWidth="1"/>
    <col min="692" max="935" width="2.5703125" style="1"/>
    <col min="936" max="936" width="5" style="1" bestFit="1" customWidth="1"/>
    <col min="937" max="937" width="35.5703125" style="1" bestFit="1" customWidth="1"/>
    <col min="938" max="938" width="40.140625" style="1" bestFit="1" customWidth="1"/>
    <col min="939" max="939" width="16" style="1" customWidth="1"/>
    <col min="940" max="940" width="21.7109375" style="1" customWidth="1"/>
    <col min="941" max="941" width="18.85546875" style="1" customWidth="1"/>
    <col min="942" max="942" width="12.85546875" style="1" customWidth="1"/>
    <col min="943" max="947" width="10" style="1" bestFit="1" customWidth="1"/>
    <col min="948" max="1191" width="2.5703125" style="1"/>
    <col min="1192" max="1192" width="5" style="1" bestFit="1" customWidth="1"/>
    <col min="1193" max="1193" width="35.5703125" style="1" bestFit="1" customWidth="1"/>
    <col min="1194" max="1194" width="40.140625" style="1" bestFit="1" customWidth="1"/>
    <col min="1195" max="1195" width="16" style="1" customWidth="1"/>
    <col min="1196" max="1196" width="21.7109375" style="1" customWidth="1"/>
    <col min="1197" max="1197" width="18.85546875" style="1" customWidth="1"/>
    <col min="1198" max="1198" width="12.85546875" style="1" customWidth="1"/>
    <col min="1199" max="1203" width="10" style="1" bestFit="1" customWidth="1"/>
    <col min="1204" max="1447" width="2.5703125" style="1"/>
    <col min="1448" max="1448" width="5" style="1" bestFit="1" customWidth="1"/>
    <col min="1449" max="1449" width="35.5703125" style="1" bestFit="1" customWidth="1"/>
    <col min="1450" max="1450" width="40.140625" style="1" bestFit="1" customWidth="1"/>
    <col min="1451" max="1451" width="16" style="1" customWidth="1"/>
    <col min="1452" max="1452" width="21.7109375" style="1" customWidth="1"/>
    <col min="1453" max="1453" width="18.85546875" style="1" customWidth="1"/>
    <col min="1454" max="1454" width="12.85546875" style="1" customWidth="1"/>
    <col min="1455" max="1459" width="10" style="1" bestFit="1" customWidth="1"/>
    <col min="1460" max="1703" width="2.5703125" style="1"/>
    <col min="1704" max="1704" width="5" style="1" bestFit="1" customWidth="1"/>
    <col min="1705" max="1705" width="35.5703125" style="1" bestFit="1" customWidth="1"/>
    <col min="1706" max="1706" width="40.140625" style="1" bestFit="1" customWidth="1"/>
    <col min="1707" max="1707" width="16" style="1" customWidth="1"/>
    <col min="1708" max="1708" width="21.7109375" style="1" customWidth="1"/>
    <col min="1709" max="1709" width="18.85546875" style="1" customWidth="1"/>
    <col min="1710" max="1710" width="12.85546875" style="1" customWidth="1"/>
    <col min="1711" max="1715" width="10" style="1" bestFit="1" customWidth="1"/>
    <col min="1716" max="1959" width="2.5703125" style="1"/>
    <col min="1960" max="1960" width="5" style="1" bestFit="1" customWidth="1"/>
    <col min="1961" max="1961" width="35.5703125" style="1" bestFit="1" customWidth="1"/>
    <col min="1962" max="1962" width="40.140625" style="1" bestFit="1" customWidth="1"/>
    <col min="1963" max="1963" width="16" style="1" customWidth="1"/>
    <col min="1964" max="1964" width="21.7109375" style="1" customWidth="1"/>
    <col min="1965" max="1965" width="18.85546875" style="1" customWidth="1"/>
    <col min="1966" max="1966" width="12.85546875" style="1" customWidth="1"/>
    <col min="1967" max="1971" width="10" style="1" bestFit="1" customWidth="1"/>
    <col min="1972" max="2215" width="2.5703125" style="1"/>
    <col min="2216" max="2216" width="5" style="1" bestFit="1" customWidth="1"/>
    <col min="2217" max="2217" width="35.5703125" style="1" bestFit="1" customWidth="1"/>
    <col min="2218" max="2218" width="40.140625" style="1" bestFit="1" customWidth="1"/>
    <col min="2219" max="2219" width="16" style="1" customWidth="1"/>
    <col min="2220" max="2220" width="21.7109375" style="1" customWidth="1"/>
    <col min="2221" max="2221" width="18.85546875" style="1" customWidth="1"/>
    <col min="2222" max="2222" width="12.85546875" style="1" customWidth="1"/>
    <col min="2223" max="2227" width="10" style="1" bestFit="1" customWidth="1"/>
    <col min="2228" max="2471" width="2.5703125" style="1"/>
    <col min="2472" max="2472" width="5" style="1" bestFit="1" customWidth="1"/>
    <col min="2473" max="2473" width="35.5703125" style="1" bestFit="1" customWidth="1"/>
    <col min="2474" max="2474" width="40.140625" style="1" bestFit="1" customWidth="1"/>
    <col min="2475" max="2475" width="16" style="1" customWidth="1"/>
    <col min="2476" max="2476" width="21.7109375" style="1" customWidth="1"/>
    <col min="2477" max="2477" width="18.85546875" style="1" customWidth="1"/>
    <col min="2478" max="2478" width="12.85546875" style="1" customWidth="1"/>
    <col min="2479" max="2483" width="10" style="1" bestFit="1" customWidth="1"/>
    <col min="2484" max="2727" width="2.5703125" style="1"/>
    <col min="2728" max="2728" width="5" style="1" bestFit="1" customWidth="1"/>
    <col min="2729" max="2729" width="35.5703125" style="1" bestFit="1" customWidth="1"/>
    <col min="2730" max="2730" width="40.140625" style="1" bestFit="1" customWidth="1"/>
    <col min="2731" max="2731" width="16" style="1" customWidth="1"/>
    <col min="2732" max="2732" width="21.7109375" style="1" customWidth="1"/>
    <col min="2733" max="2733" width="18.85546875" style="1" customWidth="1"/>
    <col min="2734" max="2734" width="12.85546875" style="1" customWidth="1"/>
    <col min="2735" max="2739" width="10" style="1" bestFit="1" customWidth="1"/>
    <col min="2740" max="2983" width="2.5703125" style="1"/>
    <col min="2984" max="2984" width="5" style="1" bestFit="1" customWidth="1"/>
    <col min="2985" max="2985" width="35.5703125" style="1" bestFit="1" customWidth="1"/>
    <col min="2986" max="2986" width="40.140625" style="1" bestFit="1" customWidth="1"/>
    <col min="2987" max="2987" width="16" style="1" customWidth="1"/>
    <col min="2988" max="2988" width="21.7109375" style="1" customWidth="1"/>
    <col min="2989" max="2989" width="18.85546875" style="1" customWidth="1"/>
    <col min="2990" max="2990" width="12.85546875" style="1" customWidth="1"/>
    <col min="2991" max="2995" width="10" style="1" bestFit="1" customWidth="1"/>
    <col min="2996" max="3239" width="2.5703125" style="1"/>
    <col min="3240" max="3240" width="5" style="1" bestFit="1" customWidth="1"/>
    <col min="3241" max="3241" width="35.5703125" style="1" bestFit="1" customWidth="1"/>
    <col min="3242" max="3242" width="40.140625" style="1" bestFit="1" customWidth="1"/>
    <col min="3243" max="3243" width="16" style="1" customWidth="1"/>
    <col min="3244" max="3244" width="21.7109375" style="1" customWidth="1"/>
    <col min="3245" max="3245" width="18.85546875" style="1" customWidth="1"/>
    <col min="3246" max="3246" width="12.85546875" style="1" customWidth="1"/>
    <col min="3247" max="3251" width="10" style="1" bestFit="1" customWidth="1"/>
    <col min="3252" max="3495" width="2.5703125" style="1"/>
    <col min="3496" max="3496" width="5" style="1" bestFit="1" customWidth="1"/>
    <col min="3497" max="3497" width="35.5703125" style="1" bestFit="1" customWidth="1"/>
    <col min="3498" max="3498" width="40.140625" style="1" bestFit="1" customWidth="1"/>
    <col min="3499" max="3499" width="16" style="1" customWidth="1"/>
    <col min="3500" max="3500" width="21.7109375" style="1" customWidth="1"/>
    <col min="3501" max="3501" width="18.85546875" style="1" customWidth="1"/>
    <col min="3502" max="3502" width="12.85546875" style="1" customWidth="1"/>
    <col min="3503" max="3507" width="10" style="1" bestFit="1" customWidth="1"/>
    <col min="3508" max="3751" width="2.5703125" style="1"/>
    <col min="3752" max="3752" width="5" style="1" bestFit="1" customWidth="1"/>
    <col min="3753" max="3753" width="35.5703125" style="1" bestFit="1" customWidth="1"/>
    <col min="3754" max="3754" width="40.140625" style="1" bestFit="1" customWidth="1"/>
    <col min="3755" max="3755" width="16" style="1" customWidth="1"/>
    <col min="3756" max="3756" width="21.7109375" style="1" customWidth="1"/>
    <col min="3757" max="3757" width="18.85546875" style="1" customWidth="1"/>
    <col min="3758" max="3758" width="12.85546875" style="1" customWidth="1"/>
    <col min="3759" max="3763" width="10" style="1" bestFit="1" customWidth="1"/>
    <col min="3764" max="4007" width="2.5703125" style="1"/>
    <col min="4008" max="4008" width="5" style="1" bestFit="1" customWidth="1"/>
    <col min="4009" max="4009" width="35.5703125" style="1" bestFit="1" customWidth="1"/>
    <col min="4010" max="4010" width="40.140625" style="1" bestFit="1" customWidth="1"/>
    <col min="4011" max="4011" width="16" style="1" customWidth="1"/>
    <col min="4012" max="4012" width="21.7109375" style="1" customWidth="1"/>
    <col min="4013" max="4013" width="18.85546875" style="1" customWidth="1"/>
    <col min="4014" max="4014" width="12.85546875" style="1" customWidth="1"/>
    <col min="4015" max="4019" width="10" style="1" bestFit="1" customWidth="1"/>
    <col min="4020" max="4263" width="2.5703125" style="1"/>
    <col min="4264" max="4264" width="5" style="1" bestFit="1" customWidth="1"/>
    <col min="4265" max="4265" width="35.5703125" style="1" bestFit="1" customWidth="1"/>
    <col min="4266" max="4266" width="40.140625" style="1" bestFit="1" customWidth="1"/>
    <col min="4267" max="4267" width="16" style="1" customWidth="1"/>
    <col min="4268" max="4268" width="21.7109375" style="1" customWidth="1"/>
    <col min="4269" max="4269" width="18.85546875" style="1" customWidth="1"/>
    <col min="4270" max="4270" width="12.85546875" style="1" customWidth="1"/>
    <col min="4271" max="4275" width="10" style="1" bestFit="1" customWidth="1"/>
    <col min="4276" max="4519" width="2.5703125" style="1"/>
    <col min="4520" max="4520" width="5" style="1" bestFit="1" customWidth="1"/>
    <col min="4521" max="4521" width="35.5703125" style="1" bestFit="1" customWidth="1"/>
    <col min="4522" max="4522" width="40.140625" style="1" bestFit="1" customWidth="1"/>
    <col min="4523" max="4523" width="16" style="1" customWidth="1"/>
    <col min="4524" max="4524" width="21.7109375" style="1" customWidth="1"/>
    <col min="4525" max="4525" width="18.85546875" style="1" customWidth="1"/>
    <col min="4526" max="4526" width="12.85546875" style="1" customWidth="1"/>
    <col min="4527" max="4531" width="10" style="1" bestFit="1" customWidth="1"/>
    <col min="4532" max="4775" width="2.5703125" style="1"/>
    <col min="4776" max="4776" width="5" style="1" bestFit="1" customWidth="1"/>
    <col min="4777" max="4777" width="35.5703125" style="1" bestFit="1" customWidth="1"/>
    <col min="4778" max="4778" width="40.140625" style="1" bestFit="1" customWidth="1"/>
    <col min="4779" max="4779" width="16" style="1" customWidth="1"/>
    <col min="4780" max="4780" width="21.7109375" style="1" customWidth="1"/>
    <col min="4781" max="4781" width="18.85546875" style="1" customWidth="1"/>
    <col min="4782" max="4782" width="12.85546875" style="1" customWidth="1"/>
    <col min="4783" max="4787" width="10" style="1" bestFit="1" customWidth="1"/>
    <col min="4788" max="5031" width="2.5703125" style="1"/>
    <col min="5032" max="5032" width="5" style="1" bestFit="1" customWidth="1"/>
    <col min="5033" max="5033" width="35.5703125" style="1" bestFit="1" customWidth="1"/>
    <col min="5034" max="5034" width="40.140625" style="1" bestFit="1" customWidth="1"/>
    <col min="5035" max="5035" width="16" style="1" customWidth="1"/>
    <col min="5036" max="5036" width="21.7109375" style="1" customWidth="1"/>
    <col min="5037" max="5037" width="18.85546875" style="1" customWidth="1"/>
    <col min="5038" max="5038" width="12.85546875" style="1" customWidth="1"/>
    <col min="5039" max="5043" width="10" style="1" bestFit="1" customWidth="1"/>
    <col min="5044" max="5287" width="2.5703125" style="1"/>
    <col min="5288" max="5288" width="5" style="1" bestFit="1" customWidth="1"/>
    <col min="5289" max="5289" width="35.5703125" style="1" bestFit="1" customWidth="1"/>
    <col min="5290" max="5290" width="40.140625" style="1" bestFit="1" customWidth="1"/>
    <col min="5291" max="5291" width="16" style="1" customWidth="1"/>
    <col min="5292" max="5292" width="21.7109375" style="1" customWidth="1"/>
    <col min="5293" max="5293" width="18.85546875" style="1" customWidth="1"/>
    <col min="5294" max="5294" width="12.85546875" style="1" customWidth="1"/>
    <col min="5295" max="5299" width="10" style="1" bestFit="1" customWidth="1"/>
    <col min="5300" max="5543" width="2.5703125" style="1"/>
    <col min="5544" max="5544" width="5" style="1" bestFit="1" customWidth="1"/>
    <col min="5545" max="5545" width="35.5703125" style="1" bestFit="1" customWidth="1"/>
    <col min="5546" max="5546" width="40.140625" style="1" bestFit="1" customWidth="1"/>
    <col min="5547" max="5547" width="16" style="1" customWidth="1"/>
    <col min="5548" max="5548" width="21.7109375" style="1" customWidth="1"/>
    <col min="5549" max="5549" width="18.85546875" style="1" customWidth="1"/>
    <col min="5550" max="5550" width="12.85546875" style="1" customWidth="1"/>
    <col min="5551" max="5555" width="10" style="1" bestFit="1" customWidth="1"/>
    <col min="5556" max="5799" width="2.5703125" style="1"/>
    <col min="5800" max="5800" width="5" style="1" bestFit="1" customWidth="1"/>
    <col min="5801" max="5801" width="35.5703125" style="1" bestFit="1" customWidth="1"/>
    <col min="5802" max="5802" width="40.140625" style="1" bestFit="1" customWidth="1"/>
    <col min="5803" max="5803" width="16" style="1" customWidth="1"/>
    <col min="5804" max="5804" width="21.7109375" style="1" customWidth="1"/>
    <col min="5805" max="5805" width="18.85546875" style="1" customWidth="1"/>
    <col min="5806" max="5806" width="12.85546875" style="1" customWidth="1"/>
    <col min="5807" max="5811" width="10" style="1" bestFit="1" customWidth="1"/>
    <col min="5812" max="6055" width="2.5703125" style="1"/>
    <col min="6056" max="6056" width="5" style="1" bestFit="1" customWidth="1"/>
    <col min="6057" max="6057" width="35.5703125" style="1" bestFit="1" customWidth="1"/>
    <col min="6058" max="6058" width="40.140625" style="1" bestFit="1" customWidth="1"/>
    <col min="6059" max="6059" width="16" style="1" customWidth="1"/>
    <col min="6060" max="6060" width="21.7109375" style="1" customWidth="1"/>
    <col min="6061" max="6061" width="18.85546875" style="1" customWidth="1"/>
    <col min="6062" max="6062" width="12.85546875" style="1" customWidth="1"/>
    <col min="6063" max="6067" width="10" style="1" bestFit="1" customWidth="1"/>
    <col min="6068" max="6311" width="2.5703125" style="1"/>
    <col min="6312" max="6312" width="5" style="1" bestFit="1" customWidth="1"/>
    <col min="6313" max="6313" width="35.5703125" style="1" bestFit="1" customWidth="1"/>
    <col min="6314" max="6314" width="40.140625" style="1" bestFit="1" customWidth="1"/>
    <col min="6315" max="6315" width="16" style="1" customWidth="1"/>
    <col min="6316" max="6316" width="21.7109375" style="1" customWidth="1"/>
    <col min="6317" max="6317" width="18.85546875" style="1" customWidth="1"/>
    <col min="6318" max="6318" width="12.85546875" style="1" customWidth="1"/>
    <col min="6319" max="6323" width="10" style="1" bestFit="1" customWidth="1"/>
    <col min="6324" max="6567" width="2.5703125" style="1"/>
    <col min="6568" max="6568" width="5" style="1" bestFit="1" customWidth="1"/>
    <col min="6569" max="6569" width="35.5703125" style="1" bestFit="1" customWidth="1"/>
    <col min="6570" max="6570" width="40.140625" style="1" bestFit="1" customWidth="1"/>
    <col min="6571" max="6571" width="16" style="1" customWidth="1"/>
    <col min="6572" max="6572" width="21.7109375" style="1" customWidth="1"/>
    <col min="6573" max="6573" width="18.85546875" style="1" customWidth="1"/>
    <col min="6574" max="6574" width="12.85546875" style="1" customWidth="1"/>
    <col min="6575" max="6579" width="10" style="1" bestFit="1" customWidth="1"/>
    <col min="6580" max="6823" width="2.5703125" style="1"/>
    <col min="6824" max="6824" width="5" style="1" bestFit="1" customWidth="1"/>
    <col min="6825" max="6825" width="35.5703125" style="1" bestFit="1" customWidth="1"/>
    <col min="6826" max="6826" width="40.140625" style="1" bestFit="1" customWidth="1"/>
    <col min="6827" max="6827" width="16" style="1" customWidth="1"/>
    <col min="6828" max="6828" width="21.7109375" style="1" customWidth="1"/>
    <col min="6829" max="6829" width="18.85546875" style="1" customWidth="1"/>
    <col min="6830" max="6830" width="12.85546875" style="1" customWidth="1"/>
    <col min="6831" max="6835" width="10" style="1" bestFit="1" customWidth="1"/>
    <col min="6836" max="7079" width="2.5703125" style="1"/>
    <col min="7080" max="7080" width="5" style="1" bestFit="1" customWidth="1"/>
    <col min="7081" max="7081" width="35.5703125" style="1" bestFit="1" customWidth="1"/>
    <col min="7082" max="7082" width="40.140625" style="1" bestFit="1" customWidth="1"/>
    <col min="7083" max="7083" width="16" style="1" customWidth="1"/>
    <col min="7084" max="7084" width="21.7109375" style="1" customWidth="1"/>
    <col min="7085" max="7085" width="18.85546875" style="1" customWidth="1"/>
    <col min="7086" max="7086" width="12.85546875" style="1" customWidth="1"/>
    <col min="7087" max="7091" width="10" style="1" bestFit="1" customWidth="1"/>
    <col min="7092" max="7335" width="2.5703125" style="1"/>
    <col min="7336" max="7336" width="5" style="1" bestFit="1" customWidth="1"/>
    <col min="7337" max="7337" width="35.5703125" style="1" bestFit="1" customWidth="1"/>
    <col min="7338" max="7338" width="40.140625" style="1" bestFit="1" customWidth="1"/>
    <col min="7339" max="7339" width="16" style="1" customWidth="1"/>
    <col min="7340" max="7340" width="21.7109375" style="1" customWidth="1"/>
    <col min="7341" max="7341" width="18.85546875" style="1" customWidth="1"/>
    <col min="7342" max="7342" width="12.85546875" style="1" customWidth="1"/>
    <col min="7343" max="7347" width="10" style="1" bestFit="1" customWidth="1"/>
    <col min="7348" max="7591" width="2.5703125" style="1"/>
    <col min="7592" max="7592" width="5" style="1" bestFit="1" customWidth="1"/>
    <col min="7593" max="7593" width="35.5703125" style="1" bestFit="1" customWidth="1"/>
    <col min="7594" max="7594" width="40.140625" style="1" bestFit="1" customWidth="1"/>
    <col min="7595" max="7595" width="16" style="1" customWidth="1"/>
    <col min="7596" max="7596" width="21.7109375" style="1" customWidth="1"/>
    <col min="7597" max="7597" width="18.85546875" style="1" customWidth="1"/>
    <col min="7598" max="7598" width="12.85546875" style="1" customWidth="1"/>
    <col min="7599" max="7603" width="10" style="1" bestFit="1" customWidth="1"/>
    <col min="7604" max="7847" width="2.5703125" style="1"/>
    <col min="7848" max="7848" width="5" style="1" bestFit="1" customWidth="1"/>
    <col min="7849" max="7849" width="35.5703125" style="1" bestFit="1" customWidth="1"/>
    <col min="7850" max="7850" width="40.140625" style="1" bestFit="1" customWidth="1"/>
    <col min="7851" max="7851" width="16" style="1" customWidth="1"/>
    <col min="7852" max="7852" width="21.7109375" style="1" customWidth="1"/>
    <col min="7853" max="7853" width="18.85546875" style="1" customWidth="1"/>
    <col min="7854" max="7854" width="12.85546875" style="1" customWidth="1"/>
    <col min="7855" max="7859" width="10" style="1" bestFit="1" customWidth="1"/>
    <col min="7860" max="8103" width="2.5703125" style="1"/>
    <col min="8104" max="8104" width="5" style="1" bestFit="1" customWidth="1"/>
    <col min="8105" max="8105" width="35.5703125" style="1" bestFit="1" customWidth="1"/>
    <col min="8106" max="8106" width="40.140625" style="1" bestFit="1" customWidth="1"/>
    <col min="8107" max="8107" width="16" style="1" customWidth="1"/>
    <col min="8108" max="8108" width="21.7109375" style="1" customWidth="1"/>
    <col min="8109" max="8109" width="18.85546875" style="1" customWidth="1"/>
    <col min="8110" max="8110" width="12.85546875" style="1" customWidth="1"/>
    <col min="8111" max="8115" width="10" style="1" bestFit="1" customWidth="1"/>
    <col min="8116" max="8359" width="2.5703125" style="1"/>
    <col min="8360" max="8360" width="5" style="1" bestFit="1" customWidth="1"/>
    <col min="8361" max="8361" width="35.5703125" style="1" bestFit="1" customWidth="1"/>
    <col min="8362" max="8362" width="40.140625" style="1" bestFit="1" customWidth="1"/>
    <col min="8363" max="8363" width="16" style="1" customWidth="1"/>
    <col min="8364" max="8364" width="21.7109375" style="1" customWidth="1"/>
    <col min="8365" max="8365" width="18.85546875" style="1" customWidth="1"/>
    <col min="8366" max="8366" width="12.85546875" style="1" customWidth="1"/>
    <col min="8367" max="8371" width="10" style="1" bestFit="1" customWidth="1"/>
    <col min="8372" max="8615" width="2.5703125" style="1"/>
    <col min="8616" max="8616" width="5" style="1" bestFit="1" customWidth="1"/>
    <col min="8617" max="8617" width="35.5703125" style="1" bestFit="1" customWidth="1"/>
    <col min="8618" max="8618" width="40.140625" style="1" bestFit="1" customWidth="1"/>
    <col min="8619" max="8619" width="16" style="1" customWidth="1"/>
    <col min="8620" max="8620" width="21.7109375" style="1" customWidth="1"/>
    <col min="8621" max="8621" width="18.85546875" style="1" customWidth="1"/>
    <col min="8622" max="8622" width="12.85546875" style="1" customWidth="1"/>
    <col min="8623" max="8627" width="10" style="1" bestFit="1" customWidth="1"/>
    <col min="8628" max="8871" width="2.5703125" style="1"/>
    <col min="8872" max="8872" width="5" style="1" bestFit="1" customWidth="1"/>
    <col min="8873" max="8873" width="35.5703125" style="1" bestFit="1" customWidth="1"/>
    <col min="8874" max="8874" width="40.140625" style="1" bestFit="1" customWidth="1"/>
    <col min="8875" max="8875" width="16" style="1" customWidth="1"/>
    <col min="8876" max="8876" width="21.7109375" style="1" customWidth="1"/>
    <col min="8877" max="8877" width="18.85546875" style="1" customWidth="1"/>
    <col min="8878" max="8878" width="12.85546875" style="1" customWidth="1"/>
    <col min="8879" max="8883" width="10" style="1" bestFit="1" customWidth="1"/>
    <col min="8884" max="9127" width="2.5703125" style="1"/>
    <col min="9128" max="9128" width="5" style="1" bestFit="1" customWidth="1"/>
    <col min="9129" max="9129" width="35.5703125" style="1" bestFit="1" customWidth="1"/>
    <col min="9130" max="9130" width="40.140625" style="1" bestFit="1" customWidth="1"/>
    <col min="9131" max="9131" width="16" style="1" customWidth="1"/>
    <col min="9132" max="9132" width="21.7109375" style="1" customWidth="1"/>
    <col min="9133" max="9133" width="18.85546875" style="1" customWidth="1"/>
    <col min="9134" max="9134" width="12.85546875" style="1" customWidth="1"/>
    <col min="9135" max="9139" width="10" style="1" bestFit="1" customWidth="1"/>
    <col min="9140" max="9383" width="2.5703125" style="1"/>
    <col min="9384" max="9384" width="5" style="1" bestFit="1" customWidth="1"/>
    <col min="9385" max="9385" width="35.5703125" style="1" bestFit="1" customWidth="1"/>
    <col min="9386" max="9386" width="40.140625" style="1" bestFit="1" customWidth="1"/>
    <col min="9387" max="9387" width="16" style="1" customWidth="1"/>
    <col min="9388" max="9388" width="21.7109375" style="1" customWidth="1"/>
    <col min="9389" max="9389" width="18.85546875" style="1" customWidth="1"/>
    <col min="9390" max="9390" width="12.85546875" style="1" customWidth="1"/>
    <col min="9391" max="9395" width="10" style="1" bestFit="1" customWidth="1"/>
    <col min="9396" max="9639" width="2.5703125" style="1"/>
    <col min="9640" max="9640" width="5" style="1" bestFit="1" customWidth="1"/>
    <col min="9641" max="9641" width="35.5703125" style="1" bestFit="1" customWidth="1"/>
    <col min="9642" max="9642" width="40.140625" style="1" bestFit="1" customWidth="1"/>
    <col min="9643" max="9643" width="16" style="1" customWidth="1"/>
    <col min="9644" max="9644" width="21.7109375" style="1" customWidth="1"/>
    <col min="9645" max="9645" width="18.85546875" style="1" customWidth="1"/>
    <col min="9646" max="9646" width="12.85546875" style="1" customWidth="1"/>
    <col min="9647" max="9651" width="10" style="1" bestFit="1" customWidth="1"/>
    <col min="9652" max="9895" width="2.5703125" style="1"/>
    <col min="9896" max="9896" width="5" style="1" bestFit="1" customWidth="1"/>
    <col min="9897" max="9897" width="35.5703125" style="1" bestFit="1" customWidth="1"/>
    <col min="9898" max="9898" width="40.140625" style="1" bestFit="1" customWidth="1"/>
    <col min="9899" max="9899" width="16" style="1" customWidth="1"/>
    <col min="9900" max="9900" width="21.7109375" style="1" customWidth="1"/>
    <col min="9901" max="9901" width="18.85546875" style="1" customWidth="1"/>
    <col min="9902" max="9902" width="12.85546875" style="1" customWidth="1"/>
    <col min="9903" max="9907" width="10" style="1" bestFit="1" customWidth="1"/>
    <col min="9908" max="10151" width="2.5703125" style="1"/>
    <col min="10152" max="10152" width="5" style="1" bestFit="1" customWidth="1"/>
    <col min="10153" max="10153" width="35.5703125" style="1" bestFit="1" customWidth="1"/>
    <col min="10154" max="10154" width="40.140625" style="1" bestFit="1" customWidth="1"/>
    <col min="10155" max="10155" width="16" style="1" customWidth="1"/>
    <col min="10156" max="10156" width="21.7109375" style="1" customWidth="1"/>
    <col min="10157" max="10157" width="18.85546875" style="1" customWidth="1"/>
    <col min="10158" max="10158" width="12.85546875" style="1" customWidth="1"/>
    <col min="10159" max="10163" width="10" style="1" bestFit="1" customWidth="1"/>
    <col min="10164" max="10407" width="2.5703125" style="1"/>
    <col min="10408" max="10408" width="5" style="1" bestFit="1" customWidth="1"/>
    <col min="10409" max="10409" width="35.5703125" style="1" bestFit="1" customWidth="1"/>
    <col min="10410" max="10410" width="40.140625" style="1" bestFit="1" customWidth="1"/>
    <col min="10411" max="10411" width="16" style="1" customWidth="1"/>
    <col min="10412" max="10412" width="21.7109375" style="1" customWidth="1"/>
    <col min="10413" max="10413" width="18.85546875" style="1" customWidth="1"/>
    <col min="10414" max="10414" width="12.85546875" style="1" customWidth="1"/>
    <col min="10415" max="10419" width="10" style="1" bestFit="1" customWidth="1"/>
    <col min="10420" max="10663" width="2.5703125" style="1"/>
    <col min="10664" max="10664" width="5" style="1" bestFit="1" customWidth="1"/>
    <col min="10665" max="10665" width="35.5703125" style="1" bestFit="1" customWidth="1"/>
    <col min="10666" max="10666" width="40.140625" style="1" bestFit="1" customWidth="1"/>
    <col min="10667" max="10667" width="16" style="1" customWidth="1"/>
    <col min="10668" max="10668" width="21.7109375" style="1" customWidth="1"/>
    <col min="10669" max="10669" width="18.85546875" style="1" customWidth="1"/>
    <col min="10670" max="10670" width="12.85546875" style="1" customWidth="1"/>
    <col min="10671" max="10675" width="10" style="1" bestFit="1" customWidth="1"/>
    <col min="10676" max="10919" width="2.5703125" style="1"/>
    <col min="10920" max="10920" width="5" style="1" bestFit="1" customWidth="1"/>
    <col min="10921" max="10921" width="35.5703125" style="1" bestFit="1" customWidth="1"/>
    <col min="10922" max="10922" width="40.140625" style="1" bestFit="1" customWidth="1"/>
    <col min="10923" max="10923" width="16" style="1" customWidth="1"/>
    <col min="10924" max="10924" width="21.7109375" style="1" customWidth="1"/>
    <col min="10925" max="10925" width="18.85546875" style="1" customWidth="1"/>
    <col min="10926" max="10926" width="12.85546875" style="1" customWidth="1"/>
    <col min="10927" max="10931" width="10" style="1" bestFit="1" customWidth="1"/>
    <col min="10932" max="11175" width="2.5703125" style="1"/>
    <col min="11176" max="11176" width="5" style="1" bestFit="1" customWidth="1"/>
    <col min="11177" max="11177" width="35.5703125" style="1" bestFit="1" customWidth="1"/>
    <col min="11178" max="11178" width="40.140625" style="1" bestFit="1" customWidth="1"/>
    <col min="11179" max="11179" width="16" style="1" customWidth="1"/>
    <col min="11180" max="11180" width="21.7109375" style="1" customWidth="1"/>
    <col min="11181" max="11181" width="18.85546875" style="1" customWidth="1"/>
    <col min="11182" max="11182" width="12.85546875" style="1" customWidth="1"/>
    <col min="11183" max="11187" width="10" style="1" bestFit="1" customWidth="1"/>
    <col min="11188" max="11431" width="2.5703125" style="1"/>
    <col min="11432" max="11432" width="5" style="1" bestFit="1" customWidth="1"/>
    <col min="11433" max="11433" width="35.5703125" style="1" bestFit="1" customWidth="1"/>
    <col min="11434" max="11434" width="40.140625" style="1" bestFit="1" customWidth="1"/>
    <col min="11435" max="11435" width="16" style="1" customWidth="1"/>
    <col min="11436" max="11436" width="21.7109375" style="1" customWidth="1"/>
    <col min="11437" max="11437" width="18.85546875" style="1" customWidth="1"/>
    <col min="11438" max="11438" width="12.85546875" style="1" customWidth="1"/>
    <col min="11439" max="11443" width="10" style="1" bestFit="1" customWidth="1"/>
    <col min="11444" max="11687" width="2.5703125" style="1"/>
    <col min="11688" max="11688" width="5" style="1" bestFit="1" customWidth="1"/>
    <col min="11689" max="11689" width="35.5703125" style="1" bestFit="1" customWidth="1"/>
    <col min="11690" max="11690" width="40.140625" style="1" bestFit="1" customWidth="1"/>
    <col min="11691" max="11691" width="16" style="1" customWidth="1"/>
    <col min="11692" max="11692" width="21.7109375" style="1" customWidth="1"/>
    <col min="11693" max="11693" width="18.85546875" style="1" customWidth="1"/>
    <col min="11694" max="11694" width="12.85546875" style="1" customWidth="1"/>
    <col min="11695" max="11699" width="10" style="1" bestFit="1" customWidth="1"/>
    <col min="11700" max="11943" width="2.5703125" style="1"/>
    <col min="11944" max="11944" width="5" style="1" bestFit="1" customWidth="1"/>
    <col min="11945" max="11945" width="35.5703125" style="1" bestFit="1" customWidth="1"/>
    <col min="11946" max="11946" width="40.140625" style="1" bestFit="1" customWidth="1"/>
    <col min="11947" max="11947" width="16" style="1" customWidth="1"/>
    <col min="11948" max="11948" width="21.7109375" style="1" customWidth="1"/>
    <col min="11949" max="11949" width="18.85546875" style="1" customWidth="1"/>
    <col min="11950" max="11950" width="12.85546875" style="1" customWidth="1"/>
    <col min="11951" max="11955" width="10" style="1" bestFit="1" customWidth="1"/>
    <col min="11956" max="12199" width="2.5703125" style="1"/>
    <col min="12200" max="12200" width="5" style="1" bestFit="1" customWidth="1"/>
    <col min="12201" max="12201" width="35.5703125" style="1" bestFit="1" customWidth="1"/>
    <col min="12202" max="12202" width="40.140625" style="1" bestFit="1" customWidth="1"/>
    <col min="12203" max="12203" width="16" style="1" customWidth="1"/>
    <col min="12204" max="12204" width="21.7109375" style="1" customWidth="1"/>
    <col min="12205" max="12205" width="18.85546875" style="1" customWidth="1"/>
    <col min="12206" max="12206" width="12.85546875" style="1" customWidth="1"/>
    <col min="12207" max="12211" width="10" style="1" bestFit="1" customWidth="1"/>
    <col min="12212" max="12455" width="2.5703125" style="1"/>
    <col min="12456" max="12456" width="5" style="1" bestFit="1" customWidth="1"/>
    <col min="12457" max="12457" width="35.5703125" style="1" bestFit="1" customWidth="1"/>
    <col min="12458" max="12458" width="40.140625" style="1" bestFit="1" customWidth="1"/>
    <col min="12459" max="12459" width="16" style="1" customWidth="1"/>
    <col min="12460" max="12460" width="21.7109375" style="1" customWidth="1"/>
    <col min="12461" max="12461" width="18.85546875" style="1" customWidth="1"/>
    <col min="12462" max="12462" width="12.85546875" style="1" customWidth="1"/>
    <col min="12463" max="12467" width="10" style="1" bestFit="1" customWidth="1"/>
    <col min="12468" max="12711" width="2.5703125" style="1"/>
    <col min="12712" max="12712" width="5" style="1" bestFit="1" customWidth="1"/>
    <col min="12713" max="12713" width="35.5703125" style="1" bestFit="1" customWidth="1"/>
    <col min="12714" max="12714" width="40.140625" style="1" bestFit="1" customWidth="1"/>
    <col min="12715" max="12715" width="16" style="1" customWidth="1"/>
    <col min="12716" max="12716" width="21.7109375" style="1" customWidth="1"/>
    <col min="12717" max="12717" width="18.85546875" style="1" customWidth="1"/>
    <col min="12718" max="12718" width="12.85546875" style="1" customWidth="1"/>
    <col min="12719" max="12723" width="10" style="1" bestFit="1" customWidth="1"/>
    <col min="12724" max="12967" width="2.5703125" style="1"/>
    <col min="12968" max="12968" width="5" style="1" bestFit="1" customWidth="1"/>
    <col min="12969" max="12969" width="35.5703125" style="1" bestFit="1" customWidth="1"/>
    <col min="12970" max="12970" width="40.140625" style="1" bestFit="1" customWidth="1"/>
    <col min="12971" max="12971" width="16" style="1" customWidth="1"/>
    <col min="12972" max="12972" width="21.7109375" style="1" customWidth="1"/>
    <col min="12973" max="12973" width="18.85546875" style="1" customWidth="1"/>
    <col min="12974" max="12974" width="12.85546875" style="1" customWidth="1"/>
    <col min="12975" max="12979" width="10" style="1" bestFit="1" customWidth="1"/>
    <col min="12980" max="13223" width="2.5703125" style="1"/>
    <col min="13224" max="13224" width="5" style="1" bestFit="1" customWidth="1"/>
    <col min="13225" max="13225" width="35.5703125" style="1" bestFit="1" customWidth="1"/>
    <col min="13226" max="13226" width="40.140625" style="1" bestFit="1" customWidth="1"/>
    <col min="13227" max="13227" width="16" style="1" customWidth="1"/>
    <col min="13228" max="13228" width="21.7109375" style="1" customWidth="1"/>
    <col min="13229" max="13229" width="18.85546875" style="1" customWidth="1"/>
    <col min="13230" max="13230" width="12.85546875" style="1" customWidth="1"/>
    <col min="13231" max="13235" width="10" style="1" bestFit="1" customWidth="1"/>
    <col min="13236" max="13479" width="2.5703125" style="1"/>
    <col min="13480" max="13480" width="5" style="1" bestFit="1" customWidth="1"/>
    <col min="13481" max="13481" width="35.5703125" style="1" bestFit="1" customWidth="1"/>
    <col min="13482" max="13482" width="40.140625" style="1" bestFit="1" customWidth="1"/>
    <col min="13483" max="13483" width="16" style="1" customWidth="1"/>
    <col min="13484" max="13484" width="21.7109375" style="1" customWidth="1"/>
    <col min="13485" max="13485" width="18.85546875" style="1" customWidth="1"/>
    <col min="13486" max="13486" width="12.85546875" style="1" customWidth="1"/>
    <col min="13487" max="13491" width="10" style="1" bestFit="1" customWidth="1"/>
    <col min="13492" max="13735" width="2.5703125" style="1"/>
    <col min="13736" max="13736" width="5" style="1" bestFit="1" customWidth="1"/>
    <col min="13737" max="13737" width="35.5703125" style="1" bestFit="1" customWidth="1"/>
    <col min="13738" max="13738" width="40.140625" style="1" bestFit="1" customWidth="1"/>
    <col min="13739" max="13739" width="16" style="1" customWidth="1"/>
    <col min="13740" max="13740" width="21.7109375" style="1" customWidth="1"/>
    <col min="13741" max="13741" width="18.85546875" style="1" customWidth="1"/>
    <col min="13742" max="13742" width="12.85546875" style="1" customWidth="1"/>
    <col min="13743" max="13747" width="10" style="1" bestFit="1" customWidth="1"/>
    <col min="13748" max="13991" width="2.5703125" style="1"/>
    <col min="13992" max="13992" width="5" style="1" bestFit="1" customWidth="1"/>
    <col min="13993" max="13993" width="35.5703125" style="1" bestFit="1" customWidth="1"/>
    <col min="13994" max="13994" width="40.140625" style="1" bestFit="1" customWidth="1"/>
    <col min="13995" max="13995" width="16" style="1" customWidth="1"/>
    <col min="13996" max="13996" width="21.7109375" style="1" customWidth="1"/>
    <col min="13997" max="13997" width="18.85546875" style="1" customWidth="1"/>
    <col min="13998" max="13998" width="12.85546875" style="1" customWidth="1"/>
    <col min="13999" max="14003" width="10" style="1" bestFit="1" customWidth="1"/>
    <col min="14004" max="14247" width="2.5703125" style="1"/>
    <col min="14248" max="14248" width="5" style="1" bestFit="1" customWidth="1"/>
    <col min="14249" max="14249" width="35.5703125" style="1" bestFit="1" customWidth="1"/>
    <col min="14250" max="14250" width="40.140625" style="1" bestFit="1" customWidth="1"/>
    <col min="14251" max="14251" width="16" style="1" customWidth="1"/>
    <col min="14252" max="14252" width="21.7109375" style="1" customWidth="1"/>
    <col min="14253" max="14253" width="18.85546875" style="1" customWidth="1"/>
    <col min="14254" max="14254" width="12.85546875" style="1" customWidth="1"/>
    <col min="14255" max="14259" width="10" style="1" bestFit="1" customWidth="1"/>
    <col min="14260" max="14503" width="2.5703125" style="1"/>
    <col min="14504" max="14504" width="5" style="1" bestFit="1" customWidth="1"/>
    <col min="14505" max="14505" width="35.5703125" style="1" bestFit="1" customWidth="1"/>
    <col min="14506" max="14506" width="40.140625" style="1" bestFit="1" customWidth="1"/>
    <col min="14507" max="14507" width="16" style="1" customWidth="1"/>
    <col min="14508" max="14508" width="21.7109375" style="1" customWidth="1"/>
    <col min="14509" max="14509" width="18.85546875" style="1" customWidth="1"/>
    <col min="14510" max="14510" width="12.85546875" style="1" customWidth="1"/>
    <col min="14511" max="14515" width="10" style="1" bestFit="1" customWidth="1"/>
    <col min="14516" max="14759" width="2.5703125" style="1"/>
    <col min="14760" max="14760" width="5" style="1" bestFit="1" customWidth="1"/>
    <col min="14761" max="14761" width="35.5703125" style="1" bestFit="1" customWidth="1"/>
    <col min="14762" max="14762" width="40.140625" style="1" bestFit="1" customWidth="1"/>
    <col min="14763" max="14763" width="16" style="1" customWidth="1"/>
    <col min="14764" max="14764" width="21.7109375" style="1" customWidth="1"/>
    <col min="14765" max="14765" width="18.85546875" style="1" customWidth="1"/>
    <col min="14766" max="14766" width="12.85546875" style="1" customWidth="1"/>
    <col min="14767" max="14771" width="10" style="1" bestFit="1" customWidth="1"/>
    <col min="14772" max="15015" width="2.5703125" style="1"/>
    <col min="15016" max="15016" width="5" style="1" bestFit="1" customWidth="1"/>
    <col min="15017" max="15017" width="35.5703125" style="1" bestFit="1" customWidth="1"/>
    <col min="15018" max="15018" width="40.140625" style="1" bestFit="1" customWidth="1"/>
    <col min="15019" max="15019" width="16" style="1" customWidth="1"/>
    <col min="15020" max="15020" width="21.7109375" style="1" customWidth="1"/>
    <col min="15021" max="15021" width="18.85546875" style="1" customWidth="1"/>
    <col min="15022" max="15022" width="12.85546875" style="1" customWidth="1"/>
    <col min="15023" max="15027" width="10" style="1" bestFit="1" customWidth="1"/>
    <col min="15028" max="15271" width="2.5703125" style="1"/>
    <col min="15272" max="15272" width="5" style="1" bestFit="1" customWidth="1"/>
    <col min="15273" max="15273" width="35.5703125" style="1" bestFit="1" customWidth="1"/>
    <col min="15274" max="15274" width="40.140625" style="1" bestFit="1" customWidth="1"/>
    <col min="15275" max="15275" width="16" style="1" customWidth="1"/>
    <col min="15276" max="15276" width="21.7109375" style="1" customWidth="1"/>
    <col min="15277" max="15277" width="18.85546875" style="1" customWidth="1"/>
    <col min="15278" max="15278" width="12.85546875" style="1" customWidth="1"/>
    <col min="15279" max="15283" width="10" style="1" bestFit="1" customWidth="1"/>
    <col min="15284" max="15527" width="2.5703125" style="1"/>
    <col min="15528" max="15528" width="5" style="1" bestFit="1" customWidth="1"/>
    <col min="15529" max="15529" width="35.5703125" style="1" bestFit="1" customWidth="1"/>
    <col min="15530" max="15530" width="40.140625" style="1" bestFit="1" customWidth="1"/>
    <col min="15531" max="15531" width="16" style="1" customWidth="1"/>
    <col min="15532" max="15532" width="21.7109375" style="1" customWidth="1"/>
    <col min="15533" max="15533" width="18.85546875" style="1" customWidth="1"/>
    <col min="15534" max="15534" width="12.85546875" style="1" customWidth="1"/>
    <col min="15535" max="15539" width="10" style="1" bestFit="1" customWidth="1"/>
    <col min="15540" max="15783" width="2.5703125" style="1"/>
    <col min="15784" max="15784" width="5" style="1" bestFit="1" customWidth="1"/>
    <col min="15785" max="15785" width="35.5703125" style="1" bestFit="1" customWidth="1"/>
    <col min="15786" max="15786" width="40.140625" style="1" bestFit="1" customWidth="1"/>
    <col min="15787" max="15787" width="16" style="1" customWidth="1"/>
    <col min="15788" max="15788" width="21.7109375" style="1" customWidth="1"/>
    <col min="15789" max="15789" width="18.85546875" style="1" customWidth="1"/>
    <col min="15790" max="15790" width="12.85546875" style="1" customWidth="1"/>
    <col min="15791" max="15795" width="10" style="1" bestFit="1" customWidth="1"/>
    <col min="15796" max="16039" width="2.5703125" style="1"/>
    <col min="16040" max="16040" width="5" style="1" bestFit="1" customWidth="1"/>
    <col min="16041" max="16041" width="35.5703125" style="1" bestFit="1" customWidth="1"/>
    <col min="16042" max="16042" width="40.140625" style="1" bestFit="1" customWidth="1"/>
    <col min="16043" max="16043" width="16" style="1" customWidth="1"/>
    <col min="16044" max="16044" width="21.7109375" style="1" customWidth="1"/>
    <col min="16045" max="16045" width="18.85546875" style="1" customWidth="1"/>
    <col min="16046" max="16046" width="12.85546875" style="1" customWidth="1"/>
    <col min="16047" max="16051" width="10" style="1" bestFit="1" customWidth="1"/>
    <col min="16052" max="16384" width="2.5703125" style="1"/>
  </cols>
  <sheetData>
    <row r="1" spans="1:25" ht="43.5" customHeight="1" x14ac:dyDescent="0.25">
      <c r="A1" s="1859" t="s">
        <v>0</v>
      </c>
      <c r="B1" s="1860"/>
      <c r="C1" s="1860"/>
      <c r="D1" s="1860"/>
      <c r="E1" s="1860"/>
      <c r="F1" s="1860"/>
      <c r="G1" s="1860"/>
      <c r="H1" s="1860"/>
      <c r="I1" s="1860"/>
      <c r="J1" s="1860"/>
      <c r="K1" s="1860"/>
      <c r="L1" s="1860"/>
      <c r="M1" s="1860"/>
      <c r="N1" s="1860"/>
      <c r="O1" s="1860"/>
      <c r="P1" s="1860"/>
      <c r="Q1" s="1860"/>
      <c r="R1" s="1860"/>
      <c r="S1" s="1860"/>
      <c r="T1" s="1860"/>
      <c r="U1" s="1860"/>
      <c r="V1" s="1860"/>
      <c r="W1" s="1860"/>
      <c r="X1" s="1860"/>
      <c r="Y1" s="1861"/>
    </row>
    <row r="2" spans="1:25" ht="34.5" customHeight="1" x14ac:dyDescent="0.25">
      <c r="A2" s="1862" t="s">
        <v>64</v>
      </c>
      <c r="B2" s="1863"/>
      <c r="C2" s="1863"/>
      <c r="D2" s="1863"/>
      <c r="E2" s="1863"/>
      <c r="F2" s="1863"/>
      <c r="G2" s="1863"/>
      <c r="H2" s="1863"/>
      <c r="I2" s="1863"/>
      <c r="J2" s="1863"/>
      <c r="K2" s="1863"/>
      <c r="L2" s="1863"/>
      <c r="M2" s="1863"/>
      <c r="N2" s="1863"/>
      <c r="O2" s="1863"/>
      <c r="P2" s="1863"/>
      <c r="Q2" s="1863"/>
      <c r="R2" s="1863"/>
      <c r="S2" s="1863"/>
      <c r="T2" s="1863"/>
      <c r="U2" s="1863"/>
      <c r="V2" s="1863"/>
      <c r="W2" s="1863"/>
      <c r="X2" s="1863"/>
      <c r="Y2" s="1864"/>
    </row>
    <row r="3" spans="1:25" ht="59.25" customHeight="1" thickBot="1" x14ac:dyDescent="0.3">
      <c r="A3" s="1865" t="s">
        <v>974</v>
      </c>
      <c r="B3" s="1866"/>
      <c r="C3" s="1866"/>
      <c r="D3" s="1866"/>
      <c r="E3" s="1866"/>
      <c r="F3" s="1866"/>
      <c r="G3" s="1866"/>
      <c r="H3" s="1866"/>
      <c r="I3" s="1866"/>
      <c r="J3" s="1866"/>
      <c r="K3" s="1866"/>
      <c r="L3" s="1866"/>
      <c r="M3" s="1866"/>
      <c r="N3" s="1866"/>
      <c r="O3" s="1866"/>
      <c r="P3" s="1866"/>
      <c r="Q3" s="1866"/>
      <c r="R3" s="1866"/>
      <c r="S3" s="1866"/>
      <c r="T3" s="1866"/>
      <c r="U3" s="1866"/>
      <c r="V3" s="1866"/>
      <c r="W3" s="1866"/>
      <c r="X3" s="1866"/>
      <c r="Y3" s="1867"/>
    </row>
    <row r="4" spans="1:25" s="2" customFormat="1" ht="48.2" customHeight="1" x14ac:dyDescent="0.2">
      <c r="A4" s="1868" t="s">
        <v>3</v>
      </c>
      <c r="B4" s="1869"/>
      <c r="C4" s="1870"/>
      <c r="D4" s="1855" t="s">
        <v>4</v>
      </c>
      <c r="E4" s="1855" t="s">
        <v>5</v>
      </c>
      <c r="F4" s="1874" t="s">
        <v>6</v>
      </c>
      <c r="G4" s="1851" t="s">
        <v>7</v>
      </c>
      <c r="H4" s="1876" t="s">
        <v>8</v>
      </c>
      <c r="I4" s="1855" t="s">
        <v>9</v>
      </c>
      <c r="J4" s="1874" t="s">
        <v>10</v>
      </c>
      <c r="K4" s="1851" t="s">
        <v>7</v>
      </c>
      <c r="L4" s="1876" t="s">
        <v>11</v>
      </c>
      <c r="M4" s="1855" t="s">
        <v>12</v>
      </c>
      <c r="N4" s="1874" t="s">
        <v>13</v>
      </c>
      <c r="O4" s="1851" t="s">
        <v>7</v>
      </c>
      <c r="P4" s="1853" t="s">
        <v>14</v>
      </c>
      <c r="Q4" s="1855" t="s">
        <v>15</v>
      </c>
      <c r="R4" s="1857" t="s">
        <v>16</v>
      </c>
      <c r="S4" s="1851" t="s">
        <v>7</v>
      </c>
      <c r="T4" s="1849" t="s">
        <v>17</v>
      </c>
      <c r="U4" s="1878" t="s">
        <v>18</v>
      </c>
      <c r="V4" s="1879"/>
      <c r="W4" s="1879"/>
      <c r="X4" s="1879"/>
      <c r="Y4" s="1880"/>
    </row>
    <row r="5" spans="1:25" s="2" customFormat="1" ht="38.25" customHeight="1" thickBot="1" x14ac:dyDescent="0.25">
      <c r="A5" s="1871"/>
      <c r="B5" s="1872"/>
      <c r="C5" s="1873"/>
      <c r="D5" s="1856"/>
      <c r="E5" s="1856"/>
      <c r="F5" s="1875"/>
      <c r="G5" s="1852"/>
      <c r="H5" s="1877"/>
      <c r="I5" s="1856"/>
      <c r="J5" s="1875"/>
      <c r="K5" s="1852"/>
      <c r="L5" s="1877"/>
      <c r="M5" s="1856"/>
      <c r="N5" s="1875"/>
      <c r="O5" s="1852"/>
      <c r="P5" s="1854"/>
      <c r="Q5" s="1856"/>
      <c r="R5" s="1858"/>
      <c r="S5" s="1852"/>
      <c r="T5" s="1850"/>
      <c r="U5" s="3" t="s">
        <v>19</v>
      </c>
      <c r="V5" s="4" t="s">
        <v>19</v>
      </c>
      <c r="W5" s="4" t="s">
        <v>19</v>
      </c>
      <c r="X5" s="4" t="s">
        <v>19</v>
      </c>
      <c r="Y5" s="5" t="s">
        <v>20</v>
      </c>
    </row>
    <row r="6" spans="1:25" s="13" customFormat="1" ht="24.6" customHeight="1" thickBot="1" x14ac:dyDescent="0.25">
      <c r="A6" s="1839">
        <v>1</v>
      </c>
      <c r="B6" s="6" t="s">
        <v>21</v>
      </c>
      <c r="C6" s="7" t="s">
        <v>22</v>
      </c>
      <c r="D6" s="1831" t="s">
        <v>23</v>
      </c>
      <c r="E6" s="1832"/>
      <c r="F6" s="1833"/>
      <c r="G6" s="8">
        <f>G8/G7</f>
        <v>1.1423334524314306</v>
      </c>
      <c r="H6" s="1831" t="s">
        <v>23</v>
      </c>
      <c r="I6" s="1832"/>
      <c r="J6" s="1833"/>
      <c r="K6" s="8">
        <f>K8/K7</f>
        <v>1.2345993496383827</v>
      </c>
      <c r="L6" s="1831" t="s">
        <v>23</v>
      </c>
      <c r="M6" s="1832"/>
      <c r="N6" s="1833"/>
      <c r="O6" s="8">
        <f>O8/O7</f>
        <v>0.79938633205026444</v>
      </c>
      <c r="P6" s="1831" t="s">
        <v>23</v>
      </c>
      <c r="Q6" s="1832"/>
      <c r="R6" s="1833"/>
      <c r="S6" s="8">
        <f>S8/S7</f>
        <v>1.3553009861587164</v>
      </c>
      <c r="T6" s="8">
        <f>T8/T7</f>
        <v>1.1234924633396137</v>
      </c>
      <c r="U6" s="486">
        <v>0.2</v>
      </c>
      <c r="V6" s="486">
        <v>0.4</v>
      </c>
      <c r="W6" s="485">
        <v>0.6</v>
      </c>
      <c r="X6" s="484">
        <v>0.8</v>
      </c>
      <c r="Y6" s="483">
        <v>1</v>
      </c>
    </row>
    <row r="7" spans="1:25" s="13" customFormat="1" ht="26.25" customHeight="1" x14ac:dyDescent="0.2">
      <c r="A7" s="1840"/>
      <c r="B7" s="1847" t="s">
        <v>65</v>
      </c>
      <c r="C7" s="473" t="s">
        <v>973</v>
      </c>
      <c r="D7" s="736">
        <v>9227543.9100000001</v>
      </c>
      <c r="E7" s="737">
        <v>6085888.6500000004</v>
      </c>
      <c r="F7" s="738">
        <v>3524427.86</v>
      </c>
      <c r="G7" s="739">
        <f>SUM(D7:F7)</f>
        <v>18837860.420000002</v>
      </c>
      <c r="H7" s="740">
        <v>1126899.03</v>
      </c>
      <c r="I7" s="737">
        <v>1476512.98</v>
      </c>
      <c r="J7" s="738">
        <v>1382564.3</v>
      </c>
      <c r="K7" s="739">
        <f>SUM(H7:J7)</f>
        <v>3985976.3099999996</v>
      </c>
      <c r="L7" s="740">
        <v>1311733.97</v>
      </c>
      <c r="M7" s="737">
        <v>1822816.49</v>
      </c>
      <c r="N7" s="738">
        <v>2167825.2000000002</v>
      </c>
      <c r="O7" s="739">
        <f>SUM(L7:N7)</f>
        <v>5302375.66</v>
      </c>
      <c r="P7" s="743">
        <v>2280731.3199999998</v>
      </c>
      <c r="Q7" s="737">
        <v>1025000</v>
      </c>
      <c r="R7" s="744">
        <v>666250</v>
      </c>
      <c r="S7" s="739">
        <f>SUM(P7:R7)</f>
        <v>3971981.32</v>
      </c>
      <c r="T7" s="741">
        <f>SUM(G7+K7+O7+S7)</f>
        <v>32098193.710000001</v>
      </c>
      <c r="U7" s="472"/>
      <c r="V7" s="435"/>
      <c r="W7" s="436"/>
      <c r="X7" s="436"/>
      <c r="Y7" s="471"/>
    </row>
    <row r="8" spans="1:25" s="13" customFormat="1" ht="35.25" customHeight="1" thickBot="1" x14ac:dyDescent="0.25">
      <c r="A8" s="1840"/>
      <c r="B8" s="1848"/>
      <c r="C8" s="566" t="s">
        <v>66</v>
      </c>
      <c r="D8" s="1123">
        <v>12144506.4</v>
      </c>
      <c r="E8" s="1124">
        <v>6930922.4900000002</v>
      </c>
      <c r="F8" s="1125">
        <v>2443689.2400000002</v>
      </c>
      <c r="G8" s="458">
        <f>SUM(D8:F8)</f>
        <v>21519118.130000003</v>
      </c>
      <c r="H8" s="1123">
        <v>1529993.18</v>
      </c>
      <c r="I8" s="1124">
        <v>2022398.56</v>
      </c>
      <c r="J8" s="1125">
        <v>1368692.02</v>
      </c>
      <c r="K8" s="458">
        <f>SUM(H8:J8)</f>
        <v>4921083.76</v>
      </c>
      <c r="L8" s="1123">
        <v>1533699.11</v>
      </c>
      <c r="M8" s="1124">
        <v>1462725.1</v>
      </c>
      <c r="N8" s="1125">
        <v>1242222.42</v>
      </c>
      <c r="O8" s="458">
        <f>SUM(L8:N8)</f>
        <v>4238646.63</v>
      </c>
      <c r="P8" s="1654">
        <v>1570849.7</v>
      </c>
      <c r="Q8" s="1124">
        <v>1853067.3</v>
      </c>
      <c r="R8" s="1655">
        <v>1959313.2</v>
      </c>
      <c r="S8" s="458">
        <f>SUM(P8:R8)</f>
        <v>5383230.2000000002</v>
      </c>
      <c r="T8" s="457">
        <f>SUM(G8+K8+O8+S8)</f>
        <v>36062078.719999999</v>
      </c>
      <c r="U8" s="29"/>
      <c r="V8" s="30"/>
      <c r="W8" s="31"/>
      <c r="X8" s="31"/>
      <c r="Y8" s="32"/>
    </row>
    <row r="9" spans="1:25" s="13" customFormat="1" ht="24.6" customHeight="1" thickBot="1" x14ac:dyDescent="0.25">
      <c r="A9" s="1839">
        <v>2</v>
      </c>
      <c r="B9" s="6" t="s">
        <v>21</v>
      </c>
      <c r="C9" s="7" t="s">
        <v>22</v>
      </c>
      <c r="D9" s="1831" t="s">
        <v>23</v>
      </c>
      <c r="E9" s="1832"/>
      <c r="F9" s="1833"/>
      <c r="G9" s="8">
        <f>G11/G10</f>
        <v>1.0910240202275601</v>
      </c>
      <c r="H9" s="1831" t="s">
        <v>23</v>
      </c>
      <c r="I9" s="1832"/>
      <c r="J9" s="1833"/>
      <c r="K9" s="8">
        <f>K11/K10</f>
        <v>0.84184308841843092</v>
      </c>
      <c r="L9" s="1831" t="s">
        <v>23</v>
      </c>
      <c r="M9" s="1832"/>
      <c r="N9" s="1833"/>
      <c r="O9" s="8">
        <f>O11/O10</f>
        <v>0.93814432989690721</v>
      </c>
      <c r="P9" s="1831" t="s">
        <v>23</v>
      </c>
      <c r="Q9" s="1832"/>
      <c r="R9" s="1833"/>
      <c r="S9" s="502">
        <f>S11/S10</f>
        <v>0.98376184032476321</v>
      </c>
      <c r="T9" s="502">
        <f>T11/T10</f>
        <v>0.96301061434544866</v>
      </c>
      <c r="U9" s="34"/>
      <c r="V9" s="35"/>
      <c r="W9" s="36"/>
      <c r="X9" s="36"/>
      <c r="Y9" s="37"/>
    </row>
    <row r="10" spans="1:25" s="13" customFormat="1" ht="24.75" customHeight="1" x14ac:dyDescent="0.2">
      <c r="A10" s="1840"/>
      <c r="B10" s="1847" t="s">
        <v>67</v>
      </c>
      <c r="C10" s="473" t="s">
        <v>68</v>
      </c>
      <c r="D10" s="441">
        <v>231</v>
      </c>
      <c r="E10" s="439">
        <v>278</v>
      </c>
      <c r="F10" s="438">
        <v>282</v>
      </c>
      <c r="G10" s="364">
        <f>SUM(D10:F10)</f>
        <v>791</v>
      </c>
      <c r="H10" s="469">
        <v>275</v>
      </c>
      <c r="I10" s="468">
        <v>308</v>
      </c>
      <c r="J10" s="467">
        <v>220</v>
      </c>
      <c r="K10" s="364">
        <f>SUM(H10:J10)</f>
        <v>803</v>
      </c>
      <c r="L10" s="469">
        <v>221</v>
      </c>
      <c r="M10" s="468">
        <v>287</v>
      </c>
      <c r="N10" s="467">
        <v>268</v>
      </c>
      <c r="O10" s="364">
        <f>SUM(L10:N10)</f>
        <v>776</v>
      </c>
      <c r="P10" s="745">
        <v>216</v>
      </c>
      <c r="Q10" s="468">
        <v>313</v>
      </c>
      <c r="R10" s="746">
        <v>210</v>
      </c>
      <c r="S10" s="364">
        <f>SUM(P10:R10)</f>
        <v>739</v>
      </c>
      <c r="T10" s="466">
        <f>SUM(G10+K10+O10+S10)</f>
        <v>3109</v>
      </c>
      <c r="U10" s="472"/>
      <c r="V10" s="435"/>
      <c r="W10" s="436"/>
      <c r="X10" s="436"/>
      <c r="Y10" s="471"/>
    </row>
    <row r="11" spans="1:25" s="13" customFormat="1" ht="30.75" customHeight="1" thickBot="1" x14ac:dyDescent="0.25">
      <c r="A11" s="1840"/>
      <c r="B11" s="1848"/>
      <c r="C11" s="92" t="s">
        <v>69</v>
      </c>
      <c r="D11" s="1117">
        <v>281</v>
      </c>
      <c r="E11" s="1118">
        <v>262</v>
      </c>
      <c r="F11" s="1119">
        <v>320</v>
      </c>
      <c r="G11" s="465">
        <f>SUM(D11:F11)</f>
        <v>863</v>
      </c>
      <c r="H11" s="1257">
        <v>248</v>
      </c>
      <c r="I11" s="1258">
        <v>238</v>
      </c>
      <c r="J11" s="1259">
        <v>190</v>
      </c>
      <c r="K11" s="465">
        <f>SUM(H11:J11)</f>
        <v>676</v>
      </c>
      <c r="L11" s="1117">
        <v>315</v>
      </c>
      <c r="M11" s="1118">
        <v>240</v>
      </c>
      <c r="N11" s="1119">
        <v>173</v>
      </c>
      <c r="O11" s="465">
        <f>SUM(L11:N11)</f>
        <v>728</v>
      </c>
      <c r="P11" s="1656">
        <v>316</v>
      </c>
      <c r="Q11" s="1118">
        <v>305</v>
      </c>
      <c r="R11" s="1657">
        <v>106</v>
      </c>
      <c r="S11" s="465">
        <f>SUM(P11:R11)</f>
        <v>727</v>
      </c>
      <c r="T11" s="464">
        <f>SUM(G11+K11+O11+S11)</f>
        <v>2994</v>
      </c>
      <c r="U11" s="49"/>
      <c r="V11" s="50"/>
      <c r="W11" s="51"/>
      <c r="X11" s="51"/>
      <c r="Y11" s="52"/>
    </row>
    <row r="12" spans="1:25" s="13" customFormat="1" ht="24.6" customHeight="1" thickBot="1" x14ac:dyDescent="0.25">
      <c r="A12" s="1839">
        <v>3</v>
      </c>
      <c r="B12" s="6" t="s">
        <v>21</v>
      </c>
      <c r="C12" s="7" t="s">
        <v>22</v>
      </c>
      <c r="D12" s="1831" t="s">
        <v>23</v>
      </c>
      <c r="E12" s="1832"/>
      <c r="F12" s="1833"/>
      <c r="G12" s="8">
        <f>G14/G13</f>
        <v>2</v>
      </c>
      <c r="H12" s="1831" t="s">
        <v>23</v>
      </c>
      <c r="I12" s="1832"/>
      <c r="J12" s="1833"/>
      <c r="K12" s="8" t="e">
        <f>K14/K13</f>
        <v>#DIV/0!</v>
      </c>
      <c r="L12" s="1831" t="s">
        <v>23</v>
      </c>
      <c r="M12" s="1832"/>
      <c r="N12" s="1833"/>
      <c r="O12" s="8">
        <f>O14/O13</f>
        <v>1</v>
      </c>
      <c r="P12" s="1831" t="s">
        <v>23</v>
      </c>
      <c r="Q12" s="1832"/>
      <c r="R12" s="1833"/>
      <c r="S12" s="8">
        <f>S14/S13</f>
        <v>1</v>
      </c>
      <c r="T12" s="8">
        <f>T14/T13</f>
        <v>1.25</v>
      </c>
      <c r="U12" s="463"/>
      <c r="V12" s="54"/>
      <c r="W12" s="442"/>
      <c r="X12" s="442"/>
      <c r="Y12" s="56"/>
    </row>
    <row r="13" spans="1:25" s="13" customFormat="1" ht="41.25" customHeight="1" x14ac:dyDescent="0.2">
      <c r="A13" s="1840"/>
      <c r="B13" s="1846" t="s">
        <v>70</v>
      </c>
      <c r="C13" s="473" t="s">
        <v>71</v>
      </c>
      <c r="D13" s="461"/>
      <c r="E13" s="460"/>
      <c r="F13" s="459">
        <v>1</v>
      </c>
      <c r="G13" s="364">
        <f>SUM(D13:F13)</f>
        <v>1</v>
      </c>
      <c r="H13" s="461"/>
      <c r="I13" s="460"/>
      <c r="J13" s="459"/>
      <c r="K13" s="364">
        <f>SUM(H13:J13)</f>
        <v>0</v>
      </c>
      <c r="L13" s="461"/>
      <c r="M13" s="460">
        <v>1</v>
      </c>
      <c r="N13" s="459">
        <v>1</v>
      </c>
      <c r="O13" s="364">
        <f>SUM(L13:N13)</f>
        <v>2</v>
      </c>
      <c r="P13" s="462"/>
      <c r="Q13" s="460">
        <v>1</v>
      </c>
      <c r="R13" s="747"/>
      <c r="S13" s="364">
        <f>SUM(P13:R13)</f>
        <v>1</v>
      </c>
      <c r="T13" s="466">
        <f>SUM(G13+K13+O13+S13)</f>
        <v>4</v>
      </c>
      <c r="U13" s="447"/>
      <c r="V13" s="361"/>
      <c r="W13" s="482"/>
      <c r="X13" s="482"/>
      <c r="Y13" s="360"/>
    </row>
    <row r="14" spans="1:25" s="13" customFormat="1" ht="29.25" customHeight="1" thickBot="1" x14ac:dyDescent="0.25">
      <c r="A14" s="1840"/>
      <c r="B14" s="1843"/>
      <c r="C14" s="91" t="s">
        <v>72</v>
      </c>
      <c r="D14" s="64"/>
      <c r="E14" s="65"/>
      <c r="F14" s="66">
        <v>2</v>
      </c>
      <c r="G14" s="67">
        <f>SUM(D14:F14)</f>
        <v>2</v>
      </c>
      <c r="H14" s="64"/>
      <c r="I14" s="65"/>
      <c r="J14" s="66"/>
      <c r="K14" s="67">
        <f>SUM(H14:J14)</f>
        <v>0</v>
      </c>
      <c r="L14" s="64"/>
      <c r="M14" s="65"/>
      <c r="N14" s="66">
        <v>2</v>
      </c>
      <c r="O14" s="67">
        <f>SUM(L14:N14)</f>
        <v>2</v>
      </c>
      <c r="P14" s="748">
        <v>1</v>
      </c>
      <c r="Q14" s="65"/>
      <c r="R14" s="749"/>
      <c r="S14" s="67">
        <f>SUM(P14:R14)</f>
        <v>1</v>
      </c>
      <c r="T14" s="68">
        <f>SUM(G14+K14+O14+S14)</f>
        <v>5</v>
      </c>
      <c r="U14" s="49"/>
      <c r="V14" s="50"/>
      <c r="W14" s="50"/>
      <c r="X14" s="50"/>
      <c r="Y14" s="52"/>
    </row>
    <row r="15" spans="1:25" s="13" customFormat="1" ht="24.6" customHeight="1" thickBot="1" x14ac:dyDescent="0.25">
      <c r="A15" s="1839">
        <v>4</v>
      </c>
      <c r="B15" s="6" t="s">
        <v>21</v>
      </c>
      <c r="C15" s="7" t="s">
        <v>22</v>
      </c>
      <c r="D15" s="1831" t="s">
        <v>23</v>
      </c>
      <c r="E15" s="1832"/>
      <c r="F15" s="1833"/>
      <c r="G15" s="8">
        <f>G17/G16</f>
        <v>1.3627450980392157</v>
      </c>
      <c r="H15" s="1831" t="s">
        <v>23</v>
      </c>
      <c r="I15" s="1832"/>
      <c r="J15" s="1833"/>
      <c r="K15" s="8">
        <f>K17/K16</f>
        <v>0.705710102489019</v>
      </c>
      <c r="L15" s="1831" t="s">
        <v>23</v>
      </c>
      <c r="M15" s="1832"/>
      <c r="N15" s="1833"/>
      <c r="O15" s="8">
        <f>O17/O16</f>
        <v>1.5168539325842696</v>
      </c>
      <c r="P15" s="1831" t="s">
        <v>23</v>
      </c>
      <c r="Q15" s="1832"/>
      <c r="R15" s="1833"/>
      <c r="S15" s="8">
        <f>S17/S16</f>
        <v>0.70087124878993223</v>
      </c>
      <c r="T15" s="8">
        <f>T17/T16</f>
        <v>0.91409757557617477</v>
      </c>
      <c r="U15" s="69"/>
      <c r="V15" s="54"/>
      <c r="W15" s="54"/>
      <c r="X15" s="54"/>
      <c r="Y15" s="56"/>
    </row>
    <row r="16" spans="1:25" s="13" customFormat="1" ht="32.25" customHeight="1" x14ac:dyDescent="0.2">
      <c r="A16" s="1840"/>
      <c r="B16" s="1844" t="s">
        <v>73</v>
      </c>
      <c r="C16" s="91" t="s">
        <v>74</v>
      </c>
      <c r="D16" s="64">
        <v>45</v>
      </c>
      <c r="E16" s="65">
        <v>183</v>
      </c>
      <c r="F16" s="66">
        <v>180</v>
      </c>
      <c r="G16" s="67">
        <f>SUM(D16:F16)</f>
        <v>408</v>
      </c>
      <c r="H16" s="64">
        <v>345</v>
      </c>
      <c r="I16" s="65">
        <v>368</v>
      </c>
      <c r="J16" s="66">
        <v>653</v>
      </c>
      <c r="K16" s="67">
        <f>SUM(H16:J16)</f>
        <v>1366</v>
      </c>
      <c r="L16" s="64">
        <v>269</v>
      </c>
      <c r="M16" s="65">
        <v>106</v>
      </c>
      <c r="N16" s="66">
        <v>159</v>
      </c>
      <c r="O16" s="67">
        <f>SUM(L16:N16)</f>
        <v>534</v>
      </c>
      <c r="P16" s="748">
        <v>618</v>
      </c>
      <c r="Q16" s="65">
        <v>315</v>
      </c>
      <c r="R16" s="749">
        <v>100</v>
      </c>
      <c r="S16" s="67">
        <f>SUM(P16:R16)</f>
        <v>1033</v>
      </c>
      <c r="T16" s="68">
        <f>SUM(G16+K16+O16+S16)</f>
        <v>3341</v>
      </c>
      <c r="U16" s="447"/>
      <c r="V16" s="361"/>
      <c r="W16" s="361"/>
      <c r="X16" s="361"/>
      <c r="Y16" s="360"/>
    </row>
    <row r="17" spans="1:25" s="13" customFormat="1" ht="29.25" customHeight="1" thickBot="1" x14ac:dyDescent="0.25">
      <c r="A17" s="1840"/>
      <c r="B17" s="1845"/>
      <c r="C17" s="91" t="s">
        <v>75</v>
      </c>
      <c r="D17" s="1120">
        <v>76</v>
      </c>
      <c r="E17" s="1126">
        <v>242</v>
      </c>
      <c r="F17" s="1122">
        <v>238</v>
      </c>
      <c r="G17" s="67">
        <f>SUM(D17:F17)</f>
        <v>556</v>
      </c>
      <c r="H17" s="1317">
        <v>303</v>
      </c>
      <c r="I17" s="1318">
        <v>348</v>
      </c>
      <c r="J17" s="1319">
        <v>313</v>
      </c>
      <c r="K17" s="67">
        <f>SUM(H17:J17)</f>
        <v>964</v>
      </c>
      <c r="L17" s="1502">
        <v>289</v>
      </c>
      <c r="M17" s="1503">
        <v>313</v>
      </c>
      <c r="N17" s="1504">
        <v>208</v>
      </c>
      <c r="O17" s="67">
        <f>SUM(L17:N17)</f>
        <v>810</v>
      </c>
      <c r="P17" s="1658">
        <v>58</v>
      </c>
      <c r="Q17" s="1644">
        <v>490</v>
      </c>
      <c r="R17" s="1659">
        <v>176</v>
      </c>
      <c r="S17" s="67">
        <f>SUM(P17:R17)</f>
        <v>724</v>
      </c>
      <c r="T17" s="68">
        <f>SUM(G17+K17+O17+S17)</f>
        <v>3054</v>
      </c>
      <c r="U17" s="49"/>
      <c r="V17" s="50"/>
      <c r="W17" s="50"/>
      <c r="X17" s="50"/>
      <c r="Y17" s="52"/>
    </row>
    <row r="18" spans="1:25" s="13" customFormat="1" ht="24.6" customHeight="1" thickBot="1" x14ac:dyDescent="0.25">
      <c r="A18" s="1839">
        <v>5</v>
      </c>
      <c r="B18" s="6" t="s">
        <v>21</v>
      </c>
      <c r="C18" s="7" t="s">
        <v>41</v>
      </c>
      <c r="D18" s="1831" t="s">
        <v>23</v>
      </c>
      <c r="E18" s="1832"/>
      <c r="F18" s="1833"/>
      <c r="G18" s="8">
        <f>G20/G19</f>
        <v>0</v>
      </c>
      <c r="H18" s="1831" t="s">
        <v>23</v>
      </c>
      <c r="I18" s="1832"/>
      <c r="J18" s="1833"/>
      <c r="K18" s="8" t="e">
        <f>K20/K19</f>
        <v>#DIV/0!</v>
      </c>
      <c r="L18" s="1831" t="s">
        <v>23</v>
      </c>
      <c r="M18" s="1832"/>
      <c r="N18" s="1833"/>
      <c r="O18" s="8" t="e">
        <f>O20/O19</f>
        <v>#DIV/0!</v>
      </c>
      <c r="P18" s="1831" t="s">
        <v>23</v>
      </c>
      <c r="Q18" s="1832"/>
      <c r="R18" s="1833"/>
      <c r="S18" s="8" t="e">
        <f>S20/S19</f>
        <v>#DIV/0!</v>
      </c>
      <c r="T18" s="8">
        <f>T20/T19</f>
        <v>1</v>
      </c>
      <c r="U18" s="69"/>
      <c r="V18" s="54"/>
      <c r="W18" s="54"/>
      <c r="X18" s="54"/>
      <c r="Y18" s="56"/>
    </row>
    <row r="19" spans="1:25" s="13" customFormat="1" ht="36.75" customHeight="1" x14ac:dyDescent="0.2">
      <c r="A19" s="1840"/>
      <c r="B19" s="1841" t="s">
        <v>76</v>
      </c>
      <c r="C19" s="91" t="s">
        <v>975</v>
      </c>
      <c r="D19" s="64"/>
      <c r="E19" s="65"/>
      <c r="F19" s="66">
        <v>1</v>
      </c>
      <c r="G19" s="67">
        <f>SUM(D19:F19)</f>
        <v>1</v>
      </c>
      <c r="H19" s="64"/>
      <c r="I19" s="65"/>
      <c r="J19" s="66"/>
      <c r="K19" s="67">
        <f>SUM(H19:J19)</f>
        <v>0</v>
      </c>
      <c r="L19" s="64"/>
      <c r="M19" s="65"/>
      <c r="N19" s="66"/>
      <c r="O19" s="67">
        <f>SUM(L19:N19)</f>
        <v>0</v>
      </c>
      <c r="P19" s="748"/>
      <c r="Q19" s="65"/>
      <c r="R19" s="749"/>
      <c r="S19" s="67">
        <f>SUM(P19:R19)</f>
        <v>0</v>
      </c>
      <c r="T19" s="136">
        <f>SUM(G19+K19+O19+S19)</f>
        <v>1</v>
      </c>
      <c r="U19" s="437"/>
      <c r="V19" s="435"/>
      <c r="W19" s="435"/>
      <c r="X19" s="435"/>
      <c r="Y19" s="471"/>
    </row>
    <row r="20" spans="1:25" s="13" customFormat="1" ht="46.5" customHeight="1" thickBot="1" x14ac:dyDescent="0.25">
      <c r="A20" s="1840"/>
      <c r="B20" s="1842"/>
      <c r="C20" s="91" t="s">
        <v>77</v>
      </c>
      <c r="D20" s="64"/>
      <c r="E20" s="65"/>
      <c r="F20" s="66"/>
      <c r="G20" s="67">
        <f>SUM(D20:F20)</f>
        <v>0</v>
      </c>
      <c r="H20" s="64"/>
      <c r="I20" s="65"/>
      <c r="J20" s="66"/>
      <c r="K20" s="67">
        <f>SUM(H20:J20)</f>
        <v>0</v>
      </c>
      <c r="L20" s="64"/>
      <c r="M20" s="65">
        <v>1</v>
      </c>
      <c r="N20" s="66"/>
      <c r="O20" s="67">
        <f>SUM(L20:N20)</f>
        <v>1</v>
      </c>
      <c r="P20" s="748"/>
      <c r="Q20" s="65"/>
      <c r="R20" s="749"/>
      <c r="S20" s="67">
        <f>SUM(P20:R20)</f>
        <v>0</v>
      </c>
      <c r="T20" s="136">
        <f>SUM(G20+K20+O20+S20)</f>
        <v>1</v>
      </c>
      <c r="U20" s="138"/>
      <c r="V20" s="50"/>
      <c r="W20" s="50"/>
      <c r="X20" s="50"/>
      <c r="Y20" s="52"/>
    </row>
    <row r="21" spans="1:25" s="13" customFormat="1" ht="24.6" customHeight="1" thickBot="1" x14ac:dyDescent="0.25">
      <c r="A21" s="1840"/>
      <c r="B21" s="1842"/>
      <c r="C21" s="7" t="s">
        <v>41</v>
      </c>
      <c r="D21" s="1831" t="s">
        <v>23</v>
      </c>
      <c r="E21" s="1832"/>
      <c r="F21" s="1833"/>
      <c r="G21" s="8" t="e">
        <f>G23/G22</f>
        <v>#DIV/0!</v>
      </c>
      <c r="H21" s="1831" t="s">
        <v>23</v>
      </c>
      <c r="I21" s="1832"/>
      <c r="J21" s="1833"/>
      <c r="K21" s="8">
        <f>K23/K22</f>
        <v>0</v>
      </c>
      <c r="L21" s="1831" t="s">
        <v>23</v>
      </c>
      <c r="M21" s="1832"/>
      <c r="N21" s="1833"/>
      <c r="O21" s="8" t="e">
        <f>O23/O22</f>
        <v>#DIV/0!</v>
      </c>
      <c r="P21" s="1831" t="s">
        <v>23</v>
      </c>
      <c r="Q21" s="1832"/>
      <c r="R21" s="1833"/>
      <c r="S21" s="8" t="e">
        <f>S23/S22</f>
        <v>#DIV/0!</v>
      </c>
      <c r="T21" s="135">
        <f>T23/T22</f>
        <v>1</v>
      </c>
      <c r="U21" s="69"/>
      <c r="V21" s="54"/>
      <c r="W21" s="54"/>
      <c r="X21" s="54"/>
      <c r="Y21" s="56"/>
    </row>
    <row r="22" spans="1:25" s="13" customFormat="1" ht="35.25" customHeight="1" x14ac:dyDescent="0.2">
      <c r="A22" s="1840"/>
      <c r="B22" s="1842"/>
      <c r="C22" s="91" t="s">
        <v>976</v>
      </c>
      <c r="D22" s="64"/>
      <c r="E22" s="65"/>
      <c r="F22" s="66"/>
      <c r="G22" s="67">
        <f>SUM(D22:F22)</f>
        <v>0</v>
      </c>
      <c r="H22" s="64"/>
      <c r="I22" s="65"/>
      <c r="J22" s="66">
        <v>1</v>
      </c>
      <c r="K22" s="67">
        <f>SUM(H22:J22)</f>
        <v>1</v>
      </c>
      <c r="L22" s="64"/>
      <c r="M22" s="65"/>
      <c r="N22" s="66"/>
      <c r="O22" s="67">
        <f>SUM(L22:N22)</f>
        <v>0</v>
      </c>
      <c r="P22" s="748"/>
      <c r="Q22" s="65"/>
      <c r="R22" s="749"/>
      <c r="S22" s="67">
        <f>SUM(P22:R22)</f>
        <v>0</v>
      </c>
      <c r="T22" s="136">
        <f>SUM(G22+K22+O22+S22)</f>
        <v>1</v>
      </c>
      <c r="U22" s="362"/>
      <c r="V22" s="361"/>
      <c r="W22" s="361"/>
      <c r="X22" s="361"/>
      <c r="Y22" s="360"/>
    </row>
    <row r="23" spans="1:25" s="13" customFormat="1" ht="48.75" customHeight="1" thickBot="1" x14ac:dyDescent="0.25">
      <c r="A23" s="1840"/>
      <c r="B23" s="1842"/>
      <c r="C23" s="91" t="s">
        <v>77</v>
      </c>
      <c r="D23" s="64"/>
      <c r="E23" s="65"/>
      <c r="F23" s="66"/>
      <c r="G23" s="67">
        <f>SUM(D23:F23)</f>
        <v>0</v>
      </c>
      <c r="H23" s="64"/>
      <c r="I23" s="65"/>
      <c r="J23" s="66"/>
      <c r="K23" s="67">
        <f>SUM(H23:J23)</f>
        <v>0</v>
      </c>
      <c r="L23" s="64"/>
      <c r="M23" s="65">
        <v>1</v>
      </c>
      <c r="N23" s="66"/>
      <c r="O23" s="67">
        <f>SUM(L23:N23)</f>
        <v>1</v>
      </c>
      <c r="P23" s="748"/>
      <c r="Q23" s="65"/>
      <c r="R23" s="749"/>
      <c r="S23" s="67">
        <f>SUM(P23:R23)</f>
        <v>0</v>
      </c>
      <c r="T23" s="136">
        <f>SUM(G23+K23+O23+S23)</f>
        <v>1</v>
      </c>
      <c r="U23" s="138"/>
      <c r="V23" s="50"/>
      <c r="W23" s="50"/>
      <c r="X23" s="50"/>
      <c r="Y23" s="52"/>
    </row>
    <row r="24" spans="1:25" s="13" customFormat="1" ht="24.6" customHeight="1" thickBot="1" x14ac:dyDescent="0.25">
      <c r="A24" s="1840"/>
      <c r="B24" s="1842"/>
      <c r="C24" s="7" t="s">
        <v>41</v>
      </c>
      <c r="D24" s="1831" t="s">
        <v>23</v>
      </c>
      <c r="E24" s="1832"/>
      <c r="F24" s="1833"/>
      <c r="G24" s="8" t="e">
        <f>G26/G25</f>
        <v>#DIV/0!</v>
      </c>
      <c r="H24" s="1831" t="s">
        <v>23</v>
      </c>
      <c r="I24" s="1832"/>
      <c r="J24" s="1833"/>
      <c r="K24" s="8" t="e">
        <f>K26/K25</f>
        <v>#DIV/0!</v>
      </c>
      <c r="L24" s="1831" t="s">
        <v>23</v>
      </c>
      <c r="M24" s="1832"/>
      <c r="N24" s="1833"/>
      <c r="O24" s="8">
        <f>O26/O25</f>
        <v>0</v>
      </c>
      <c r="P24" s="1831" t="s">
        <v>23</v>
      </c>
      <c r="Q24" s="1832"/>
      <c r="R24" s="1833"/>
      <c r="S24" s="8" t="e">
        <f>S26/S25</f>
        <v>#DIV/0!</v>
      </c>
      <c r="T24" s="135">
        <f>T26/T25</f>
        <v>1</v>
      </c>
      <c r="U24" s="69"/>
      <c r="V24" s="54"/>
      <c r="W24" s="54"/>
      <c r="X24" s="54"/>
      <c r="Y24" s="56"/>
    </row>
    <row r="25" spans="1:25" s="13" customFormat="1" ht="42.75" customHeight="1" x14ac:dyDescent="0.2">
      <c r="A25" s="1840"/>
      <c r="B25" s="1842"/>
      <c r="C25" s="91" t="s">
        <v>977</v>
      </c>
      <c r="D25" s="64"/>
      <c r="E25" s="65"/>
      <c r="F25" s="66"/>
      <c r="G25" s="67">
        <f>SUM(D25:F25)</f>
        <v>0</v>
      </c>
      <c r="H25" s="64"/>
      <c r="I25" s="65"/>
      <c r="J25" s="66"/>
      <c r="K25" s="67">
        <f>SUM(H25:J25)</f>
        <v>0</v>
      </c>
      <c r="L25" s="64"/>
      <c r="M25" s="65"/>
      <c r="N25" s="66">
        <v>1</v>
      </c>
      <c r="O25" s="67">
        <f>SUM(L25:N25)</f>
        <v>1</v>
      </c>
      <c r="P25" s="748"/>
      <c r="Q25" s="65"/>
      <c r="R25" s="749"/>
      <c r="S25" s="67">
        <f>SUM(P25:R25)</f>
        <v>0</v>
      </c>
      <c r="T25" s="136">
        <f>SUM(G25+K25+O25+S25)</f>
        <v>1</v>
      </c>
      <c r="U25" s="362"/>
      <c r="V25" s="361"/>
      <c r="W25" s="361"/>
      <c r="X25" s="361"/>
      <c r="Y25" s="360"/>
    </row>
    <row r="26" spans="1:25" s="13" customFormat="1" ht="42.75" customHeight="1" thickBot="1" x14ac:dyDescent="0.25">
      <c r="A26" s="1840"/>
      <c r="B26" s="1843"/>
      <c r="C26" s="91" t="s">
        <v>77</v>
      </c>
      <c r="D26" s="64"/>
      <c r="E26" s="65"/>
      <c r="F26" s="66"/>
      <c r="G26" s="67">
        <f>SUM(D26:F26)</f>
        <v>0</v>
      </c>
      <c r="H26" s="64"/>
      <c r="I26" s="65"/>
      <c r="J26" s="66"/>
      <c r="K26" s="67">
        <f>SUM(H26:J26)</f>
        <v>0</v>
      </c>
      <c r="L26" s="64"/>
      <c r="M26" s="65"/>
      <c r="N26" s="66"/>
      <c r="O26" s="67">
        <f>SUM(L26:N26)</f>
        <v>0</v>
      </c>
      <c r="P26" s="748"/>
      <c r="Q26" s="65"/>
      <c r="R26" s="749">
        <v>1</v>
      </c>
      <c r="S26" s="67">
        <f>SUM(P26:R26)</f>
        <v>1</v>
      </c>
      <c r="T26" s="136">
        <f>SUM(G26+K26+O26+S26)</f>
        <v>1</v>
      </c>
      <c r="U26" s="85"/>
      <c r="V26" s="30"/>
      <c r="W26" s="30"/>
      <c r="X26" s="30"/>
      <c r="Y26" s="32"/>
    </row>
    <row r="27" spans="1:25" s="13" customFormat="1" ht="24.6" customHeight="1" thickBot="1" x14ac:dyDescent="0.25">
      <c r="A27" s="1834">
        <v>6</v>
      </c>
      <c r="B27" s="6" t="s">
        <v>21</v>
      </c>
      <c r="C27" s="7" t="s">
        <v>22</v>
      </c>
      <c r="D27" s="1831" t="s">
        <v>23</v>
      </c>
      <c r="E27" s="1832"/>
      <c r="F27" s="1833"/>
      <c r="G27" s="8" t="e">
        <f>G29/G28</f>
        <v>#DIV/0!</v>
      </c>
      <c r="H27" s="1831" t="s">
        <v>23</v>
      </c>
      <c r="I27" s="1832"/>
      <c r="J27" s="1833"/>
      <c r="K27" s="8" t="e">
        <f>K29/K28</f>
        <v>#DIV/0!</v>
      </c>
      <c r="L27" s="1831" t="s">
        <v>23</v>
      </c>
      <c r="M27" s="1832"/>
      <c r="N27" s="1833"/>
      <c r="O27" s="8" t="e">
        <f>O29/O28</f>
        <v>#DIV/0!</v>
      </c>
      <c r="P27" s="1831" t="s">
        <v>23</v>
      </c>
      <c r="Q27" s="1832"/>
      <c r="R27" s="1833"/>
      <c r="S27" s="8" t="e">
        <f>S29/S28</f>
        <v>#DIV/0!</v>
      </c>
      <c r="T27" s="8" t="e">
        <f>T29/T28</f>
        <v>#DIV/0!</v>
      </c>
      <c r="U27" s="69"/>
      <c r="V27" s="54"/>
      <c r="W27" s="54"/>
      <c r="X27" s="54"/>
      <c r="Y27" s="56"/>
    </row>
    <row r="28" spans="1:25" s="13" customFormat="1" ht="24.6" customHeight="1" x14ac:dyDescent="0.2">
      <c r="A28" s="1835"/>
      <c r="B28" s="1837" t="s">
        <v>36</v>
      </c>
      <c r="C28" s="70" t="s">
        <v>37</v>
      </c>
      <c r="D28" s="71"/>
      <c r="E28" s="72"/>
      <c r="F28" s="72"/>
      <c r="G28" s="364">
        <f>SUM(D28:F28)</f>
        <v>0</v>
      </c>
      <c r="H28" s="72"/>
      <c r="I28" s="72"/>
      <c r="J28" s="72"/>
      <c r="K28" s="364">
        <f>SUM(H28:J28)</f>
        <v>0</v>
      </c>
      <c r="L28" s="368"/>
      <c r="M28" s="366"/>
      <c r="N28" s="365"/>
      <c r="O28" s="364">
        <f>SUM(L28:N28)</f>
        <v>0</v>
      </c>
      <c r="P28" s="368"/>
      <c r="Q28" s="366"/>
      <c r="R28" s="750"/>
      <c r="S28" s="364">
        <f>SUM(P28:R28)</f>
        <v>0</v>
      </c>
      <c r="T28" s="363">
        <f>SUM(G28+K28+O28+S28)</f>
        <v>0</v>
      </c>
      <c r="U28" s="362"/>
      <c r="V28" s="361"/>
      <c r="W28" s="361"/>
      <c r="X28" s="361"/>
      <c r="Y28" s="360"/>
    </row>
    <row r="29" spans="1:25" s="13" customFormat="1" ht="46.5" customHeight="1" thickBot="1" x14ac:dyDescent="0.25">
      <c r="A29" s="1836"/>
      <c r="B29" s="1838"/>
      <c r="C29" s="79" t="s">
        <v>38</v>
      </c>
      <c r="D29" s="359"/>
      <c r="E29" s="358"/>
      <c r="F29" s="357"/>
      <c r="G29" s="356">
        <f>SUM(D29:F29)</f>
        <v>0</v>
      </c>
      <c r="H29" s="359"/>
      <c r="I29" s="358"/>
      <c r="J29" s="357"/>
      <c r="K29" s="356">
        <f>SUM(H29:J29)</f>
        <v>0</v>
      </c>
      <c r="L29" s="359"/>
      <c r="M29" s="358"/>
      <c r="N29" s="357"/>
      <c r="O29" s="356">
        <f>SUM(L29:N29)</f>
        <v>0</v>
      </c>
      <c r="P29" s="751"/>
      <c r="Q29" s="358"/>
      <c r="R29" s="752"/>
      <c r="S29" s="356">
        <f>SUM(P29:R29)</f>
        <v>0</v>
      </c>
      <c r="T29" s="355">
        <f>SUM(G29+K29+O29+S29)</f>
        <v>0</v>
      </c>
      <c r="U29" s="85"/>
      <c r="V29" s="30"/>
      <c r="W29" s="30"/>
      <c r="X29" s="30"/>
      <c r="Y29" s="32"/>
    </row>
    <row r="30" spans="1:25" ht="19.7" customHeight="1" x14ac:dyDescent="0.25">
      <c r="A30" s="1825" t="s">
        <v>78</v>
      </c>
      <c r="B30" s="1826"/>
      <c r="C30" s="1826"/>
      <c r="D30" s="1826"/>
      <c r="E30" s="1826"/>
      <c r="F30" s="1826"/>
      <c r="G30" s="1826"/>
      <c r="H30" s="1826"/>
      <c r="I30" s="1826"/>
      <c r="J30" s="1826"/>
      <c r="K30" s="1826"/>
      <c r="L30" s="1826"/>
      <c r="M30" s="1826"/>
      <c r="N30" s="1826"/>
      <c r="O30" s="1826"/>
      <c r="P30" s="1826"/>
      <c r="Q30" s="1826"/>
      <c r="R30" s="1826"/>
      <c r="S30" s="1826"/>
      <c r="T30" s="1826"/>
      <c r="U30" s="1826"/>
      <c r="V30" s="1826"/>
      <c r="W30" s="1826"/>
      <c r="X30" s="1826"/>
      <c r="Y30" s="1827"/>
    </row>
    <row r="31" spans="1:25" ht="15.75" customHeight="1" thickBot="1" x14ac:dyDescent="0.3">
      <c r="A31" s="1828" t="s">
        <v>79</v>
      </c>
      <c r="B31" s="1829"/>
      <c r="C31" s="1829"/>
      <c r="D31" s="1829"/>
      <c r="E31" s="1829"/>
      <c r="F31" s="1829"/>
      <c r="G31" s="1829"/>
      <c r="H31" s="1829"/>
      <c r="I31" s="1829"/>
      <c r="J31" s="1829"/>
      <c r="K31" s="1829"/>
      <c r="L31" s="1829"/>
      <c r="M31" s="1829"/>
      <c r="N31" s="1829"/>
      <c r="O31" s="1829"/>
      <c r="P31" s="1829"/>
      <c r="Q31" s="1829"/>
      <c r="R31" s="1829"/>
      <c r="S31" s="1829"/>
      <c r="T31" s="1829"/>
      <c r="U31" s="1829"/>
      <c r="V31" s="1829"/>
      <c r="W31" s="1829"/>
      <c r="X31" s="1829"/>
      <c r="Y31" s="1830"/>
    </row>
    <row r="34" spans="8:8" x14ac:dyDescent="0.25">
      <c r="H34" s="98" t="s">
        <v>80</v>
      </c>
    </row>
  </sheetData>
  <sheetProtection password="CCF3" sheet="1" objects="1" scenarios="1"/>
  <protectedRanges>
    <protectedRange sqref="D28:R29" name="Rango8"/>
    <protectedRange sqref="D26:R26" name="Rango7"/>
    <protectedRange sqref="D23:R23" name="Rango6"/>
    <protectedRange sqref="D20:R20" name="Rango5"/>
    <protectedRange sqref="D17:R17" name="Rango4"/>
    <protectedRange sqref="D8:R8" name="Rango1"/>
    <protectedRange sqref="D11:R11" name="Rango2"/>
    <protectedRange sqref="D14:R14" name="Rango3"/>
  </protectedRanges>
  <mergeCells count="68">
    <mergeCell ref="A1:Y1"/>
    <mergeCell ref="A2:Y2"/>
    <mergeCell ref="A3:Y3"/>
    <mergeCell ref="A4:C5"/>
    <mergeCell ref="D4:D5"/>
    <mergeCell ref="E4:E5"/>
    <mergeCell ref="F4:F5"/>
    <mergeCell ref="G4:G5"/>
    <mergeCell ref="H4:H5"/>
    <mergeCell ref="I4:I5"/>
    <mergeCell ref="U4:Y4"/>
    <mergeCell ref="J4:J5"/>
    <mergeCell ref="K4:K5"/>
    <mergeCell ref="L4:L5"/>
    <mergeCell ref="M4:M5"/>
    <mergeCell ref="N4:N5"/>
    <mergeCell ref="T4:T5"/>
    <mergeCell ref="A6:A8"/>
    <mergeCell ref="D6:F6"/>
    <mergeCell ref="H6:J6"/>
    <mergeCell ref="L6:N6"/>
    <mergeCell ref="P6:R6"/>
    <mergeCell ref="B7:B8"/>
    <mergeCell ref="O4:O5"/>
    <mergeCell ref="P4:P5"/>
    <mergeCell ref="Q4:Q5"/>
    <mergeCell ref="R4:R5"/>
    <mergeCell ref="S4:S5"/>
    <mergeCell ref="A9:A11"/>
    <mergeCell ref="D9:F9"/>
    <mergeCell ref="H9:J9"/>
    <mergeCell ref="L9:N9"/>
    <mergeCell ref="P9:R9"/>
    <mergeCell ref="B10:B11"/>
    <mergeCell ref="A12:A14"/>
    <mergeCell ref="D12:F12"/>
    <mergeCell ref="H12:J12"/>
    <mergeCell ref="L12:N12"/>
    <mergeCell ref="P12:R12"/>
    <mergeCell ref="B13:B14"/>
    <mergeCell ref="A15:A17"/>
    <mergeCell ref="D15:F15"/>
    <mergeCell ref="H15:J15"/>
    <mergeCell ref="L15:N15"/>
    <mergeCell ref="P15:R15"/>
    <mergeCell ref="B16:B17"/>
    <mergeCell ref="P18:R18"/>
    <mergeCell ref="B19:B26"/>
    <mergeCell ref="D21:F21"/>
    <mergeCell ref="H21:J21"/>
    <mergeCell ref="L21:N21"/>
    <mergeCell ref="P21:R21"/>
    <mergeCell ref="A30:Y30"/>
    <mergeCell ref="A31:Y31"/>
    <mergeCell ref="D24:F24"/>
    <mergeCell ref="H24:J24"/>
    <mergeCell ref="L24:N24"/>
    <mergeCell ref="P24:R24"/>
    <mergeCell ref="A27:A29"/>
    <mergeCell ref="D27:F27"/>
    <mergeCell ref="H27:J27"/>
    <mergeCell ref="L27:N27"/>
    <mergeCell ref="P27:R27"/>
    <mergeCell ref="B28:B29"/>
    <mergeCell ref="A18:A26"/>
    <mergeCell ref="D18:F18"/>
    <mergeCell ref="H18:J18"/>
    <mergeCell ref="L18:N18"/>
  </mergeCells>
  <conditionalFormatting sqref="S9:T9 S12:T12 K6 G6 O6 S6:T6 K9 G9 O9 K12 G12 O12">
    <cfRule type="cellIs" dxfId="7383" priority="57" operator="greaterThan">
      <formula>0.99</formula>
    </cfRule>
    <cfRule type="cellIs" dxfId="7382" priority="58" operator="greaterThan">
      <formula>0.79</formula>
    </cfRule>
    <cfRule type="cellIs" dxfId="7381" priority="59" operator="greaterThan">
      <formula>0.59</formula>
    </cfRule>
    <cfRule type="cellIs" dxfId="7380" priority="60" operator="lessThan">
      <formula>0.6</formula>
    </cfRule>
  </conditionalFormatting>
  <conditionalFormatting sqref="S27:T27 K27 G27 O27">
    <cfRule type="cellIs" dxfId="7379" priority="53" operator="greaterThan">
      <formula>0.99</formula>
    </cfRule>
    <cfRule type="cellIs" dxfId="7378" priority="54" operator="greaterThan">
      <formula>0.79</formula>
    </cfRule>
    <cfRule type="cellIs" dxfId="7377" priority="55" operator="greaterThan">
      <formula>0.59</formula>
    </cfRule>
    <cfRule type="cellIs" dxfId="7376" priority="56" operator="lessThan">
      <formula>0.6</formula>
    </cfRule>
  </conditionalFormatting>
  <conditionalFormatting sqref="S15:T15 K15 G15 O15">
    <cfRule type="cellIs" dxfId="7375" priority="49" operator="greaterThan">
      <formula>0.99</formula>
    </cfRule>
    <cfRule type="cellIs" dxfId="7374" priority="50" operator="greaterThan">
      <formula>0.79</formula>
    </cfRule>
    <cfRule type="cellIs" dxfId="7373" priority="51" operator="greaterThan">
      <formula>0.59</formula>
    </cfRule>
    <cfRule type="cellIs" dxfId="7372" priority="52" operator="lessThan">
      <formula>0.6</formula>
    </cfRule>
  </conditionalFormatting>
  <conditionalFormatting sqref="S18:T18 K18 G18 O18">
    <cfRule type="cellIs" dxfId="7371" priority="45" operator="greaterThan">
      <formula>0.99</formula>
    </cfRule>
    <cfRule type="cellIs" dxfId="7370" priority="46" operator="greaterThan">
      <formula>0.79</formula>
    </cfRule>
    <cfRule type="cellIs" dxfId="7369" priority="47" operator="greaterThan">
      <formula>0.59</formula>
    </cfRule>
    <cfRule type="cellIs" dxfId="7368" priority="48" operator="lessThan">
      <formula>0.6</formula>
    </cfRule>
  </conditionalFormatting>
  <conditionalFormatting sqref="G21">
    <cfRule type="cellIs" dxfId="7367" priority="41" operator="greaterThan">
      <formula>0.99</formula>
    </cfRule>
    <cfRule type="cellIs" dxfId="7366" priority="42" operator="greaterThan">
      <formula>0.79</formula>
    </cfRule>
    <cfRule type="cellIs" dxfId="7365" priority="43" operator="greaterThan">
      <formula>0.59</formula>
    </cfRule>
    <cfRule type="cellIs" dxfId="7364" priority="44" operator="lessThan">
      <formula>0.6</formula>
    </cfRule>
  </conditionalFormatting>
  <conditionalFormatting sqref="K21">
    <cfRule type="cellIs" dxfId="7363" priority="37" operator="greaterThan">
      <formula>0.99</formula>
    </cfRule>
    <cfRule type="cellIs" dxfId="7362" priority="38" operator="greaterThan">
      <formula>0.79</formula>
    </cfRule>
    <cfRule type="cellIs" dxfId="7361" priority="39" operator="greaterThan">
      <formula>0.59</formula>
    </cfRule>
    <cfRule type="cellIs" dxfId="7360" priority="40" operator="lessThan">
      <formula>0.6</formula>
    </cfRule>
  </conditionalFormatting>
  <conditionalFormatting sqref="O21">
    <cfRule type="cellIs" dxfId="7359" priority="33" operator="greaterThan">
      <formula>0.99</formula>
    </cfRule>
    <cfRule type="cellIs" dxfId="7358" priority="34" operator="greaterThan">
      <formula>0.79</formula>
    </cfRule>
    <cfRule type="cellIs" dxfId="7357" priority="35" operator="greaterThan">
      <formula>0.59</formula>
    </cfRule>
    <cfRule type="cellIs" dxfId="7356" priority="36" operator="lessThan">
      <formula>0.6</formula>
    </cfRule>
  </conditionalFormatting>
  <conditionalFormatting sqref="G24">
    <cfRule type="cellIs" dxfId="7355" priority="29" operator="greaterThan">
      <formula>0.99</formula>
    </cfRule>
    <cfRule type="cellIs" dxfId="7354" priority="30" operator="greaterThan">
      <formula>0.79</formula>
    </cfRule>
    <cfRule type="cellIs" dxfId="7353" priority="31" operator="greaterThan">
      <formula>0.59</formula>
    </cfRule>
    <cfRule type="cellIs" dxfId="7352" priority="32" operator="lessThan">
      <formula>0.6</formula>
    </cfRule>
  </conditionalFormatting>
  <conditionalFormatting sqref="K24">
    <cfRule type="cellIs" dxfId="7351" priority="25" operator="greaterThan">
      <formula>0.99</formula>
    </cfRule>
    <cfRule type="cellIs" dxfId="7350" priority="26" operator="greaterThan">
      <formula>0.79</formula>
    </cfRule>
    <cfRule type="cellIs" dxfId="7349" priority="27" operator="greaterThan">
      <formula>0.59</formula>
    </cfRule>
    <cfRule type="cellIs" dxfId="7348" priority="28" operator="lessThan">
      <formula>0.6</formula>
    </cfRule>
  </conditionalFormatting>
  <conditionalFormatting sqref="O24">
    <cfRule type="cellIs" dxfId="7347" priority="21" operator="greaterThan">
      <formula>0.99</formula>
    </cfRule>
    <cfRule type="cellIs" dxfId="7346" priority="22" operator="greaterThan">
      <formula>0.79</formula>
    </cfRule>
    <cfRule type="cellIs" dxfId="7345" priority="23" operator="greaterThan">
      <formula>0.59</formula>
    </cfRule>
    <cfRule type="cellIs" dxfId="7344" priority="24" operator="lessThan">
      <formula>0.6</formula>
    </cfRule>
  </conditionalFormatting>
  <conditionalFormatting sqref="S18:T18">
    <cfRule type="cellIs" dxfId="7343" priority="17" operator="greaterThan">
      <formula>0.99</formula>
    </cfRule>
    <cfRule type="cellIs" dxfId="7342" priority="18" operator="greaterThan">
      <formula>0.79</formula>
    </cfRule>
    <cfRule type="cellIs" dxfId="7341" priority="19" operator="greaterThan">
      <formula>0.59</formula>
    </cfRule>
    <cfRule type="cellIs" dxfId="7340" priority="20" operator="lessThan">
      <formula>0.6</formula>
    </cfRule>
  </conditionalFormatting>
  <conditionalFormatting sqref="S21:T21">
    <cfRule type="cellIs" dxfId="7339" priority="13" operator="greaterThan">
      <formula>0.99</formula>
    </cfRule>
    <cfRule type="cellIs" dxfId="7338" priority="14" operator="greaterThan">
      <formula>0.79</formula>
    </cfRule>
    <cfRule type="cellIs" dxfId="7337" priority="15" operator="greaterThan">
      <formula>0.59</formula>
    </cfRule>
    <cfRule type="cellIs" dxfId="7336" priority="16" operator="lessThan">
      <formula>0.6</formula>
    </cfRule>
  </conditionalFormatting>
  <conditionalFormatting sqref="S24:T24">
    <cfRule type="cellIs" dxfId="7335" priority="9" operator="greaterThan">
      <formula>0.99</formula>
    </cfRule>
    <cfRule type="cellIs" dxfId="7334" priority="10" operator="greaterThan">
      <formula>0.79</formula>
    </cfRule>
    <cfRule type="cellIs" dxfId="7333" priority="11" operator="greaterThan">
      <formula>0.59</formula>
    </cfRule>
    <cfRule type="cellIs" dxfId="7332" priority="12" operator="lessThan">
      <formula>0.6</formula>
    </cfRule>
  </conditionalFormatting>
  <conditionalFormatting sqref="S27:T27">
    <cfRule type="cellIs" dxfId="7331" priority="5" operator="greaterThan">
      <formula>0.99</formula>
    </cfRule>
    <cfRule type="cellIs" dxfId="7330" priority="6" operator="greaterThan">
      <formula>0.79</formula>
    </cfRule>
    <cfRule type="cellIs" dxfId="7329" priority="7" operator="greaterThan">
      <formula>0.59</formula>
    </cfRule>
    <cfRule type="cellIs" dxfId="7328" priority="8" operator="lessThan">
      <formula>0.6</formula>
    </cfRule>
  </conditionalFormatting>
  <conditionalFormatting sqref="S27:T27">
    <cfRule type="cellIs" dxfId="7327" priority="1" operator="greaterThan">
      <formula>0.99</formula>
    </cfRule>
    <cfRule type="cellIs" dxfId="7326" priority="2" operator="greaterThan">
      <formula>0.79</formula>
    </cfRule>
    <cfRule type="cellIs" dxfId="7325" priority="3" operator="greaterThan">
      <formula>0.59</formula>
    </cfRule>
    <cfRule type="cellIs" dxfId="7324" priority="4" operator="lessThan">
      <formula>0.6</formula>
    </cfRule>
  </conditionalFormatting>
  <pageMargins left="0.25" right="0.25" top="0.75" bottom="0.75" header="0.3" footer="0.3"/>
  <pageSetup scale="50" orientation="landscape" verticalDpi="300" r:id="rId1"/>
  <rowBreaks count="1" manualBreakCount="1">
    <brk id="32" max="24" man="1"/>
  </rowBreaks>
  <colBreaks count="1" manualBreakCount="1">
    <brk id="15" max="30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XFD50"/>
  <sheetViews>
    <sheetView view="pageBreakPreview" topLeftCell="A32" zoomScale="70" zoomScaleNormal="70" zoomScaleSheetLayoutView="70" workbookViewId="0">
      <selection activeCell="P32" sqref="P32"/>
    </sheetView>
  </sheetViews>
  <sheetFormatPr baseColWidth="10" defaultColWidth="2.5703125" defaultRowHeight="15" x14ac:dyDescent="0.25"/>
  <cols>
    <col min="1" max="1" width="5.5703125" customWidth="1"/>
    <col min="2" max="2" width="30" style="134" customWidth="1"/>
    <col min="3" max="3" width="32" style="134" customWidth="1"/>
    <col min="4" max="6" width="6.42578125" customWidth="1"/>
    <col min="7" max="7" width="8.85546875" customWidth="1"/>
    <col min="8" max="8" width="6.42578125" customWidth="1"/>
    <col min="9" max="9" width="7.140625" customWidth="1"/>
    <col min="10" max="10" width="8.7109375" customWidth="1"/>
    <col min="11" max="11" width="8.85546875" customWidth="1"/>
    <col min="12" max="14" width="6.42578125" customWidth="1"/>
    <col min="15" max="15" width="8.85546875" customWidth="1"/>
    <col min="16" max="18" width="6.42578125" customWidth="1"/>
    <col min="19" max="19" width="8.85546875" customWidth="1"/>
    <col min="20" max="20" width="11.42578125" customWidth="1"/>
    <col min="21" max="24" width="6.7109375" customWidth="1"/>
    <col min="25" max="25" width="7.140625" customWidth="1"/>
    <col min="168" max="168" width="5" bestFit="1" customWidth="1"/>
    <col min="169" max="169" width="35.5703125" bestFit="1" customWidth="1"/>
    <col min="170" max="170" width="40.140625" bestFit="1" customWidth="1"/>
    <col min="171" max="171" width="16" customWidth="1"/>
    <col min="172" max="172" width="21.7109375" customWidth="1"/>
    <col min="173" max="173" width="18.85546875" customWidth="1"/>
    <col min="174" max="174" width="12.85546875" customWidth="1"/>
    <col min="175" max="179" width="10" bestFit="1" customWidth="1"/>
    <col min="424" max="424" width="5" bestFit="1" customWidth="1"/>
    <col min="425" max="425" width="35.5703125" bestFit="1" customWidth="1"/>
    <col min="426" max="426" width="40.140625" bestFit="1" customWidth="1"/>
    <col min="427" max="427" width="16" customWidth="1"/>
    <col min="428" max="428" width="21.7109375" customWidth="1"/>
    <col min="429" max="429" width="18.85546875" customWidth="1"/>
    <col min="430" max="430" width="12.85546875" customWidth="1"/>
    <col min="431" max="435" width="10" bestFit="1" customWidth="1"/>
    <col min="680" max="680" width="5" bestFit="1" customWidth="1"/>
    <col min="681" max="681" width="35.5703125" bestFit="1" customWidth="1"/>
    <col min="682" max="682" width="40.140625" bestFit="1" customWidth="1"/>
    <col min="683" max="683" width="16" customWidth="1"/>
    <col min="684" max="684" width="21.7109375" customWidth="1"/>
    <col min="685" max="685" width="18.85546875" customWidth="1"/>
    <col min="686" max="686" width="12.85546875" customWidth="1"/>
    <col min="687" max="691" width="10" bestFit="1" customWidth="1"/>
    <col min="936" max="936" width="5" bestFit="1" customWidth="1"/>
    <col min="937" max="937" width="35.5703125" bestFit="1" customWidth="1"/>
    <col min="938" max="938" width="40.140625" bestFit="1" customWidth="1"/>
    <col min="939" max="939" width="16" customWidth="1"/>
    <col min="940" max="940" width="21.7109375" customWidth="1"/>
    <col min="941" max="941" width="18.85546875" customWidth="1"/>
    <col min="942" max="942" width="12.85546875" customWidth="1"/>
    <col min="943" max="947" width="10" bestFit="1" customWidth="1"/>
    <col min="1192" max="1192" width="5" bestFit="1" customWidth="1"/>
    <col min="1193" max="1193" width="35.5703125" bestFit="1" customWidth="1"/>
    <col min="1194" max="1194" width="40.140625" bestFit="1" customWidth="1"/>
    <col min="1195" max="1195" width="16" customWidth="1"/>
    <col min="1196" max="1196" width="21.7109375" customWidth="1"/>
    <col min="1197" max="1197" width="18.85546875" customWidth="1"/>
    <col min="1198" max="1198" width="12.85546875" customWidth="1"/>
    <col min="1199" max="1203" width="10" bestFit="1" customWidth="1"/>
    <col min="1448" max="1448" width="5" bestFit="1" customWidth="1"/>
    <col min="1449" max="1449" width="35.5703125" bestFit="1" customWidth="1"/>
    <col min="1450" max="1450" width="40.140625" bestFit="1" customWidth="1"/>
    <col min="1451" max="1451" width="16" customWidth="1"/>
    <col min="1452" max="1452" width="21.7109375" customWidth="1"/>
    <col min="1453" max="1453" width="18.85546875" customWidth="1"/>
    <col min="1454" max="1454" width="12.85546875" customWidth="1"/>
    <col min="1455" max="1459" width="10" bestFit="1" customWidth="1"/>
    <col min="1704" max="1704" width="5" bestFit="1" customWidth="1"/>
    <col min="1705" max="1705" width="35.5703125" bestFit="1" customWidth="1"/>
    <col min="1706" max="1706" width="40.140625" bestFit="1" customWidth="1"/>
    <col min="1707" max="1707" width="16" customWidth="1"/>
    <col min="1708" max="1708" width="21.7109375" customWidth="1"/>
    <col min="1709" max="1709" width="18.85546875" customWidth="1"/>
    <col min="1710" max="1710" width="12.85546875" customWidth="1"/>
    <col min="1711" max="1715" width="10" bestFit="1" customWidth="1"/>
    <col min="1960" max="1960" width="5" bestFit="1" customWidth="1"/>
    <col min="1961" max="1961" width="35.5703125" bestFit="1" customWidth="1"/>
    <col min="1962" max="1962" width="40.140625" bestFit="1" customWidth="1"/>
    <col min="1963" max="1963" width="16" customWidth="1"/>
    <col min="1964" max="1964" width="21.7109375" customWidth="1"/>
    <col min="1965" max="1965" width="18.85546875" customWidth="1"/>
    <col min="1966" max="1966" width="12.85546875" customWidth="1"/>
    <col min="1967" max="1971" width="10" bestFit="1" customWidth="1"/>
    <col min="2216" max="2216" width="5" bestFit="1" customWidth="1"/>
    <col min="2217" max="2217" width="35.5703125" bestFit="1" customWidth="1"/>
    <col min="2218" max="2218" width="40.140625" bestFit="1" customWidth="1"/>
    <col min="2219" max="2219" width="16" customWidth="1"/>
    <col min="2220" max="2220" width="21.7109375" customWidth="1"/>
    <col min="2221" max="2221" width="18.85546875" customWidth="1"/>
    <col min="2222" max="2222" width="12.85546875" customWidth="1"/>
    <col min="2223" max="2227" width="10" bestFit="1" customWidth="1"/>
    <col min="2472" max="2472" width="5" bestFit="1" customWidth="1"/>
    <col min="2473" max="2473" width="35.5703125" bestFit="1" customWidth="1"/>
    <col min="2474" max="2474" width="40.140625" bestFit="1" customWidth="1"/>
    <col min="2475" max="2475" width="16" customWidth="1"/>
    <col min="2476" max="2476" width="21.7109375" customWidth="1"/>
    <col min="2477" max="2477" width="18.85546875" customWidth="1"/>
    <col min="2478" max="2478" width="12.85546875" customWidth="1"/>
    <col min="2479" max="2483" width="10" bestFit="1" customWidth="1"/>
    <col min="2728" max="2728" width="5" bestFit="1" customWidth="1"/>
    <col min="2729" max="2729" width="35.5703125" bestFit="1" customWidth="1"/>
    <col min="2730" max="2730" width="40.140625" bestFit="1" customWidth="1"/>
    <col min="2731" max="2731" width="16" customWidth="1"/>
    <col min="2732" max="2732" width="21.7109375" customWidth="1"/>
    <col min="2733" max="2733" width="18.85546875" customWidth="1"/>
    <col min="2734" max="2734" width="12.85546875" customWidth="1"/>
    <col min="2735" max="2739" width="10" bestFit="1" customWidth="1"/>
    <col min="2984" max="2984" width="5" bestFit="1" customWidth="1"/>
    <col min="2985" max="2985" width="35.5703125" bestFit="1" customWidth="1"/>
    <col min="2986" max="2986" width="40.140625" bestFit="1" customWidth="1"/>
    <col min="2987" max="2987" width="16" customWidth="1"/>
    <col min="2988" max="2988" width="21.7109375" customWidth="1"/>
    <col min="2989" max="2989" width="18.85546875" customWidth="1"/>
    <col min="2990" max="2990" width="12.85546875" customWidth="1"/>
    <col min="2991" max="2995" width="10" bestFit="1" customWidth="1"/>
    <col min="3240" max="3240" width="5" bestFit="1" customWidth="1"/>
    <col min="3241" max="3241" width="35.5703125" bestFit="1" customWidth="1"/>
    <col min="3242" max="3242" width="40.140625" bestFit="1" customWidth="1"/>
    <col min="3243" max="3243" width="16" customWidth="1"/>
    <col min="3244" max="3244" width="21.7109375" customWidth="1"/>
    <col min="3245" max="3245" width="18.85546875" customWidth="1"/>
    <col min="3246" max="3246" width="12.85546875" customWidth="1"/>
    <col min="3247" max="3251" width="10" bestFit="1" customWidth="1"/>
    <col min="3496" max="3496" width="5" bestFit="1" customWidth="1"/>
    <col min="3497" max="3497" width="35.5703125" bestFit="1" customWidth="1"/>
    <col min="3498" max="3498" width="40.140625" bestFit="1" customWidth="1"/>
    <col min="3499" max="3499" width="16" customWidth="1"/>
    <col min="3500" max="3500" width="21.7109375" customWidth="1"/>
    <col min="3501" max="3501" width="18.85546875" customWidth="1"/>
    <col min="3502" max="3502" width="12.85546875" customWidth="1"/>
    <col min="3503" max="3507" width="10" bestFit="1" customWidth="1"/>
    <col min="3752" max="3752" width="5" bestFit="1" customWidth="1"/>
    <col min="3753" max="3753" width="35.5703125" bestFit="1" customWidth="1"/>
    <col min="3754" max="3754" width="40.140625" bestFit="1" customWidth="1"/>
    <col min="3755" max="3755" width="16" customWidth="1"/>
    <col min="3756" max="3756" width="21.7109375" customWidth="1"/>
    <col min="3757" max="3757" width="18.85546875" customWidth="1"/>
    <col min="3758" max="3758" width="12.85546875" customWidth="1"/>
    <col min="3759" max="3763" width="10" bestFit="1" customWidth="1"/>
    <col min="4008" max="4008" width="5" bestFit="1" customWidth="1"/>
    <col min="4009" max="4009" width="35.5703125" bestFit="1" customWidth="1"/>
    <col min="4010" max="4010" width="40.140625" bestFit="1" customWidth="1"/>
    <col min="4011" max="4011" width="16" customWidth="1"/>
    <col min="4012" max="4012" width="21.7109375" customWidth="1"/>
    <col min="4013" max="4013" width="18.85546875" customWidth="1"/>
    <col min="4014" max="4014" width="12.85546875" customWidth="1"/>
    <col min="4015" max="4019" width="10" bestFit="1" customWidth="1"/>
    <col min="4264" max="4264" width="5" bestFit="1" customWidth="1"/>
    <col min="4265" max="4265" width="35.5703125" bestFit="1" customWidth="1"/>
    <col min="4266" max="4266" width="40.140625" bestFit="1" customWidth="1"/>
    <col min="4267" max="4267" width="16" customWidth="1"/>
    <col min="4268" max="4268" width="21.7109375" customWidth="1"/>
    <col min="4269" max="4269" width="18.85546875" customWidth="1"/>
    <col min="4270" max="4270" width="12.85546875" customWidth="1"/>
    <col min="4271" max="4275" width="10" bestFit="1" customWidth="1"/>
    <col min="4520" max="4520" width="5" bestFit="1" customWidth="1"/>
    <col min="4521" max="4521" width="35.5703125" bestFit="1" customWidth="1"/>
    <col min="4522" max="4522" width="40.140625" bestFit="1" customWidth="1"/>
    <col min="4523" max="4523" width="16" customWidth="1"/>
    <col min="4524" max="4524" width="21.7109375" customWidth="1"/>
    <col min="4525" max="4525" width="18.85546875" customWidth="1"/>
    <col min="4526" max="4526" width="12.85546875" customWidth="1"/>
    <col min="4527" max="4531" width="10" bestFit="1" customWidth="1"/>
    <col min="4776" max="4776" width="5" bestFit="1" customWidth="1"/>
    <col min="4777" max="4777" width="35.5703125" bestFit="1" customWidth="1"/>
    <col min="4778" max="4778" width="40.140625" bestFit="1" customWidth="1"/>
    <col min="4779" max="4779" width="16" customWidth="1"/>
    <col min="4780" max="4780" width="21.7109375" customWidth="1"/>
    <col min="4781" max="4781" width="18.85546875" customWidth="1"/>
    <col min="4782" max="4782" width="12.85546875" customWidth="1"/>
    <col min="4783" max="4787" width="10" bestFit="1" customWidth="1"/>
    <col min="5032" max="5032" width="5" bestFit="1" customWidth="1"/>
    <col min="5033" max="5033" width="35.5703125" bestFit="1" customWidth="1"/>
    <col min="5034" max="5034" width="40.140625" bestFit="1" customWidth="1"/>
    <col min="5035" max="5035" width="16" customWidth="1"/>
    <col min="5036" max="5036" width="21.7109375" customWidth="1"/>
    <col min="5037" max="5037" width="18.85546875" customWidth="1"/>
    <col min="5038" max="5038" width="12.85546875" customWidth="1"/>
    <col min="5039" max="5043" width="10" bestFit="1" customWidth="1"/>
    <col min="5288" max="5288" width="5" bestFit="1" customWidth="1"/>
    <col min="5289" max="5289" width="35.5703125" bestFit="1" customWidth="1"/>
    <col min="5290" max="5290" width="40.140625" bestFit="1" customWidth="1"/>
    <col min="5291" max="5291" width="16" customWidth="1"/>
    <col min="5292" max="5292" width="21.7109375" customWidth="1"/>
    <col min="5293" max="5293" width="18.85546875" customWidth="1"/>
    <col min="5294" max="5294" width="12.85546875" customWidth="1"/>
    <col min="5295" max="5299" width="10" bestFit="1" customWidth="1"/>
    <col min="5544" max="5544" width="5" bestFit="1" customWidth="1"/>
    <col min="5545" max="5545" width="35.5703125" bestFit="1" customWidth="1"/>
    <col min="5546" max="5546" width="40.140625" bestFit="1" customWidth="1"/>
    <col min="5547" max="5547" width="16" customWidth="1"/>
    <col min="5548" max="5548" width="21.7109375" customWidth="1"/>
    <col min="5549" max="5549" width="18.85546875" customWidth="1"/>
    <col min="5550" max="5550" width="12.85546875" customWidth="1"/>
    <col min="5551" max="5555" width="10" bestFit="1" customWidth="1"/>
    <col min="5800" max="5800" width="5" bestFit="1" customWidth="1"/>
    <col min="5801" max="5801" width="35.5703125" bestFit="1" customWidth="1"/>
    <col min="5802" max="5802" width="40.140625" bestFit="1" customWidth="1"/>
    <col min="5803" max="5803" width="16" customWidth="1"/>
    <col min="5804" max="5804" width="21.7109375" customWidth="1"/>
    <col min="5805" max="5805" width="18.85546875" customWidth="1"/>
    <col min="5806" max="5806" width="12.85546875" customWidth="1"/>
    <col min="5807" max="5811" width="10" bestFit="1" customWidth="1"/>
    <col min="6056" max="6056" width="5" bestFit="1" customWidth="1"/>
    <col min="6057" max="6057" width="35.5703125" bestFit="1" customWidth="1"/>
    <col min="6058" max="6058" width="40.140625" bestFit="1" customWidth="1"/>
    <col min="6059" max="6059" width="16" customWidth="1"/>
    <col min="6060" max="6060" width="21.7109375" customWidth="1"/>
    <col min="6061" max="6061" width="18.85546875" customWidth="1"/>
    <col min="6062" max="6062" width="12.85546875" customWidth="1"/>
    <col min="6063" max="6067" width="10" bestFit="1" customWidth="1"/>
    <col min="6312" max="6312" width="5" bestFit="1" customWidth="1"/>
    <col min="6313" max="6313" width="35.5703125" bestFit="1" customWidth="1"/>
    <col min="6314" max="6314" width="40.140625" bestFit="1" customWidth="1"/>
    <col min="6315" max="6315" width="16" customWidth="1"/>
    <col min="6316" max="6316" width="21.7109375" customWidth="1"/>
    <col min="6317" max="6317" width="18.85546875" customWidth="1"/>
    <col min="6318" max="6318" width="12.85546875" customWidth="1"/>
    <col min="6319" max="6323" width="10" bestFit="1" customWidth="1"/>
    <col min="6568" max="6568" width="5" bestFit="1" customWidth="1"/>
    <col min="6569" max="6569" width="35.5703125" bestFit="1" customWidth="1"/>
    <col min="6570" max="6570" width="40.140625" bestFit="1" customWidth="1"/>
    <col min="6571" max="6571" width="16" customWidth="1"/>
    <col min="6572" max="6572" width="21.7109375" customWidth="1"/>
    <col min="6573" max="6573" width="18.85546875" customWidth="1"/>
    <col min="6574" max="6574" width="12.85546875" customWidth="1"/>
    <col min="6575" max="6579" width="10" bestFit="1" customWidth="1"/>
    <col min="6824" max="6824" width="5" bestFit="1" customWidth="1"/>
    <col min="6825" max="6825" width="35.5703125" bestFit="1" customWidth="1"/>
    <col min="6826" max="6826" width="40.140625" bestFit="1" customWidth="1"/>
    <col min="6827" max="6827" width="16" customWidth="1"/>
    <col min="6828" max="6828" width="21.7109375" customWidth="1"/>
    <col min="6829" max="6829" width="18.85546875" customWidth="1"/>
    <col min="6830" max="6830" width="12.85546875" customWidth="1"/>
    <col min="6831" max="6835" width="10" bestFit="1" customWidth="1"/>
    <col min="7080" max="7080" width="5" bestFit="1" customWidth="1"/>
    <col min="7081" max="7081" width="35.5703125" bestFit="1" customWidth="1"/>
    <col min="7082" max="7082" width="40.140625" bestFit="1" customWidth="1"/>
    <col min="7083" max="7083" width="16" customWidth="1"/>
    <col min="7084" max="7084" width="21.7109375" customWidth="1"/>
    <col min="7085" max="7085" width="18.85546875" customWidth="1"/>
    <col min="7086" max="7086" width="12.85546875" customWidth="1"/>
    <col min="7087" max="7091" width="10" bestFit="1" customWidth="1"/>
    <col min="7336" max="7336" width="5" bestFit="1" customWidth="1"/>
    <col min="7337" max="7337" width="35.5703125" bestFit="1" customWidth="1"/>
    <col min="7338" max="7338" width="40.140625" bestFit="1" customWidth="1"/>
    <col min="7339" max="7339" width="16" customWidth="1"/>
    <col min="7340" max="7340" width="21.7109375" customWidth="1"/>
    <col min="7341" max="7341" width="18.85546875" customWidth="1"/>
    <col min="7342" max="7342" width="12.85546875" customWidth="1"/>
    <col min="7343" max="7347" width="10" bestFit="1" customWidth="1"/>
    <col min="7592" max="7592" width="5" bestFit="1" customWidth="1"/>
    <col min="7593" max="7593" width="35.5703125" bestFit="1" customWidth="1"/>
    <col min="7594" max="7594" width="40.140625" bestFit="1" customWidth="1"/>
    <col min="7595" max="7595" width="16" customWidth="1"/>
    <col min="7596" max="7596" width="21.7109375" customWidth="1"/>
    <col min="7597" max="7597" width="18.85546875" customWidth="1"/>
    <col min="7598" max="7598" width="12.85546875" customWidth="1"/>
    <col min="7599" max="7603" width="10" bestFit="1" customWidth="1"/>
    <col min="7848" max="7848" width="5" bestFit="1" customWidth="1"/>
    <col min="7849" max="7849" width="35.5703125" bestFit="1" customWidth="1"/>
    <col min="7850" max="7850" width="40.140625" bestFit="1" customWidth="1"/>
    <col min="7851" max="7851" width="16" customWidth="1"/>
    <col min="7852" max="7852" width="21.7109375" customWidth="1"/>
    <col min="7853" max="7853" width="18.85546875" customWidth="1"/>
    <col min="7854" max="7854" width="12.85546875" customWidth="1"/>
    <col min="7855" max="7859" width="10" bestFit="1" customWidth="1"/>
    <col min="8104" max="8104" width="5" bestFit="1" customWidth="1"/>
    <col min="8105" max="8105" width="35.5703125" bestFit="1" customWidth="1"/>
    <col min="8106" max="8106" width="40.140625" bestFit="1" customWidth="1"/>
    <col min="8107" max="8107" width="16" customWidth="1"/>
    <col min="8108" max="8108" width="21.7109375" customWidth="1"/>
    <col min="8109" max="8109" width="18.85546875" customWidth="1"/>
    <col min="8110" max="8110" width="12.85546875" customWidth="1"/>
    <col min="8111" max="8115" width="10" bestFit="1" customWidth="1"/>
    <col min="8360" max="8360" width="5" bestFit="1" customWidth="1"/>
    <col min="8361" max="8361" width="35.5703125" bestFit="1" customWidth="1"/>
    <col min="8362" max="8362" width="40.140625" bestFit="1" customWidth="1"/>
    <col min="8363" max="8363" width="16" customWidth="1"/>
    <col min="8364" max="8364" width="21.7109375" customWidth="1"/>
    <col min="8365" max="8365" width="18.85546875" customWidth="1"/>
    <col min="8366" max="8366" width="12.85546875" customWidth="1"/>
    <col min="8367" max="8371" width="10" bestFit="1" customWidth="1"/>
    <col min="8616" max="8616" width="5" bestFit="1" customWidth="1"/>
    <col min="8617" max="8617" width="35.5703125" bestFit="1" customWidth="1"/>
    <col min="8618" max="8618" width="40.140625" bestFit="1" customWidth="1"/>
    <col min="8619" max="8619" width="16" customWidth="1"/>
    <col min="8620" max="8620" width="21.7109375" customWidth="1"/>
    <col min="8621" max="8621" width="18.85546875" customWidth="1"/>
    <col min="8622" max="8622" width="12.85546875" customWidth="1"/>
    <col min="8623" max="8627" width="10" bestFit="1" customWidth="1"/>
    <col min="8872" max="8872" width="5" bestFit="1" customWidth="1"/>
    <col min="8873" max="8873" width="35.5703125" bestFit="1" customWidth="1"/>
    <col min="8874" max="8874" width="40.140625" bestFit="1" customWidth="1"/>
    <col min="8875" max="8875" width="16" customWidth="1"/>
    <col min="8876" max="8876" width="21.7109375" customWidth="1"/>
    <col min="8877" max="8877" width="18.85546875" customWidth="1"/>
    <col min="8878" max="8878" width="12.85546875" customWidth="1"/>
    <col min="8879" max="8883" width="10" bestFit="1" customWidth="1"/>
    <col min="9128" max="9128" width="5" bestFit="1" customWidth="1"/>
    <col min="9129" max="9129" width="35.5703125" bestFit="1" customWidth="1"/>
    <col min="9130" max="9130" width="40.140625" bestFit="1" customWidth="1"/>
    <col min="9131" max="9131" width="16" customWidth="1"/>
    <col min="9132" max="9132" width="21.7109375" customWidth="1"/>
    <col min="9133" max="9133" width="18.85546875" customWidth="1"/>
    <col min="9134" max="9134" width="12.85546875" customWidth="1"/>
    <col min="9135" max="9139" width="10" bestFit="1" customWidth="1"/>
    <col min="9384" max="9384" width="5" bestFit="1" customWidth="1"/>
    <col min="9385" max="9385" width="35.5703125" bestFit="1" customWidth="1"/>
    <col min="9386" max="9386" width="40.140625" bestFit="1" customWidth="1"/>
    <col min="9387" max="9387" width="16" customWidth="1"/>
    <col min="9388" max="9388" width="21.7109375" customWidth="1"/>
    <col min="9389" max="9389" width="18.85546875" customWidth="1"/>
    <col min="9390" max="9390" width="12.85546875" customWidth="1"/>
    <col min="9391" max="9395" width="10" bestFit="1" customWidth="1"/>
    <col min="9640" max="9640" width="5" bestFit="1" customWidth="1"/>
    <col min="9641" max="9641" width="35.5703125" bestFit="1" customWidth="1"/>
    <col min="9642" max="9642" width="40.140625" bestFit="1" customWidth="1"/>
    <col min="9643" max="9643" width="16" customWidth="1"/>
    <col min="9644" max="9644" width="21.7109375" customWidth="1"/>
    <col min="9645" max="9645" width="18.85546875" customWidth="1"/>
    <col min="9646" max="9646" width="12.85546875" customWidth="1"/>
    <col min="9647" max="9651" width="10" bestFit="1" customWidth="1"/>
    <col min="9896" max="9896" width="5" bestFit="1" customWidth="1"/>
    <col min="9897" max="9897" width="35.5703125" bestFit="1" customWidth="1"/>
    <col min="9898" max="9898" width="40.140625" bestFit="1" customWidth="1"/>
    <col min="9899" max="9899" width="16" customWidth="1"/>
    <col min="9900" max="9900" width="21.7109375" customWidth="1"/>
    <col min="9901" max="9901" width="18.85546875" customWidth="1"/>
    <col min="9902" max="9902" width="12.85546875" customWidth="1"/>
    <col min="9903" max="9907" width="10" bestFit="1" customWidth="1"/>
    <col min="10152" max="10152" width="5" bestFit="1" customWidth="1"/>
    <col min="10153" max="10153" width="35.5703125" bestFit="1" customWidth="1"/>
    <col min="10154" max="10154" width="40.140625" bestFit="1" customWidth="1"/>
    <col min="10155" max="10155" width="16" customWidth="1"/>
    <col min="10156" max="10156" width="21.7109375" customWidth="1"/>
    <col min="10157" max="10157" width="18.85546875" customWidth="1"/>
    <col min="10158" max="10158" width="12.85546875" customWidth="1"/>
    <col min="10159" max="10163" width="10" bestFit="1" customWidth="1"/>
    <col min="10408" max="10408" width="5" bestFit="1" customWidth="1"/>
    <col min="10409" max="10409" width="35.5703125" bestFit="1" customWidth="1"/>
    <col min="10410" max="10410" width="40.140625" bestFit="1" customWidth="1"/>
    <col min="10411" max="10411" width="16" customWidth="1"/>
    <col min="10412" max="10412" width="21.7109375" customWidth="1"/>
    <col min="10413" max="10413" width="18.85546875" customWidth="1"/>
    <col min="10414" max="10414" width="12.85546875" customWidth="1"/>
    <col min="10415" max="10419" width="10" bestFit="1" customWidth="1"/>
    <col min="10664" max="10664" width="5" bestFit="1" customWidth="1"/>
    <col min="10665" max="10665" width="35.5703125" bestFit="1" customWidth="1"/>
    <col min="10666" max="10666" width="40.140625" bestFit="1" customWidth="1"/>
    <col min="10667" max="10667" width="16" customWidth="1"/>
    <col min="10668" max="10668" width="21.7109375" customWidth="1"/>
    <col min="10669" max="10669" width="18.85546875" customWidth="1"/>
    <col min="10670" max="10670" width="12.85546875" customWidth="1"/>
    <col min="10671" max="10675" width="10" bestFit="1" customWidth="1"/>
    <col min="10920" max="10920" width="5" bestFit="1" customWidth="1"/>
    <col min="10921" max="10921" width="35.5703125" bestFit="1" customWidth="1"/>
    <col min="10922" max="10922" width="40.140625" bestFit="1" customWidth="1"/>
    <col min="10923" max="10923" width="16" customWidth="1"/>
    <col min="10924" max="10924" width="21.7109375" customWidth="1"/>
    <col min="10925" max="10925" width="18.85546875" customWidth="1"/>
    <col min="10926" max="10926" width="12.85546875" customWidth="1"/>
    <col min="10927" max="10931" width="10" bestFit="1" customWidth="1"/>
    <col min="11176" max="11176" width="5" bestFit="1" customWidth="1"/>
    <col min="11177" max="11177" width="35.5703125" bestFit="1" customWidth="1"/>
    <col min="11178" max="11178" width="40.140625" bestFit="1" customWidth="1"/>
    <col min="11179" max="11179" width="16" customWidth="1"/>
    <col min="11180" max="11180" width="21.7109375" customWidth="1"/>
    <col min="11181" max="11181" width="18.85546875" customWidth="1"/>
    <col min="11182" max="11182" width="12.85546875" customWidth="1"/>
    <col min="11183" max="11187" width="10" bestFit="1" customWidth="1"/>
    <col min="11432" max="11432" width="5" bestFit="1" customWidth="1"/>
    <col min="11433" max="11433" width="35.5703125" bestFit="1" customWidth="1"/>
    <col min="11434" max="11434" width="40.140625" bestFit="1" customWidth="1"/>
    <col min="11435" max="11435" width="16" customWidth="1"/>
    <col min="11436" max="11436" width="21.7109375" customWidth="1"/>
    <col min="11437" max="11437" width="18.85546875" customWidth="1"/>
    <col min="11438" max="11438" width="12.85546875" customWidth="1"/>
    <col min="11439" max="11443" width="10" bestFit="1" customWidth="1"/>
    <col min="11688" max="11688" width="5" bestFit="1" customWidth="1"/>
    <col min="11689" max="11689" width="35.5703125" bestFit="1" customWidth="1"/>
    <col min="11690" max="11690" width="40.140625" bestFit="1" customWidth="1"/>
    <col min="11691" max="11691" width="16" customWidth="1"/>
    <col min="11692" max="11692" width="21.7109375" customWidth="1"/>
    <col min="11693" max="11693" width="18.85546875" customWidth="1"/>
    <col min="11694" max="11694" width="12.85546875" customWidth="1"/>
    <col min="11695" max="11699" width="10" bestFit="1" customWidth="1"/>
    <col min="11944" max="11944" width="5" bestFit="1" customWidth="1"/>
    <col min="11945" max="11945" width="35.5703125" bestFit="1" customWidth="1"/>
    <col min="11946" max="11946" width="40.140625" bestFit="1" customWidth="1"/>
    <col min="11947" max="11947" width="16" customWidth="1"/>
    <col min="11948" max="11948" width="21.7109375" customWidth="1"/>
    <col min="11949" max="11949" width="18.85546875" customWidth="1"/>
    <col min="11950" max="11950" width="12.85546875" customWidth="1"/>
    <col min="11951" max="11955" width="10" bestFit="1" customWidth="1"/>
    <col min="12200" max="12200" width="5" bestFit="1" customWidth="1"/>
    <col min="12201" max="12201" width="35.5703125" bestFit="1" customWidth="1"/>
    <col min="12202" max="12202" width="40.140625" bestFit="1" customWidth="1"/>
    <col min="12203" max="12203" width="16" customWidth="1"/>
    <col min="12204" max="12204" width="21.7109375" customWidth="1"/>
    <col min="12205" max="12205" width="18.85546875" customWidth="1"/>
    <col min="12206" max="12206" width="12.85546875" customWidth="1"/>
    <col min="12207" max="12211" width="10" bestFit="1" customWidth="1"/>
    <col min="12456" max="12456" width="5" bestFit="1" customWidth="1"/>
    <col min="12457" max="12457" width="35.5703125" bestFit="1" customWidth="1"/>
    <col min="12458" max="12458" width="40.140625" bestFit="1" customWidth="1"/>
    <col min="12459" max="12459" width="16" customWidth="1"/>
    <col min="12460" max="12460" width="21.7109375" customWidth="1"/>
    <col min="12461" max="12461" width="18.85546875" customWidth="1"/>
    <col min="12462" max="12462" width="12.85546875" customWidth="1"/>
    <col min="12463" max="12467" width="10" bestFit="1" customWidth="1"/>
    <col min="12712" max="12712" width="5" bestFit="1" customWidth="1"/>
    <col min="12713" max="12713" width="35.5703125" bestFit="1" customWidth="1"/>
    <col min="12714" max="12714" width="40.140625" bestFit="1" customWidth="1"/>
    <col min="12715" max="12715" width="16" customWidth="1"/>
    <col min="12716" max="12716" width="21.7109375" customWidth="1"/>
    <col min="12717" max="12717" width="18.85546875" customWidth="1"/>
    <col min="12718" max="12718" width="12.85546875" customWidth="1"/>
    <col min="12719" max="12723" width="10" bestFit="1" customWidth="1"/>
    <col min="12968" max="12968" width="5" bestFit="1" customWidth="1"/>
    <col min="12969" max="12969" width="35.5703125" bestFit="1" customWidth="1"/>
    <col min="12970" max="12970" width="40.140625" bestFit="1" customWidth="1"/>
    <col min="12971" max="12971" width="16" customWidth="1"/>
    <col min="12972" max="12972" width="21.7109375" customWidth="1"/>
    <col min="12973" max="12973" width="18.85546875" customWidth="1"/>
    <col min="12974" max="12974" width="12.85546875" customWidth="1"/>
    <col min="12975" max="12979" width="10" bestFit="1" customWidth="1"/>
    <col min="13224" max="13224" width="5" bestFit="1" customWidth="1"/>
    <col min="13225" max="13225" width="35.5703125" bestFit="1" customWidth="1"/>
    <col min="13226" max="13226" width="40.140625" bestFit="1" customWidth="1"/>
    <col min="13227" max="13227" width="16" customWidth="1"/>
    <col min="13228" max="13228" width="21.7109375" customWidth="1"/>
    <col min="13229" max="13229" width="18.85546875" customWidth="1"/>
    <col min="13230" max="13230" width="12.85546875" customWidth="1"/>
    <col min="13231" max="13235" width="10" bestFit="1" customWidth="1"/>
    <col min="13480" max="13480" width="5" bestFit="1" customWidth="1"/>
    <col min="13481" max="13481" width="35.5703125" bestFit="1" customWidth="1"/>
    <col min="13482" max="13482" width="40.140625" bestFit="1" customWidth="1"/>
    <col min="13483" max="13483" width="16" customWidth="1"/>
    <col min="13484" max="13484" width="21.7109375" customWidth="1"/>
    <col min="13485" max="13485" width="18.85546875" customWidth="1"/>
    <col min="13486" max="13486" width="12.85546875" customWidth="1"/>
    <col min="13487" max="13491" width="10" bestFit="1" customWidth="1"/>
    <col min="13736" max="13736" width="5" bestFit="1" customWidth="1"/>
    <col min="13737" max="13737" width="35.5703125" bestFit="1" customWidth="1"/>
    <col min="13738" max="13738" width="40.140625" bestFit="1" customWidth="1"/>
    <col min="13739" max="13739" width="16" customWidth="1"/>
    <col min="13740" max="13740" width="21.7109375" customWidth="1"/>
    <col min="13741" max="13741" width="18.85546875" customWidth="1"/>
    <col min="13742" max="13742" width="12.85546875" customWidth="1"/>
    <col min="13743" max="13747" width="10" bestFit="1" customWidth="1"/>
    <col min="13992" max="13992" width="5" bestFit="1" customWidth="1"/>
    <col min="13993" max="13993" width="35.5703125" bestFit="1" customWidth="1"/>
    <col min="13994" max="13994" width="40.140625" bestFit="1" customWidth="1"/>
    <col min="13995" max="13995" width="16" customWidth="1"/>
    <col min="13996" max="13996" width="21.7109375" customWidth="1"/>
    <col min="13997" max="13997" width="18.85546875" customWidth="1"/>
    <col min="13998" max="13998" width="12.85546875" customWidth="1"/>
    <col min="13999" max="14003" width="10" bestFit="1" customWidth="1"/>
    <col min="14248" max="14248" width="5" bestFit="1" customWidth="1"/>
    <col min="14249" max="14249" width="35.5703125" bestFit="1" customWidth="1"/>
    <col min="14250" max="14250" width="40.140625" bestFit="1" customWidth="1"/>
    <col min="14251" max="14251" width="16" customWidth="1"/>
    <col min="14252" max="14252" width="21.7109375" customWidth="1"/>
    <col min="14253" max="14253" width="18.85546875" customWidth="1"/>
    <col min="14254" max="14254" width="12.85546875" customWidth="1"/>
    <col min="14255" max="14259" width="10" bestFit="1" customWidth="1"/>
    <col min="14504" max="14504" width="5" bestFit="1" customWidth="1"/>
    <col min="14505" max="14505" width="35.5703125" bestFit="1" customWidth="1"/>
    <col min="14506" max="14506" width="40.140625" bestFit="1" customWidth="1"/>
    <col min="14507" max="14507" width="16" customWidth="1"/>
    <col min="14508" max="14508" width="21.7109375" customWidth="1"/>
    <col min="14509" max="14509" width="18.85546875" customWidth="1"/>
    <col min="14510" max="14510" width="12.85546875" customWidth="1"/>
    <col min="14511" max="14515" width="10" bestFit="1" customWidth="1"/>
    <col min="14760" max="14760" width="5" bestFit="1" customWidth="1"/>
    <col min="14761" max="14761" width="35.5703125" bestFit="1" customWidth="1"/>
    <col min="14762" max="14762" width="40.140625" bestFit="1" customWidth="1"/>
    <col min="14763" max="14763" width="16" customWidth="1"/>
    <col min="14764" max="14764" width="21.7109375" customWidth="1"/>
    <col min="14765" max="14765" width="18.85546875" customWidth="1"/>
    <col min="14766" max="14766" width="12.85546875" customWidth="1"/>
    <col min="14767" max="14771" width="10" bestFit="1" customWidth="1"/>
    <col min="15016" max="15016" width="5" bestFit="1" customWidth="1"/>
    <col min="15017" max="15017" width="35.5703125" bestFit="1" customWidth="1"/>
    <col min="15018" max="15018" width="40.140625" bestFit="1" customWidth="1"/>
    <col min="15019" max="15019" width="16" customWidth="1"/>
    <col min="15020" max="15020" width="21.7109375" customWidth="1"/>
    <col min="15021" max="15021" width="18.85546875" customWidth="1"/>
    <col min="15022" max="15022" width="12.85546875" customWidth="1"/>
    <col min="15023" max="15027" width="10" bestFit="1" customWidth="1"/>
    <col min="15272" max="15272" width="5" bestFit="1" customWidth="1"/>
    <col min="15273" max="15273" width="35.5703125" bestFit="1" customWidth="1"/>
    <col min="15274" max="15274" width="40.140625" bestFit="1" customWidth="1"/>
    <col min="15275" max="15275" width="16" customWidth="1"/>
    <col min="15276" max="15276" width="21.7109375" customWidth="1"/>
    <col min="15277" max="15277" width="18.85546875" customWidth="1"/>
    <col min="15278" max="15278" width="12.85546875" customWidth="1"/>
    <col min="15279" max="15283" width="10" bestFit="1" customWidth="1"/>
    <col min="15528" max="15528" width="5" bestFit="1" customWidth="1"/>
    <col min="15529" max="15529" width="35.5703125" bestFit="1" customWidth="1"/>
    <col min="15530" max="15530" width="40.140625" bestFit="1" customWidth="1"/>
    <col min="15531" max="15531" width="16" customWidth="1"/>
    <col min="15532" max="15532" width="21.7109375" customWidth="1"/>
    <col min="15533" max="15533" width="18.85546875" customWidth="1"/>
    <col min="15534" max="15534" width="12.85546875" customWidth="1"/>
    <col min="15535" max="15539" width="10" bestFit="1" customWidth="1"/>
    <col min="15784" max="15784" width="5" bestFit="1" customWidth="1"/>
    <col min="15785" max="15785" width="35.5703125" bestFit="1" customWidth="1"/>
    <col min="15786" max="15786" width="40.140625" bestFit="1" customWidth="1"/>
    <col min="15787" max="15787" width="16" customWidth="1"/>
    <col min="15788" max="15788" width="21.7109375" customWidth="1"/>
    <col min="15789" max="15789" width="18.85546875" customWidth="1"/>
    <col min="15790" max="15790" width="12.85546875" customWidth="1"/>
    <col min="15791" max="15795" width="10" bestFit="1" customWidth="1"/>
    <col min="16040" max="16040" width="5" bestFit="1" customWidth="1"/>
    <col min="16041" max="16041" width="35.5703125" bestFit="1" customWidth="1"/>
    <col min="16042" max="16042" width="40.140625" bestFit="1" customWidth="1"/>
    <col min="16043" max="16043" width="16" customWidth="1"/>
    <col min="16044" max="16044" width="21.7109375" customWidth="1"/>
    <col min="16045" max="16045" width="18.85546875" customWidth="1"/>
    <col min="16046" max="16046" width="12.85546875" customWidth="1"/>
    <col min="16047" max="16051" width="10" bestFit="1" customWidth="1"/>
  </cols>
  <sheetData>
    <row r="1" spans="1:25" ht="25.5" customHeight="1" x14ac:dyDescent="0.35">
      <c r="A1" s="2074" t="s">
        <v>0</v>
      </c>
      <c r="B1" s="2075"/>
      <c r="C1" s="2075"/>
      <c r="D1" s="2075"/>
      <c r="E1" s="2075"/>
      <c r="F1" s="2075"/>
      <c r="G1" s="2075"/>
      <c r="H1" s="2075"/>
      <c r="I1" s="2075"/>
      <c r="J1" s="2075"/>
      <c r="K1" s="2075"/>
      <c r="L1" s="2075"/>
      <c r="M1" s="2075"/>
      <c r="N1" s="2075"/>
      <c r="O1" s="2075"/>
      <c r="P1" s="2075"/>
      <c r="Q1" s="2075"/>
      <c r="R1" s="2075"/>
      <c r="S1" s="2075"/>
      <c r="T1" s="2075"/>
      <c r="U1" s="2075"/>
      <c r="V1" s="2075"/>
      <c r="W1" s="2075"/>
      <c r="X1" s="2075"/>
      <c r="Y1" s="2076"/>
    </row>
    <row r="2" spans="1:25" ht="27" customHeight="1" x14ac:dyDescent="0.4">
      <c r="A2" s="2077" t="s">
        <v>334</v>
      </c>
      <c r="B2" s="2078"/>
      <c r="C2" s="2078"/>
      <c r="D2" s="2078"/>
      <c r="E2" s="2078"/>
      <c r="F2" s="2078"/>
      <c r="G2" s="2078"/>
      <c r="H2" s="2078"/>
      <c r="I2" s="2078"/>
      <c r="J2" s="2078"/>
      <c r="K2" s="2078"/>
      <c r="L2" s="2078"/>
      <c r="M2" s="2078"/>
      <c r="N2" s="2078"/>
      <c r="O2" s="2078"/>
      <c r="P2" s="2078"/>
      <c r="Q2" s="2078"/>
      <c r="R2" s="2078"/>
      <c r="S2" s="2078"/>
      <c r="T2" s="2078"/>
      <c r="U2" s="2078"/>
      <c r="V2" s="2078"/>
      <c r="W2" s="2078"/>
      <c r="X2" s="2078"/>
      <c r="Y2" s="2079"/>
    </row>
    <row r="3" spans="1:25" ht="51" customHeight="1" thickBot="1" x14ac:dyDescent="0.45">
      <c r="A3" s="2080" t="s">
        <v>2</v>
      </c>
      <c r="B3" s="2081"/>
      <c r="C3" s="2081"/>
      <c r="D3" s="2081"/>
      <c r="E3" s="2081"/>
      <c r="F3" s="2081"/>
      <c r="G3" s="2081"/>
      <c r="H3" s="2081"/>
      <c r="I3" s="2081"/>
      <c r="J3" s="2081"/>
      <c r="K3" s="2081"/>
      <c r="L3" s="2081"/>
      <c r="M3" s="2081"/>
      <c r="N3" s="2081"/>
      <c r="O3" s="2081"/>
      <c r="P3" s="2081"/>
      <c r="Q3" s="2081"/>
      <c r="R3" s="2081"/>
      <c r="S3" s="2081"/>
      <c r="T3" s="2081"/>
      <c r="U3" s="2081"/>
      <c r="V3" s="2081"/>
      <c r="W3" s="2081"/>
      <c r="X3" s="2081"/>
      <c r="Y3" s="2082"/>
    </row>
    <row r="4" spans="1:25" s="99" customFormat="1" ht="48.2" customHeight="1" x14ac:dyDescent="0.2">
      <c r="A4" s="2083" t="s">
        <v>3</v>
      </c>
      <c r="B4" s="2084"/>
      <c r="C4" s="2085"/>
      <c r="D4" s="2070" t="s">
        <v>4</v>
      </c>
      <c r="E4" s="2070" t="s">
        <v>5</v>
      </c>
      <c r="F4" s="2072" t="s">
        <v>6</v>
      </c>
      <c r="G4" s="2066" t="s">
        <v>7</v>
      </c>
      <c r="H4" s="2068" t="s">
        <v>8</v>
      </c>
      <c r="I4" s="2070" t="s">
        <v>9</v>
      </c>
      <c r="J4" s="2072" t="s">
        <v>10</v>
      </c>
      <c r="K4" s="2066" t="s">
        <v>7</v>
      </c>
      <c r="L4" s="2068" t="s">
        <v>11</v>
      </c>
      <c r="M4" s="2070" t="s">
        <v>12</v>
      </c>
      <c r="N4" s="2072" t="s">
        <v>13</v>
      </c>
      <c r="O4" s="2066" t="s">
        <v>7</v>
      </c>
      <c r="P4" s="2068" t="s">
        <v>14</v>
      </c>
      <c r="Q4" s="2070" t="s">
        <v>15</v>
      </c>
      <c r="R4" s="2072" t="s">
        <v>16</v>
      </c>
      <c r="S4" s="2066" t="s">
        <v>7</v>
      </c>
      <c r="T4" s="2064" t="s">
        <v>17</v>
      </c>
      <c r="U4" s="2089" t="s">
        <v>18</v>
      </c>
      <c r="V4" s="2090"/>
      <c r="W4" s="2090"/>
      <c r="X4" s="2090"/>
      <c r="Y4" s="2091"/>
    </row>
    <row r="5" spans="1:25" s="99" customFormat="1" ht="38.25" customHeight="1" thickBot="1" x14ac:dyDescent="0.25">
      <c r="A5" s="2086"/>
      <c r="B5" s="2087"/>
      <c r="C5" s="2088"/>
      <c r="D5" s="2071"/>
      <c r="E5" s="2071"/>
      <c r="F5" s="2073"/>
      <c r="G5" s="2067"/>
      <c r="H5" s="2069"/>
      <c r="I5" s="2071"/>
      <c r="J5" s="2073"/>
      <c r="K5" s="2067"/>
      <c r="L5" s="2069"/>
      <c r="M5" s="2071"/>
      <c r="N5" s="2073"/>
      <c r="O5" s="2067"/>
      <c r="P5" s="2069"/>
      <c r="Q5" s="2071"/>
      <c r="R5" s="2073"/>
      <c r="S5" s="2067"/>
      <c r="T5" s="2065"/>
      <c r="U5" s="332" t="s">
        <v>19</v>
      </c>
      <c r="V5" s="331" t="s">
        <v>19</v>
      </c>
      <c r="W5" s="331" t="s">
        <v>19</v>
      </c>
      <c r="X5" s="331" t="s">
        <v>19</v>
      </c>
      <c r="Y5" s="102" t="s">
        <v>20</v>
      </c>
    </row>
    <row r="6" spans="1:25" s="106" customFormat="1" ht="24.6" customHeight="1" thickBot="1" x14ac:dyDescent="0.25">
      <c r="A6" s="2057">
        <v>1</v>
      </c>
      <c r="B6" s="251" t="s">
        <v>21</v>
      </c>
      <c r="C6" s="250" t="s">
        <v>41</v>
      </c>
      <c r="D6" s="2050" t="s">
        <v>23</v>
      </c>
      <c r="E6" s="2051"/>
      <c r="F6" s="2052"/>
      <c r="G6" s="249" t="e">
        <f>G8/G7</f>
        <v>#DIV/0!</v>
      </c>
      <c r="H6" s="2050" t="s">
        <v>23</v>
      </c>
      <c r="I6" s="2051"/>
      <c r="J6" s="2052"/>
      <c r="K6" s="249" t="e">
        <f>K8/K7</f>
        <v>#DIV/0!</v>
      </c>
      <c r="L6" s="2050" t="s">
        <v>23</v>
      </c>
      <c r="M6" s="2051"/>
      <c r="N6" s="2052"/>
      <c r="O6" s="249">
        <f>O8/O7</f>
        <v>0</v>
      </c>
      <c r="P6" s="2050" t="s">
        <v>23</v>
      </c>
      <c r="Q6" s="2051"/>
      <c r="R6" s="2052"/>
      <c r="S6" s="249" t="e">
        <f>S8/S7</f>
        <v>#DIV/0!</v>
      </c>
      <c r="T6" s="249">
        <f>T8/T7</f>
        <v>0</v>
      </c>
      <c r="U6" s="329">
        <v>0.2</v>
      </c>
      <c r="V6" s="329">
        <v>0.4</v>
      </c>
      <c r="W6" s="328">
        <v>0.6</v>
      </c>
      <c r="X6" s="327">
        <v>0.8</v>
      </c>
      <c r="Y6" s="326">
        <v>1</v>
      </c>
    </row>
    <row r="7" spans="1:25" s="106" customFormat="1" ht="34.5" customHeight="1" x14ac:dyDescent="0.2">
      <c r="A7" s="2058"/>
      <c r="B7" s="2126" t="s">
        <v>333</v>
      </c>
      <c r="C7" s="548" t="s">
        <v>332</v>
      </c>
      <c r="D7" s="294"/>
      <c r="E7" s="292"/>
      <c r="F7" s="291"/>
      <c r="G7" s="237">
        <f>SUM(D7:F7)</f>
        <v>0</v>
      </c>
      <c r="H7" s="293"/>
      <c r="I7" s="292"/>
      <c r="J7" s="291"/>
      <c r="K7" s="237">
        <f>SUM(H7:J7)</f>
        <v>0</v>
      </c>
      <c r="L7" s="293"/>
      <c r="M7" s="292"/>
      <c r="N7" s="291">
        <v>1</v>
      </c>
      <c r="O7" s="237">
        <f>SUM(L7:N7)</f>
        <v>1</v>
      </c>
      <c r="P7" s="293"/>
      <c r="Q7" s="292"/>
      <c r="R7" s="291"/>
      <c r="S7" s="237">
        <f>SUM(P7:R7)</f>
        <v>0</v>
      </c>
      <c r="T7" s="314">
        <f>SUM(G7+K7+O7+S7)</f>
        <v>1</v>
      </c>
      <c r="U7" s="313"/>
      <c r="V7" s="288"/>
      <c r="W7" s="289"/>
      <c r="X7" s="289"/>
      <c r="Y7" s="312"/>
    </row>
    <row r="8" spans="1:25" s="106" customFormat="1" ht="60.75" customHeight="1" thickBot="1" x14ac:dyDescent="0.25">
      <c r="A8" s="2058"/>
      <c r="B8" s="2127"/>
      <c r="C8" s="155" t="s">
        <v>327</v>
      </c>
      <c r="D8" s="285"/>
      <c r="E8" s="284"/>
      <c r="F8" s="283"/>
      <c r="G8" s="303">
        <f>SUM(D8:F8)</f>
        <v>0</v>
      </c>
      <c r="H8" s="285"/>
      <c r="I8" s="284"/>
      <c r="J8" s="283">
        <v>0</v>
      </c>
      <c r="K8" s="303">
        <f>SUM(H8:J8)</f>
        <v>0</v>
      </c>
      <c r="L8" s="285">
        <v>0</v>
      </c>
      <c r="M8" s="284">
        <v>0</v>
      </c>
      <c r="N8" s="283">
        <v>0</v>
      </c>
      <c r="O8" s="303">
        <f>SUM(L8:N8)</f>
        <v>0</v>
      </c>
      <c r="P8" s="285">
        <v>0</v>
      </c>
      <c r="Q8" s="284">
        <v>0</v>
      </c>
      <c r="R8" s="283">
        <v>0</v>
      </c>
      <c r="S8" s="303">
        <f>SUM(P8:R8)</f>
        <v>0</v>
      </c>
      <c r="T8" s="302">
        <f>SUM(G8+K8+O8+S8)</f>
        <v>0</v>
      </c>
      <c r="U8" s="311"/>
      <c r="V8" s="227"/>
      <c r="W8" s="310"/>
      <c r="X8" s="310"/>
      <c r="Y8" s="114"/>
    </row>
    <row r="9" spans="1:25" s="106" customFormat="1" ht="24.6" customHeight="1" thickBot="1" x14ac:dyDescent="0.25">
      <c r="A9" s="2058"/>
      <c r="B9" s="2127"/>
      <c r="C9" s="250" t="s">
        <v>41</v>
      </c>
      <c r="D9" s="2050" t="s">
        <v>23</v>
      </c>
      <c r="E9" s="2051"/>
      <c r="F9" s="2052"/>
      <c r="G9" s="249" t="e">
        <f>G11/G10</f>
        <v>#DIV/0!</v>
      </c>
      <c r="H9" s="2050" t="s">
        <v>23</v>
      </c>
      <c r="I9" s="2051"/>
      <c r="J9" s="2052"/>
      <c r="K9" s="249" t="e">
        <f>K11/K10</f>
        <v>#DIV/0!</v>
      </c>
      <c r="L9" s="2050" t="s">
        <v>23</v>
      </c>
      <c r="M9" s="2051"/>
      <c r="N9" s="2052"/>
      <c r="O9" s="249">
        <f>O11/O10</f>
        <v>0</v>
      </c>
      <c r="P9" s="2050" t="s">
        <v>23</v>
      </c>
      <c r="Q9" s="2051"/>
      <c r="R9" s="2052"/>
      <c r="S9" s="249">
        <f>S11/S10</f>
        <v>0</v>
      </c>
      <c r="T9" s="249">
        <f>T11/T10</f>
        <v>0</v>
      </c>
      <c r="U9" s="309"/>
      <c r="V9" s="246"/>
      <c r="W9" s="295"/>
      <c r="X9" s="295"/>
      <c r="Y9" s="245"/>
    </row>
    <row r="10" spans="1:25" s="106" customFormat="1" ht="51.75" customHeight="1" x14ac:dyDescent="0.2">
      <c r="A10" s="2058"/>
      <c r="B10" s="2127"/>
      <c r="C10" s="550" t="s">
        <v>961</v>
      </c>
      <c r="D10" s="117"/>
      <c r="E10" s="305"/>
      <c r="F10" s="304"/>
      <c r="G10" s="303">
        <f>SUM(D10:F10)</f>
        <v>0</v>
      </c>
      <c r="H10" s="306"/>
      <c r="I10" s="305"/>
      <c r="J10" s="304"/>
      <c r="K10" s="303">
        <f>SUM(H10:J10)</f>
        <v>0</v>
      </c>
      <c r="L10" s="306"/>
      <c r="M10" s="305"/>
      <c r="N10" s="304">
        <v>1</v>
      </c>
      <c r="O10" s="303">
        <f>SUM(L10:N10)</f>
        <v>1</v>
      </c>
      <c r="P10" s="306"/>
      <c r="Q10" s="305"/>
      <c r="R10" s="304">
        <v>1</v>
      </c>
      <c r="S10" s="303">
        <f>SUM(P10:R10)</f>
        <v>1</v>
      </c>
      <c r="T10" s="302">
        <f>SUM(G10+K10+O10+S10)</f>
        <v>2</v>
      </c>
      <c r="U10" s="301"/>
      <c r="V10" s="234"/>
      <c r="W10" s="300"/>
      <c r="X10" s="300"/>
      <c r="Y10" s="233"/>
    </row>
    <row r="11" spans="1:25" s="106" customFormat="1" ht="66" customHeight="1" thickBot="1" x14ac:dyDescent="0.25">
      <c r="A11" s="2058"/>
      <c r="B11" s="2127"/>
      <c r="C11" s="155" t="s">
        <v>327</v>
      </c>
      <c r="D11" s="334"/>
      <c r="E11" s="119"/>
      <c r="F11" s="118"/>
      <c r="G11" s="299">
        <f>SUM(D11:F11)</f>
        <v>0</v>
      </c>
      <c r="H11" s="117"/>
      <c r="I11" s="119"/>
      <c r="J11" s="118">
        <v>0</v>
      </c>
      <c r="K11" s="299">
        <f>SUM(H11:J11)</f>
        <v>0</v>
      </c>
      <c r="L11" s="285">
        <v>0</v>
      </c>
      <c r="M11" s="284">
        <v>0</v>
      </c>
      <c r="N11" s="283">
        <v>0</v>
      </c>
      <c r="O11" s="299">
        <f>SUM(L11:N11)</f>
        <v>0</v>
      </c>
      <c r="P11" s="285">
        <v>0</v>
      </c>
      <c r="Q11" s="284">
        <v>0</v>
      </c>
      <c r="R11" s="283">
        <v>0</v>
      </c>
      <c r="S11" s="299">
        <f>SUM(P11:R11)</f>
        <v>0</v>
      </c>
      <c r="T11" s="298">
        <f>SUM(G11+K11+O11+S11)</f>
        <v>0</v>
      </c>
      <c r="U11" s="297"/>
      <c r="V11" s="280"/>
      <c r="W11" s="281"/>
      <c r="X11" s="281"/>
      <c r="Y11" s="296"/>
    </row>
    <row r="12" spans="1:25" s="106" customFormat="1" ht="24.6" customHeight="1" thickBot="1" x14ac:dyDescent="0.25">
      <c r="A12" s="2058"/>
      <c r="B12" s="2127"/>
      <c r="C12" s="250" t="s">
        <v>41</v>
      </c>
      <c r="D12" s="2050" t="s">
        <v>23</v>
      </c>
      <c r="E12" s="2051"/>
      <c r="F12" s="2052"/>
      <c r="G12" s="249" t="e">
        <f>G14/G13</f>
        <v>#DIV/0!</v>
      </c>
      <c r="H12" s="2050" t="s">
        <v>23</v>
      </c>
      <c r="I12" s="2051"/>
      <c r="J12" s="2052"/>
      <c r="K12" s="249" t="e">
        <f>K14/K13</f>
        <v>#DIV/0!</v>
      </c>
      <c r="L12" s="2050" t="s">
        <v>23</v>
      </c>
      <c r="M12" s="2051"/>
      <c r="N12" s="2052"/>
      <c r="O12" s="249">
        <f>O14/O13</f>
        <v>0</v>
      </c>
      <c r="P12" s="2050" t="s">
        <v>23</v>
      </c>
      <c r="Q12" s="2051"/>
      <c r="R12" s="2052"/>
      <c r="S12" s="249" t="e">
        <f>S14/S13</f>
        <v>#DIV/0!</v>
      </c>
      <c r="T12" s="249">
        <f>T14/T13</f>
        <v>0</v>
      </c>
      <c r="U12" s="309"/>
      <c r="V12" s="246"/>
      <c r="W12" s="295"/>
      <c r="X12" s="295"/>
      <c r="Y12" s="245"/>
    </row>
    <row r="13" spans="1:25" s="106" customFormat="1" ht="54" customHeight="1" x14ac:dyDescent="0.2">
      <c r="A13" s="2058"/>
      <c r="B13" s="2127"/>
      <c r="C13" s="548" t="s">
        <v>331</v>
      </c>
      <c r="D13" s="117"/>
      <c r="E13" s="305"/>
      <c r="F13" s="304"/>
      <c r="G13" s="303">
        <f>SUM(D13:F13)</f>
        <v>0</v>
      </c>
      <c r="H13" s="306"/>
      <c r="I13" s="305"/>
      <c r="J13" s="304"/>
      <c r="K13" s="303">
        <f>SUM(H13:J13)</f>
        <v>0</v>
      </c>
      <c r="L13" s="306"/>
      <c r="M13" s="305"/>
      <c r="N13" s="304">
        <v>1</v>
      </c>
      <c r="O13" s="303">
        <f>SUM(L13:N13)</f>
        <v>1</v>
      </c>
      <c r="P13" s="306"/>
      <c r="Q13" s="305"/>
      <c r="R13" s="304"/>
      <c r="S13" s="237">
        <f>SUM(P13:R13)</f>
        <v>0</v>
      </c>
      <c r="T13" s="314">
        <f>SUM(G13+K13+O13+S13)</f>
        <v>1</v>
      </c>
      <c r="U13" s="313"/>
      <c r="V13" s="288"/>
      <c r="W13" s="289"/>
      <c r="X13" s="289"/>
      <c r="Y13" s="312"/>
    </row>
    <row r="14" spans="1:25" s="106" customFormat="1" ht="60" customHeight="1" thickBot="1" x14ac:dyDescent="0.25">
      <c r="A14" s="2058"/>
      <c r="B14" s="2127"/>
      <c r="C14" s="155" t="s">
        <v>327</v>
      </c>
      <c r="D14" s="322"/>
      <c r="E14" s="284"/>
      <c r="F14" s="283"/>
      <c r="G14" s="303">
        <f>SUM(D14:F14)</f>
        <v>0</v>
      </c>
      <c r="H14" s="2132" t="s">
        <v>1145</v>
      </c>
      <c r="I14" s="2133"/>
      <c r="J14" s="2134"/>
      <c r="K14" s="303">
        <f>SUM(H14:J14)</f>
        <v>0</v>
      </c>
      <c r="L14" s="285"/>
      <c r="M14" s="284"/>
      <c r="N14" s="283"/>
      <c r="O14" s="303">
        <f>SUM(L14:N14)</f>
        <v>0</v>
      </c>
      <c r="P14" s="285">
        <v>0</v>
      </c>
      <c r="Q14" s="284">
        <v>0</v>
      </c>
      <c r="R14" s="283">
        <v>0</v>
      </c>
      <c r="S14" s="303">
        <f>SUM(P14:R14)</f>
        <v>0</v>
      </c>
      <c r="T14" s="302">
        <f>SUM(G14+K14+O14+S14)</f>
        <v>0</v>
      </c>
      <c r="U14" s="311"/>
      <c r="V14" s="227"/>
      <c r="W14" s="310"/>
      <c r="X14" s="310"/>
      <c r="Y14" s="114"/>
    </row>
    <row r="15" spans="1:25" s="106" customFormat="1" ht="24.6" customHeight="1" thickBot="1" x14ac:dyDescent="0.25">
      <c r="A15" s="2058"/>
      <c r="B15" s="2127"/>
      <c r="C15" s="250" t="s">
        <v>41</v>
      </c>
      <c r="D15" s="2050" t="s">
        <v>23</v>
      </c>
      <c r="E15" s="2051"/>
      <c r="F15" s="2052"/>
      <c r="G15" s="249" t="e">
        <f>G17/G16</f>
        <v>#DIV/0!</v>
      </c>
      <c r="H15" s="2050" t="s">
        <v>23</v>
      </c>
      <c r="I15" s="2051"/>
      <c r="J15" s="2052"/>
      <c r="K15" s="249" t="e">
        <f>K17/K16</f>
        <v>#DIV/0!</v>
      </c>
      <c r="L15" s="2050" t="s">
        <v>23</v>
      </c>
      <c r="M15" s="2051"/>
      <c r="N15" s="2052"/>
      <c r="O15" s="249">
        <f>O17/O16</f>
        <v>0</v>
      </c>
      <c r="P15" s="2050" t="s">
        <v>23</v>
      </c>
      <c r="Q15" s="2051"/>
      <c r="R15" s="2052"/>
      <c r="S15" s="315" t="e">
        <f>S17/S16</f>
        <v>#DIV/0!</v>
      </c>
      <c r="T15" s="315">
        <f>T17/T16</f>
        <v>0</v>
      </c>
      <c r="U15" s="122"/>
      <c r="V15" s="123"/>
      <c r="W15" s="124"/>
      <c r="X15" s="124"/>
      <c r="Y15" s="125"/>
    </row>
    <row r="16" spans="1:25" s="106" customFormat="1" ht="39.75" customHeight="1" x14ac:dyDescent="0.2">
      <c r="A16" s="2058"/>
      <c r="B16" s="2127"/>
      <c r="C16" s="550" t="s">
        <v>330</v>
      </c>
      <c r="D16" s="117"/>
      <c r="E16" s="305"/>
      <c r="F16" s="304"/>
      <c r="G16" s="303">
        <f>SUM(D16:F16)</f>
        <v>0</v>
      </c>
      <c r="H16" s="306"/>
      <c r="I16" s="305"/>
      <c r="J16" s="304"/>
      <c r="K16" s="303">
        <f>SUM(H16:J16)</f>
        <v>0</v>
      </c>
      <c r="L16" s="306"/>
      <c r="M16" s="305"/>
      <c r="N16" s="304">
        <v>1</v>
      </c>
      <c r="O16" s="303">
        <f>SUM(L16:N16)</f>
        <v>1</v>
      </c>
      <c r="P16" s="306"/>
      <c r="Q16" s="305"/>
      <c r="R16" s="304"/>
      <c r="S16" s="237">
        <f>SUM(P16:R16)</f>
        <v>0</v>
      </c>
      <c r="T16" s="314">
        <f>SUM(G16+K16+O16+S16)</f>
        <v>1</v>
      </c>
      <c r="U16" s="313"/>
      <c r="V16" s="288"/>
      <c r="W16" s="289"/>
      <c r="X16" s="289"/>
      <c r="Y16" s="312"/>
    </row>
    <row r="17" spans="1:25" s="106" customFormat="1" ht="61.5" customHeight="1" thickBot="1" x14ac:dyDescent="0.25">
      <c r="A17" s="2058"/>
      <c r="B17" s="2127"/>
      <c r="C17" s="155" t="s">
        <v>327</v>
      </c>
      <c r="D17" s="322"/>
      <c r="E17" s="119"/>
      <c r="F17" s="118"/>
      <c r="G17" s="318">
        <f>SUM(D17:F17)</f>
        <v>0</v>
      </c>
      <c r="H17" s="2129" t="s">
        <v>1145</v>
      </c>
      <c r="I17" s="2130"/>
      <c r="J17" s="2131"/>
      <c r="K17" s="318">
        <f>SUM(H17:J17)</f>
        <v>0</v>
      </c>
      <c r="L17" s="117"/>
      <c r="M17" s="119"/>
      <c r="N17" s="118"/>
      <c r="O17" s="318">
        <f>SUM(L17:N17)</f>
        <v>0</v>
      </c>
      <c r="P17" s="285">
        <v>0</v>
      </c>
      <c r="Q17" s="284">
        <v>0</v>
      </c>
      <c r="R17" s="283">
        <v>0</v>
      </c>
      <c r="S17" s="318">
        <f>SUM(P17:R17)</f>
        <v>0</v>
      </c>
      <c r="T17" s="298">
        <f>SUM(G17+K17+O17+S17)</f>
        <v>0</v>
      </c>
      <c r="U17" s="297"/>
      <c r="V17" s="280"/>
      <c r="W17" s="281"/>
      <c r="X17" s="281"/>
      <c r="Y17" s="296"/>
    </row>
    <row r="18" spans="1:25" s="106" customFormat="1" ht="24.6" customHeight="1" thickBot="1" x14ac:dyDescent="0.25">
      <c r="A18" s="2058"/>
      <c r="B18" s="2127"/>
      <c r="C18" s="250" t="s">
        <v>41</v>
      </c>
      <c r="D18" s="2050" t="s">
        <v>23</v>
      </c>
      <c r="E18" s="2051"/>
      <c r="F18" s="2052"/>
      <c r="G18" s="249" t="e">
        <f>G20/G19</f>
        <v>#DIV/0!</v>
      </c>
      <c r="H18" s="2050" t="s">
        <v>23</v>
      </c>
      <c r="I18" s="2051"/>
      <c r="J18" s="2052"/>
      <c r="K18" s="249" t="e">
        <f>K20/K19</f>
        <v>#DIV/0!</v>
      </c>
      <c r="L18" s="2050" t="s">
        <v>23</v>
      </c>
      <c r="M18" s="2051"/>
      <c r="N18" s="2052"/>
      <c r="O18" s="249">
        <f>O20/O19</f>
        <v>0</v>
      </c>
      <c r="P18" s="2050" t="s">
        <v>23</v>
      </c>
      <c r="Q18" s="2051"/>
      <c r="R18" s="2052"/>
      <c r="S18" s="249" t="e">
        <f>S20/S19</f>
        <v>#DIV/0!</v>
      </c>
      <c r="T18" s="249">
        <f>T20/T19</f>
        <v>0</v>
      </c>
      <c r="U18" s="309"/>
      <c r="V18" s="246"/>
      <c r="W18" s="295"/>
      <c r="X18" s="295"/>
      <c r="Y18" s="245"/>
    </row>
    <row r="19" spans="1:25" s="106" customFormat="1" ht="40.5" customHeight="1" x14ac:dyDescent="0.2">
      <c r="A19" s="2058"/>
      <c r="B19" s="2127"/>
      <c r="C19" s="548" t="s">
        <v>329</v>
      </c>
      <c r="D19" s="117"/>
      <c r="E19" s="305"/>
      <c r="F19" s="304"/>
      <c r="G19" s="303">
        <f>SUM(D19:F19)</f>
        <v>0</v>
      </c>
      <c r="H19" s="306"/>
      <c r="I19" s="305"/>
      <c r="J19" s="304"/>
      <c r="K19" s="303">
        <f>SUM(H19:J19)</f>
        <v>0</v>
      </c>
      <c r="L19" s="306"/>
      <c r="M19" s="305"/>
      <c r="N19" s="304">
        <v>1</v>
      </c>
      <c r="O19" s="303">
        <f>SUM(L19:N19)</f>
        <v>1</v>
      </c>
      <c r="P19" s="306"/>
      <c r="Q19" s="305"/>
      <c r="R19" s="304"/>
      <c r="S19" s="237">
        <f>SUM(P19:R19)</f>
        <v>0</v>
      </c>
      <c r="T19" s="314">
        <f>SUM(G19+K19+O19+S19)</f>
        <v>1</v>
      </c>
      <c r="U19" s="313"/>
      <c r="V19" s="288"/>
      <c r="W19" s="289"/>
      <c r="X19" s="289"/>
      <c r="Y19" s="312"/>
    </row>
    <row r="20" spans="1:25" s="106" customFormat="1" ht="45" customHeight="1" thickBot="1" x14ac:dyDescent="0.25">
      <c r="A20" s="2058"/>
      <c r="B20" s="2127"/>
      <c r="C20" s="155" t="s">
        <v>327</v>
      </c>
      <c r="D20" s="322"/>
      <c r="E20" s="284"/>
      <c r="F20" s="283"/>
      <c r="G20" s="303">
        <f>SUM(D20:F20)</f>
        <v>0</v>
      </c>
      <c r="H20" s="2132" t="s">
        <v>1154</v>
      </c>
      <c r="I20" s="2133"/>
      <c r="J20" s="2134"/>
      <c r="K20" s="303">
        <f>SUM(H20:J20)</f>
        <v>0</v>
      </c>
      <c r="L20" s="285"/>
      <c r="M20" s="284"/>
      <c r="N20" s="283"/>
      <c r="O20" s="303">
        <f>SUM(L20:N20)</f>
        <v>0</v>
      </c>
      <c r="P20" s="285">
        <v>0</v>
      </c>
      <c r="Q20" s="284">
        <v>0</v>
      </c>
      <c r="R20" s="283">
        <v>0</v>
      </c>
      <c r="S20" s="303">
        <f>SUM(P20:R20)</f>
        <v>0</v>
      </c>
      <c r="T20" s="302">
        <f>SUM(G20+K20+O20+S20)</f>
        <v>0</v>
      </c>
      <c r="U20" s="311"/>
      <c r="V20" s="227"/>
      <c r="W20" s="310"/>
      <c r="X20" s="310"/>
      <c r="Y20" s="114"/>
    </row>
    <row r="21" spans="1:25" s="106" customFormat="1" ht="24.6" customHeight="1" thickBot="1" x14ac:dyDescent="0.25">
      <c r="A21" s="2058"/>
      <c r="B21" s="2127"/>
      <c r="C21" s="250" t="s">
        <v>41</v>
      </c>
      <c r="D21" s="2050" t="s">
        <v>23</v>
      </c>
      <c r="E21" s="2051"/>
      <c r="F21" s="2052"/>
      <c r="G21" s="249" t="e">
        <f>G23/G22</f>
        <v>#DIV/0!</v>
      </c>
      <c r="H21" s="2050" t="s">
        <v>23</v>
      </c>
      <c r="I21" s="2051"/>
      <c r="J21" s="2052"/>
      <c r="K21" s="249" t="e">
        <f>K23/K22</f>
        <v>#DIV/0!</v>
      </c>
      <c r="L21" s="2050" t="s">
        <v>23</v>
      </c>
      <c r="M21" s="2051"/>
      <c r="N21" s="2052"/>
      <c r="O21" s="249">
        <f>O23/O22</f>
        <v>0</v>
      </c>
      <c r="P21" s="2050" t="s">
        <v>23</v>
      </c>
      <c r="Q21" s="2051"/>
      <c r="R21" s="2052"/>
      <c r="S21" s="315" t="e">
        <f>S23/S22</f>
        <v>#DIV/0!</v>
      </c>
      <c r="T21" s="315">
        <f>T23/T22</f>
        <v>0</v>
      </c>
      <c r="U21" s="122"/>
      <c r="V21" s="123"/>
      <c r="W21" s="124"/>
      <c r="X21" s="124"/>
      <c r="Y21" s="125"/>
    </row>
    <row r="22" spans="1:25" s="106" customFormat="1" ht="39.75" customHeight="1" x14ac:dyDescent="0.2">
      <c r="A22" s="2058"/>
      <c r="B22" s="2127"/>
      <c r="C22" s="597" t="s">
        <v>328</v>
      </c>
      <c r="D22" s="294"/>
      <c r="E22" s="292"/>
      <c r="F22" s="291"/>
      <c r="G22" s="237">
        <f>SUM(D22:F22)</f>
        <v>0</v>
      </c>
      <c r="H22" s="293"/>
      <c r="I22" s="292"/>
      <c r="J22" s="291"/>
      <c r="K22" s="237">
        <f>SUM(H22:J22)</f>
        <v>0</v>
      </c>
      <c r="L22" s="293"/>
      <c r="M22" s="292"/>
      <c r="N22" s="291">
        <v>1</v>
      </c>
      <c r="O22" s="237">
        <f>SUM(L22:N22)</f>
        <v>1</v>
      </c>
      <c r="P22" s="293"/>
      <c r="Q22" s="292"/>
      <c r="R22" s="291"/>
      <c r="S22" s="237">
        <f>SUM(P22:R22)</f>
        <v>0</v>
      </c>
      <c r="T22" s="314">
        <f>SUM(G22+K22+O22+S22)</f>
        <v>1</v>
      </c>
      <c r="U22" s="313"/>
      <c r="V22" s="288"/>
      <c r="W22" s="289"/>
      <c r="X22" s="289"/>
      <c r="Y22" s="312"/>
    </row>
    <row r="23" spans="1:25" s="106" customFormat="1" ht="40.5" customHeight="1" thickBot="1" x14ac:dyDescent="0.25">
      <c r="A23" s="2059"/>
      <c r="B23" s="2128"/>
      <c r="C23" s="155" t="s">
        <v>327</v>
      </c>
      <c r="D23" s="285"/>
      <c r="E23" s="284"/>
      <c r="F23" s="283"/>
      <c r="G23" s="303">
        <f>SUM(D23:F23)</f>
        <v>0</v>
      </c>
      <c r="H23" s="285"/>
      <c r="I23" s="284"/>
      <c r="J23" s="283">
        <v>0</v>
      </c>
      <c r="K23" s="303">
        <f>SUM(H23:J23)</f>
        <v>0</v>
      </c>
      <c r="L23" s="285">
        <v>0</v>
      </c>
      <c r="M23" s="284">
        <v>0</v>
      </c>
      <c r="N23" s="283">
        <v>0</v>
      </c>
      <c r="O23" s="303">
        <f>SUM(L23:N23)</f>
        <v>0</v>
      </c>
      <c r="P23" s="285">
        <v>0</v>
      </c>
      <c r="Q23" s="284">
        <v>0</v>
      </c>
      <c r="R23" s="283">
        <v>0</v>
      </c>
      <c r="S23" s="303">
        <f>SUM(P23:R23)</f>
        <v>0</v>
      </c>
      <c r="T23" s="302">
        <f>SUM(G23+K23+O23+S23)</f>
        <v>0</v>
      </c>
      <c r="U23" s="311"/>
      <c r="V23" s="227"/>
      <c r="W23" s="310"/>
      <c r="X23" s="310"/>
      <c r="Y23" s="114"/>
    </row>
    <row r="24" spans="1:25" s="106" customFormat="1" ht="24.6" customHeight="1" thickBot="1" x14ac:dyDescent="0.25">
      <c r="A24" s="2057">
        <v>2</v>
      </c>
      <c r="B24" s="251" t="s">
        <v>21</v>
      </c>
      <c r="C24" s="250" t="s">
        <v>41</v>
      </c>
      <c r="D24" s="2050" t="s">
        <v>23</v>
      </c>
      <c r="E24" s="2051"/>
      <c r="F24" s="2052"/>
      <c r="G24" s="249">
        <f>G26/G25</f>
        <v>1.0666666666666667</v>
      </c>
      <c r="H24" s="2050" t="s">
        <v>23</v>
      </c>
      <c r="I24" s="2051"/>
      <c r="J24" s="2052"/>
      <c r="K24" s="249">
        <f>K26/K25</f>
        <v>2.0506666666666669</v>
      </c>
      <c r="L24" s="2050" t="s">
        <v>23</v>
      </c>
      <c r="M24" s="2051"/>
      <c r="N24" s="2052"/>
      <c r="O24" s="249">
        <f>O26/O25</f>
        <v>0.37733333333333335</v>
      </c>
      <c r="P24" s="2050" t="s">
        <v>23</v>
      </c>
      <c r="Q24" s="2051"/>
      <c r="R24" s="2052"/>
      <c r="S24" s="249">
        <f>S26/S25</f>
        <v>0.11666666666666667</v>
      </c>
      <c r="T24" s="249">
        <f>T26/T25</f>
        <v>0.90283333333333338</v>
      </c>
      <c r="U24" s="309"/>
      <c r="V24" s="246"/>
      <c r="W24" s="295"/>
      <c r="X24" s="295"/>
      <c r="Y24" s="245"/>
    </row>
    <row r="25" spans="1:25" s="106" customFormat="1" ht="34.5" customHeight="1" x14ac:dyDescent="0.2">
      <c r="A25" s="2058"/>
      <c r="B25" s="2123" t="s">
        <v>326</v>
      </c>
      <c r="C25" s="470" t="s">
        <v>325</v>
      </c>
      <c r="D25" s="626">
        <v>500</v>
      </c>
      <c r="E25" s="346">
        <v>500</v>
      </c>
      <c r="F25" s="348">
        <v>500</v>
      </c>
      <c r="G25" s="303">
        <f>SUM(D25:F25)</f>
        <v>1500</v>
      </c>
      <c r="H25" s="626">
        <v>500</v>
      </c>
      <c r="I25" s="346">
        <v>500</v>
      </c>
      <c r="J25" s="348">
        <v>500</v>
      </c>
      <c r="K25" s="303">
        <f>SUM(H25:J25)</f>
        <v>1500</v>
      </c>
      <c r="L25" s="348">
        <v>500</v>
      </c>
      <c r="M25" s="348">
        <v>500</v>
      </c>
      <c r="N25" s="348">
        <v>500</v>
      </c>
      <c r="O25" s="303">
        <f>SUM(L25:N25)</f>
        <v>1500</v>
      </c>
      <c r="P25" s="348">
        <v>500</v>
      </c>
      <c r="Q25" s="348">
        <v>500</v>
      </c>
      <c r="R25" s="348">
        <v>500</v>
      </c>
      <c r="S25" s="303">
        <f>SUM(P25:R25)</f>
        <v>1500</v>
      </c>
      <c r="T25" s="302">
        <f>SUM(G25+K25+O25+S25)</f>
        <v>6000</v>
      </c>
      <c r="U25" s="313"/>
      <c r="V25" s="288"/>
      <c r="W25" s="289"/>
      <c r="X25" s="289"/>
      <c r="Y25" s="312"/>
    </row>
    <row r="26" spans="1:25" s="106" customFormat="1" ht="28.5" customHeight="1" thickBot="1" x14ac:dyDescent="0.25">
      <c r="A26" s="2058"/>
      <c r="B26" s="2124"/>
      <c r="C26" s="470" t="s">
        <v>324</v>
      </c>
      <c r="D26" s="1128">
        <v>500</v>
      </c>
      <c r="E26" s="1129">
        <v>500</v>
      </c>
      <c r="F26" s="1130">
        <v>600</v>
      </c>
      <c r="G26" s="303">
        <f>SUM(D26:F26)</f>
        <v>1600</v>
      </c>
      <c r="H26" s="1128">
        <v>96</v>
      </c>
      <c r="I26" s="1129">
        <v>900</v>
      </c>
      <c r="J26" s="1130">
        <v>2080</v>
      </c>
      <c r="K26" s="303">
        <f>SUM(H26:J26)</f>
        <v>3076</v>
      </c>
      <c r="L26" s="285">
        <v>0</v>
      </c>
      <c r="M26" s="284">
        <v>566</v>
      </c>
      <c r="N26" s="283">
        <v>0</v>
      </c>
      <c r="O26" s="303">
        <f>SUM(L26:N26)</f>
        <v>566</v>
      </c>
      <c r="P26" s="285">
        <v>60</v>
      </c>
      <c r="Q26" s="284">
        <v>35</v>
      </c>
      <c r="R26" s="283">
        <v>80</v>
      </c>
      <c r="S26" s="303">
        <f>SUM(P26:R26)</f>
        <v>175</v>
      </c>
      <c r="T26" s="302">
        <f>SUM(G26+K26+O26+S26)</f>
        <v>5417</v>
      </c>
      <c r="U26" s="311"/>
      <c r="V26" s="227"/>
      <c r="W26" s="310"/>
      <c r="X26" s="310"/>
      <c r="Y26" s="114"/>
    </row>
    <row r="27" spans="1:25" s="106" customFormat="1" ht="24.6" customHeight="1" thickBot="1" x14ac:dyDescent="0.25">
      <c r="A27" s="2058"/>
      <c r="B27" s="2124"/>
      <c r="C27" s="250" t="s">
        <v>41</v>
      </c>
      <c r="D27" s="2050" t="s">
        <v>23</v>
      </c>
      <c r="E27" s="2051"/>
      <c r="F27" s="2052"/>
      <c r="G27" s="249">
        <f>G29/G28</f>
        <v>0.90666666666666662</v>
      </c>
      <c r="H27" s="2050" t="s">
        <v>23</v>
      </c>
      <c r="I27" s="2051"/>
      <c r="J27" s="2052"/>
      <c r="K27" s="249">
        <f>K29/K28</f>
        <v>0.89111111111111108</v>
      </c>
      <c r="L27" s="2050" t="s">
        <v>23</v>
      </c>
      <c r="M27" s="2051"/>
      <c r="N27" s="2052"/>
      <c r="O27" s="249">
        <f>O29/O28</f>
        <v>0.1748888888888889</v>
      </c>
      <c r="P27" s="2050" t="s">
        <v>23</v>
      </c>
      <c r="Q27" s="2051"/>
      <c r="R27" s="2052"/>
      <c r="S27" s="315">
        <f>S29/S28</f>
        <v>0</v>
      </c>
      <c r="T27" s="315">
        <f>T29/T28</f>
        <v>0.4931666666666667</v>
      </c>
      <c r="U27" s="122"/>
      <c r="V27" s="123"/>
      <c r="W27" s="124"/>
      <c r="X27" s="124"/>
      <c r="Y27" s="125"/>
    </row>
    <row r="28" spans="1:25" s="106" customFormat="1" ht="42" customHeight="1" x14ac:dyDescent="0.2">
      <c r="A28" s="2058"/>
      <c r="B28" s="2124"/>
      <c r="C28" s="470" t="s">
        <v>962</v>
      </c>
      <c r="D28" s="294">
        <v>150</v>
      </c>
      <c r="E28" s="292">
        <v>150</v>
      </c>
      <c r="F28" s="291">
        <v>150</v>
      </c>
      <c r="G28" s="237">
        <f>SUM(D28:F28)</f>
        <v>450</v>
      </c>
      <c r="H28" s="293">
        <v>150</v>
      </c>
      <c r="I28" s="292">
        <v>150</v>
      </c>
      <c r="J28" s="291">
        <v>150</v>
      </c>
      <c r="K28" s="237">
        <f>SUM(H28:J28)</f>
        <v>450</v>
      </c>
      <c r="L28" s="293">
        <v>150</v>
      </c>
      <c r="M28" s="292">
        <v>150</v>
      </c>
      <c r="N28" s="291">
        <v>150</v>
      </c>
      <c r="O28" s="237">
        <f>SUM(L28:N28)</f>
        <v>450</v>
      </c>
      <c r="P28" s="293">
        <v>150</v>
      </c>
      <c r="Q28" s="292">
        <v>150</v>
      </c>
      <c r="R28" s="291">
        <v>150</v>
      </c>
      <c r="S28" s="237">
        <f>SUM(P28:R28)</f>
        <v>450</v>
      </c>
      <c r="T28" s="314">
        <f>SUM(G28+K28+O28+S28)</f>
        <v>1800</v>
      </c>
      <c r="U28" s="313"/>
      <c r="V28" s="288"/>
      <c r="W28" s="289"/>
      <c r="X28" s="289"/>
      <c r="Y28" s="312"/>
    </row>
    <row r="29" spans="1:25" s="106" customFormat="1" ht="24.6" customHeight="1" thickBot="1" x14ac:dyDescent="0.25">
      <c r="A29" s="2058"/>
      <c r="B29" s="2124"/>
      <c r="C29" s="470" t="s">
        <v>324</v>
      </c>
      <c r="D29" s="1128">
        <v>132</v>
      </c>
      <c r="E29" s="1129">
        <v>96</v>
      </c>
      <c r="F29" s="1130">
        <v>180</v>
      </c>
      <c r="G29" s="303">
        <f>SUM(D29:F29)</f>
        <v>408</v>
      </c>
      <c r="H29" s="1128">
        <v>151</v>
      </c>
      <c r="I29" s="1129">
        <v>70</v>
      </c>
      <c r="J29" s="1130">
        <v>180</v>
      </c>
      <c r="K29" s="303">
        <f>SUM(H29:J29)</f>
        <v>401</v>
      </c>
      <c r="L29" s="285"/>
      <c r="M29" s="284">
        <v>78.7</v>
      </c>
      <c r="N29" s="283"/>
      <c r="O29" s="303">
        <f>SUM(L29:N29)</f>
        <v>78.7</v>
      </c>
      <c r="P29" s="285"/>
      <c r="Q29" s="284"/>
      <c r="R29" s="283"/>
      <c r="S29" s="303">
        <f>SUM(P29:R29)</f>
        <v>0</v>
      </c>
      <c r="T29" s="302">
        <f>SUM(G29+K29+O29+S29)</f>
        <v>887.7</v>
      </c>
      <c r="U29" s="311"/>
      <c r="V29" s="227"/>
      <c r="W29" s="310"/>
      <c r="X29" s="310"/>
      <c r="Y29" s="114"/>
    </row>
    <row r="30" spans="1:25" s="106" customFormat="1" ht="24.6" customHeight="1" thickBot="1" x14ac:dyDescent="0.25">
      <c r="A30" s="2058"/>
      <c r="B30" s="2124"/>
      <c r="C30" s="250" t="s">
        <v>41</v>
      </c>
      <c r="D30" s="2050" t="s">
        <v>23</v>
      </c>
      <c r="E30" s="2051"/>
      <c r="F30" s="2052"/>
      <c r="G30" s="249">
        <f>G32/G31</f>
        <v>1.5578947368421052</v>
      </c>
      <c r="H30" s="2050" t="s">
        <v>23</v>
      </c>
      <c r="I30" s="2051"/>
      <c r="J30" s="2052"/>
      <c r="K30" s="249">
        <f>K32/K31</f>
        <v>1.2727272727272727</v>
      </c>
      <c r="L30" s="2050" t="s">
        <v>23</v>
      </c>
      <c r="M30" s="2051"/>
      <c r="N30" s="2052"/>
      <c r="O30" s="249">
        <f>O32/O31</f>
        <v>2.4125000000000001</v>
      </c>
      <c r="P30" s="2050" t="s">
        <v>23</v>
      </c>
      <c r="Q30" s="2051"/>
      <c r="R30" s="2052"/>
      <c r="S30" s="315">
        <f>S32/S31</f>
        <v>0.92500000000000004</v>
      </c>
      <c r="T30" s="315">
        <f>T32/T31</f>
        <v>1.564516129032258</v>
      </c>
      <c r="U30" s="122"/>
      <c r="V30" s="123"/>
      <c r="W30" s="124"/>
      <c r="X30" s="124"/>
      <c r="Y30" s="125"/>
    </row>
    <row r="31" spans="1:25" s="106" customFormat="1" ht="39.75" customHeight="1" x14ac:dyDescent="0.2">
      <c r="A31" s="2058"/>
      <c r="B31" s="2124"/>
      <c r="C31" s="470" t="s">
        <v>963</v>
      </c>
      <c r="D31" s="294">
        <v>30</v>
      </c>
      <c r="E31" s="292">
        <v>30</v>
      </c>
      <c r="F31" s="291">
        <v>35</v>
      </c>
      <c r="G31" s="237">
        <f>SUM(D31:F31)</f>
        <v>95</v>
      </c>
      <c r="H31" s="293">
        <v>15</v>
      </c>
      <c r="I31" s="292">
        <v>20</v>
      </c>
      <c r="J31" s="291">
        <v>20</v>
      </c>
      <c r="K31" s="237">
        <f>SUM(H31:J31)</f>
        <v>55</v>
      </c>
      <c r="L31" s="293">
        <v>30</v>
      </c>
      <c r="M31" s="292">
        <v>30</v>
      </c>
      <c r="N31" s="291">
        <v>20</v>
      </c>
      <c r="O31" s="237">
        <f>SUM(L31:N31)</f>
        <v>80</v>
      </c>
      <c r="P31" s="293">
        <v>30</v>
      </c>
      <c r="Q31" s="292">
        <v>30</v>
      </c>
      <c r="R31" s="291">
        <v>20</v>
      </c>
      <c r="S31" s="237">
        <f>SUM(P31:R31)</f>
        <v>80</v>
      </c>
      <c r="T31" s="314">
        <f>SUM(G31+K31+O31+S31)</f>
        <v>310</v>
      </c>
      <c r="U31" s="313"/>
      <c r="V31" s="288"/>
      <c r="W31" s="289"/>
      <c r="X31" s="289"/>
      <c r="Y31" s="312"/>
    </row>
    <row r="32" spans="1:25" s="106" customFormat="1" ht="29.25" customHeight="1" thickBot="1" x14ac:dyDescent="0.25">
      <c r="A32" s="2058"/>
      <c r="B32" s="2124"/>
      <c r="C32" s="470" t="s">
        <v>323</v>
      </c>
      <c r="D32" s="1128">
        <v>40</v>
      </c>
      <c r="E32" s="1129">
        <v>40</v>
      </c>
      <c r="F32" s="1130">
        <v>68</v>
      </c>
      <c r="G32" s="303">
        <f>SUM(D32:F32)</f>
        <v>148</v>
      </c>
      <c r="H32" s="1128">
        <v>10</v>
      </c>
      <c r="I32" s="1129">
        <v>45</v>
      </c>
      <c r="J32" s="1130">
        <v>15</v>
      </c>
      <c r="K32" s="303">
        <f>SUM(H32:J32)</f>
        <v>70</v>
      </c>
      <c r="L32" s="285">
        <v>10</v>
      </c>
      <c r="M32" s="284">
        <v>147</v>
      </c>
      <c r="N32" s="283">
        <v>36</v>
      </c>
      <c r="O32" s="303">
        <f>SUM(L32:N32)</f>
        <v>193</v>
      </c>
      <c r="P32" s="285"/>
      <c r="Q32" s="284">
        <v>54</v>
      </c>
      <c r="R32" s="283">
        <v>20</v>
      </c>
      <c r="S32" s="303">
        <f>SUM(P32:R32)</f>
        <v>74</v>
      </c>
      <c r="T32" s="302">
        <f>SUM(G32+K32+O32+S32)</f>
        <v>485</v>
      </c>
      <c r="U32" s="311"/>
      <c r="V32" s="227"/>
      <c r="W32" s="310"/>
      <c r="X32" s="310"/>
      <c r="Y32" s="114"/>
    </row>
    <row r="33" spans="1:16384" s="106" customFormat="1" ht="24.6" customHeight="1" thickBot="1" x14ac:dyDescent="0.25">
      <c r="A33" s="2058"/>
      <c r="B33" s="2124"/>
      <c r="C33" s="250" t="s">
        <v>41</v>
      </c>
      <c r="D33" s="2050" t="s">
        <v>23</v>
      </c>
      <c r="E33" s="2051"/>
      <c r="F33" s="2052"/>
      <c r="G33" s="249">
        <f>G35/G34</f>
        <v>1.3888888888888888</v>
      </c>
      <c r="H33" s="2050" t="s">
        <v>23</v>
      </c>
      <c r="I33" s="2051"/>
      <c r="J33" s="2052"/>
      <c r="K33" s="249">
        <f>K35/K34</f>
        <v>1.5</v>
      </c>
      <c r="L33" s="2050" t="s">
        <v>23</v>
      </c>
      <c r="M33" s="2051"/>
      <c r="N33" s="2052"/>
      <c r="O33" s="249">
        <f>O35/O34</f>
        <v>1.3888888888888888</v>
      </c>
      <c r="P33" s="2050" t="s">
        <v>23</v>
      </c>
      <c r="Q33" s="2051"/>
      <c r="R33" s="2052"/>
      <c r="S33" s="315">
        <f>S35/S34</f>
        <v>0.61111111111111116</v>
      </c>
      <c r="T33" s="315">
        <f>T35/T34</f>
        <v>1.2222222222222223</v>
      </c>
      <c r="U33" s="122"/>
      <c r="V33" s="123"/>
      <c r="W33" s="124"/>
      <c r="X33" s="124"/>
      <c r="Y33" s="125"/>
    </row>
    <row r="34" spans="1:16384" s="106" customFormat="1" ht="31.5" customHeight="1" x14ac:dyDescent="0.2">
      <c r="A34" s="2058"/>
      <c r="B34" s="2124"/>
      <c r="C34" s="470" t="s">
        <v>322</v>
      </c>
      <c r="D34" s="294">
        <v>6</v>
      </c>
      <c r="E34" s="292">
        <v>6</v>
      </c>
      <c r="F34" s="291">
        <v>6</v>
      </c>
      <c r="G34" s="237">
        <f>SUM(D34:F34)</f>
        <v>18</v>
      </c>
      <c r="H34" s="294">
        <v>6</v>
      </c>
      <c r="I34" s="292">
        <v>6</v>
      </c>
      <c r="J34" s="291">
        <v>6</v>
      </c>
      <c r="K34" s="237">
        <f>SUM(H34:J34)</f>
        <v>18</v>
      </c>
      <c r="L34" s="294">
        <v>6</v>
      </c>
      <c r="M34" s="292">
        <v>6</v>
      </c>
      <c r="N34" s="291">
        <v>6</v>
      </c>
      <c r="O34" s="237">
        <f>SUM(L34:N34)</f>
        <v>18</v>
      </c>
      <c r="P34" s="294">
        <v>6</v>
      </c>
      <c r="Q34" s="292">
        <v>6</v>
      </c>
      <c r="R34" s="291">
        <v>6</v>
      </c>
      <c r="S34" s="237">
        <f>SUM(P34:R34)</f>
        <v>18</v>
      </c>
      <c r="T34" s="314">
        <f>SUM(G34+K34+O34+S34)</f>
        <v>72</v>
      </c>
      <c r="U34" s="313"/>
      <c r="V34" s="288"/>
      <c r="W34" s="289"/>
      <c r="X34" s="289"/>
      <c r="Y34" s="312"/>
    </row>
    <row r="35" spans="1:16384" s="106" customFormat="1" ht="27" customHeight="1" thickBot="1" x14ac:dyDescent="0.25">
      <c r="A35" s="2059"/>
      <c r="B35" s="2125"/>
      <c r="C35" s="470" t="s">
        <v>321</v>
      </c>
      <c r="D35" s="1128">
        <v>11</v>
      </c>
      <c r="E35" s="1129">
        <v>6</v>
      </c>
      <c r="F35" s="1130">
        <v>8</v>
      </c>
      <c r="G35" s="303">
        <f>SUM(D35:F35)</f>
        <v>25</v>
      </c>
      <c r="H35" s="1128">
        <v>6</v>
      </c>
      <c r="I35" s="1129">
        <v>9</v>
      </c>
      <c r="J35" s="1130">
        <v>12</v>
      </c>
      <c r="K35" s="303">
        <f>SUM(H35:J35)</f>
        <v>27</v>
      </c>
      <c r="L35" s="285">
        <v>9</v>
      </c>
      <c r="M35" s="284">
        <v>8</v>
      </c>
      <c r="N35" s="283">
        <v>8</v>
      </c>
      <c r="O35" s="303">
        <f>SUM(L35:N35)</f>
        <v>25</v>
      </c>
      <c r="P35" s="285">
        <v>4</v>
      </c>
      <c r="Q35" s="284">
        <v>3</v>
      </c>
      <c r="R35" s="283">
        <v>4</v>
      </c>
      <c r="S35" s="303">
        <f>SUM(P35:R35)</f>
        <v>11</v>
      </c>
      <c r="T35" s="302">
        <f>SUM(G35+K35+O35+S35)</f>
        <v>88</v>
      </c>
      <c r="U35" s="311"/>
      <c r="V35" s="227"/>
      <c r="W35" s="310"/>
      <c r="X35" s="310"/>
      <c r="Y35" s="114"/>
    </row>
    <row r="36" spans="1:16384" s="106" customFormat="1" ht="24.6" customHeight="1" thickBot="1" x14ac:dyDescent="0.25">
      <c r="A36" s="2047">
        <v>3</v>
      </c>
      <c r="B36" s="251" t="s">
        <v>21</v>
      </c>
      <c r="C36" s="250" t="s">
        <v>22</v>
      </c>
      <c r="D36" s="2050" t="s">
        <v>23</v>
      </c>
      <c r="E36" s="2051"/>
      <c r="F36" s="2052"/>
      <c r="G36" s="249">
        <f>G38/G37</f>
        <v>1.7525773195876289</v>
      </c>
      <c r="H36" s="2050" t="s">
        <v>23</v>
      </c>
      <c r="I36" s="2051"/>
      <c r="J36" s="2052"/>
      <c r="K36" s="249">
        <f>K38/K37</f>
        <v>1.4570446735395188</v>
      </c>
      <c r="L36" s="2050" t="s">
        <v>23</v>
      </c>
      <c r="M36" s="2051"/>
      <c r="N36" s="2052"/>
      <c r="O36" s="249">
        <f>O38/O37</f>
        <v>1.5085910652920962</v>
      </c>
      <c r="P36" s="2050" t="s">
        <v>23</v>
      </c>
      <c r="Q36" s="2051"/>
      <c r="R36" s="2052"/>
      <c r="S36" s="315">
        <f>S38/S37</f>
        <v>1.489795918367347</v>
      </c>
      <c r="T36" s="315">
        <f>T38/T37</f>
        <v>1.5518423307626392</v>
      </c>
      <c r="U36" s="122"/>
      <c r="V36" s="123"/>
      <c r="W36" s="124"/>
      <c r="X36" s="124"/>
      <c r="Y36" s="125"/>
    </row>
    <row r="37" spans="1:16384" s="106" customFormat="1" ht="36" customHeight="1" x14ac:dyDescent="0.2">
      <c r="A37" s="2048"/>
      <c r="B37" s="1841" t="s">
        <v>320</v>
      </c>
      <c r="C37" s="470" t="s">
        <v>319</v>
      </c>
      <c r="D37" s="294">
        <v>97</v>
      </c>
      <c r="E37" s="292">
        <v>97</v>
      </c>
      <c r="F37" s="291">
        <v>97</v>
      </c>
      <c r="G37" s="237">
        <f>SUM(D37:F37)</f>
        <v>291</v>
      </c>
      <c r="H37" s="293">
        <v>96</v>
      </c>
      <c r="I37" s="292">
        <v>99</v>
      </c>
      <c r="J37" s="291">
        <v>96</v>
      </c>
      <c r="K37" s="237">
        <f>SUM(H37:J37)</f>
        <v>291</v>
      </c>
      <c r="L37" s="293">
        <v>97</v>
      </c>
      <c r="M37" s="292">
        <v>96</v>
      </c>
      <c r="N37" s="291">
        <v>98</v>
      </c>
      <c r="O37" s="237">
        <f>SUM(L37:N37)</f>
        <v>291</v>
      </c>
      <c r="P37" s="293">
        <v>96</v>
      </c>
      <c r="Q37" s="292">
        <v>97</v>
      </c>
      <c r="R37" s="291">
        <v>101</v>
      </c>
      <c r="S37" s="237">
        <f>SUM(P37:R37)</f>
        <v>294</v>
      </c>
      <c r="T37" s="314">
        <f>SUM(G37+K37+O37+S37)</f>
        <v>1167</v>
      </c>
      <c r="U37" s="313"/>
      <c r="V37" s="288"/>
      <c r="W37" s="289"/>
      <c r="X37" s="289"/>
      <c r="Y37" s="312"/>
    </row>
    <row r="38" spans="1:16384" s="106" customFormat="1" ht="39" customHeight="1" thickBot="1" x14ac:dyDescent="0.25">
      <c r="A38" s="2049"/>
      <c r="B38" s="1920"/>
      <c r="C38" s="451" t="s">
        <v>318</v>
      </c>
      <c r="D38" s="1128">
        <v>138</v>
      </c>
      <c r="E38" s="1129">
        <v>239</v>
      </c>
      <c r="F38" s="1130">
        <v>133</v>
      </c>
      <c r="G38" s="303">
        <f>SUM(D38:F38)</f>
        <v>510</v>
      </c>
      <c r="H38" s="1128">
        <v>125</v>
      </c>
      <c r="I38" s="1129">
        <v>147</v>
      </c>
      <c r="J38" s="1130">
        <v>152</v>
      </c>
      <c r="K38" s="303">
        <f>SUM(H38:J38)</f>
        <v>424</v>
      </c>
      <c r="L38" s="285">
        <v>147</v>
      </c>
      <c r="M38" s="284">
        <v>159</v>
      </c>
      <c r="N38" s="283">
        <v>133</v>
      </c>
      <c r="O38" s="303">
        <f>SUM(L38:N38)</f>
        <v>439</v>
      </c>
      <c r="P38" s="285">
        <v>163</v>
      </c>
      <c r="Q38" s="284">
        <v>146</v>
      </c>
      <c r="R38" s="283">
        <v>129</v>
      </c>
      <c r="S38" s="303">
        <f>SUM(P38:R38)</f>
        <v>438</v>
      </c>
      <c r="T38" s="302">
        <f>SUM(G38+K38+O38+S38)</f>
        <v>1811</v>
      </c>
      <c r="U38" s="311"/>
      <c r="V38" s="227"/>
      <c r="W38" s="310"/>
      <c r="X38" s="310"/>
      <c r="Y38" s="114"/>
    </row>
    <row r="39" spans="1:16384" s="106" customFormat="1" ht="24.6" customHeight="1" thickBot="1" x14ac:dyDescent="0.25">
      <c r="A39" s="2057">
        <v>4</v>
      </c>
      <c r="B39" s="251" t="s">
        <v>21</v>
      </c>
      <c r="C39" s="250" t="s">
        <v>41</v>
      </c>
      <c r="D39" s="2050" t="s">
        <v>23</v>
      </c>
      <c r="E39" s="2051"/>
      <c r="F39" s="2052"/>
      <c r="G39" s="249">
        <f>G41/G40</f>
        <v>11.9</v>
      </c>
      <c r="H39" s="2050" t="s">
        <v>23</v>
      </c>
      <c r="I39" s="2051"/>
      <c r="J39" s="2052"/>
      <c r="K39" s="249">
        <f>K41/K40</f>
        <v>17.633333333333333</v>
      </c>
      <c r="L39" s="2050" t="s">
        <v>23</v>
      </c>
      <c r="M39" s="2051"/>
      <c r="N39" s="2052"/>
      <c r="O39" s="249">
        <f>O41/O40</f>
        <v>13.966666666666667</v>
      </c>
      <c r="P39" s="2050" t="s">
        <v>23</v>
      </c>
      <c r="Q39" s="2051"/>
      <c r="R39" s="2052"/>
      <c r="S39" s="249">
        <f>S41/S40</f>
        <v>14.766666666666667</v>
      </c>
      <c r="T39" s="249">
        <f>T41/T40</f>
        <v>14.566666666666666</v>
      </c>
      <c r="U39" s="309"/>
      <c r="V39" s="246"/>
      <c r="W39" s="295"/>
      <c r="X39" s="295"/>
      <c r="Y39" s="245"/>
    </row>
    <row r="40" spans="1:16384" s="106" customFormat="1" ht="41.25" customHeight="1" x14ac:dyDescent="0.2">
      <c r="A40" s="2058"/>
      <c r="B40" s="2060" t="s">
        <v>964</v>
      </c>
      <c r="C40" s="308" t="s">
        <v>317</v>
      </c>
      <c r="D40" s="307">
        <v>10</v>
      </c>
      <c r="E40" s="305">
        <v>10</v>
      </c>
      <c r="F40" s="304">
        <v>10</v>
      </c>
      <c r="G40" s="303">
        <f>SUM(D40:F40)</f>
        <v>30</v>
      </c>
      <c r="H40" s="306">
        <v>10</v>
      </c>
      <c r="I40" s="305">
        <v>10</v>
      </c>
      <c r="J40" s="304">
        <v>10</v>
      </c>
      <c r="K40" s="303">
        <f>SUM(H40:J40)</f>
        <v>30</v>
      </c>
      <c r="L40" s="306">
        <v>10</v>
      </c>
      <c r="M40" s="305">
        <v>10</v>
      </c>
      <c r="N40" s="304">
        <v>10</v>
      </c>
      <c r="O40" s="303">
        <f>SUM(L40:N40)</f>
        <v>30</v>
      </c>
      <c r="P40" s="306">
        <v>10</v>
      </c>
      <c r="Q40" s="305">
        <v>10</v>
      </c>
      <c r="R40" s="304">
        <v>10</v>
      </c>
      <c r="S40" s="303">
        <f>SUM(P40:R40)</f>
        <v>30</v>
      </c>
      <c r="T40" s="302">
        <f>SUM(G40+K40+O40+S40)</f>
        <v>120</v>
      </c>
      <c r="U40" s="301"/>
      <c r="V40" s="234"/>
      <c r="W40" s="300"/>
      <c r="X40" s="300"/>
      <c r="Y40" s="233"/>
    </row>
    <row r="41" spans="1:16384" s="106" customFormat="1" ht="30.75" customHeight="1" thickBot="1" x14ac:dyDescent="0.25">
      <c r="A41" s="2058"/>
      <c r="B41" s="2061"/>
      <c r="C41" s="126" t="s">
        <v>965</v>
      </c>
      <c r="D41" s="216">
        <v>137</v>
      </c>
      <c r="E41" s="215">
        <v>108</v>
      </c>
      <c r="F41" s="214">
        <v>112</v>
      </c>
      <c r="G41" s="299">
        <f>SUM(D41:F41)</f>
        <v>357</v>
      </c>
      <c r="H41" s="216">
        <v>103</v>
      </c>
      <c r="I41" s="215">
        <v>157</v>
      </c>
      <c r="J41" s="214">
        <v>269</v>
      </c>
      <c r="K41" s="299">
        <f>SUM(H41:J41)</f>
        <v>529</v>
      </c>
      <c r="L41" s="117">
        <v>166</v>
      </c>
      <c r="M41" s="119">
        <v>139</v>
      </c>
      <c r="N41" s="118">
        <v>114</v>
      </c>
      <c r="O41" s="299">
        <f>SUM(L41:N41)</f>
        <v>419</v>
      </c>
      <c r="P41" s="117">
        <v>191</v>
      </c>
      <c r="Q41" s="119">
        <v>108</v>
      </c>
      <c r="R41" s="118">
        <v>144</v>
      </c>
      <c r="S41" s="299">
        <f>SUM(P41:R41)</f>
        <v>443</v>
      </c>
      <c r="T41" s="298">
        <f>SUM(G41+K41+O41+S41)</f>
        <v>1748</v>
      </c>
      <c r="U41" s="297"/>
      <c r="V41" s="280"/>
      <c r="W41" s="281"/>
      <c r="X41" s="281"/>
      <c r="Y41" s="296"/>
    </row>
    <row r="42" spans="1:16384" s="106" customFormat="1" ht="24.6" customHeight="1" thickBot="1" x14ac:dyDescent="0.25">
      <c r="A42" s="2058"/>
      <c r="B42" s="2061"/>
      <c r="C42" s="250" t="s">
        <v>41</v>
      </c>
      <c r="D42" s="2050" t="s">
        <v>23</v>
      </c>
      <c r="E42" s="2051"/>
      <c r="F42" s="2052"/>
      <c r="G42" s="249" t="e">
        <f>G44/G43</f>
        <v>#DIV/0!</v>
      </c>
      <c r="H42" s="2050" t="s">
        <v>23</v>
      </c>
      <c r="I42" s="2051"/>
      <c r="J42" s="2052"/>
      <c r="K42" s="249" t="e">
        <f>K44/K43</f>
        <v>#DIV/0!</v>
      </c>
      <c r="L42" s="2050" t="s">
        <v>23</v>
      </c>
      <c r="M42" s="2051"/>
      <c r="N42" s="2052"/>
      <c r="O42" s="249" t="e">
        <f>O44/O43</f>
        <v>#DIV/0!</v>
      </c>
      <c r="P42" s="2050" t="s">
        <v>23</v>
      </c>
      <c r="Q42" s="2051"/>
      <c r="R42" s="2052"/>
      <c r="S42" s="249">
        <f>S44/S43</f>
        <v>0.40200000000000002</v>
      </c>
      <c r="T42" s="249">
        <f>T44/T43</f>
        <v>0.41</v>
      </c>
      <c r="U42" s="247"/>
      <c r="V42" s="246"/>
      <c r="W42" s="295"/>
      <c r="X42" s="295"/>
      <c r="Y42" s="245"/>
    </row>
    <row r="43" spans="1:16384" s="106" customFormat="1" ht="33" customHeight="1" x14ac:dyDescent="0.2">
      <c r="A43" s="2058"/>
      <c r="B43" s="2061"/>
      <c r="C43" s="308" t="s">
        <v>316</v>
      </c>
      <c r="D43" s="294"/>
      <c r="E43" s="292"/>
      <c r="F43" s="291"/>
      <c r="G43" s="237">
        <f>SUM(D43:F43)</f>
        <v>0</v>
      </c>
      <c r="H43" s="293"/>
      <c r="I43" s="292"/>
      <c r="J43" s="291"/>
      <c r="K43" s="237">
        <f>SUM(H43:J43)</f>
        <v>0</v>
      </c>
      <c r="L43" s="293"/>
      <c r="M43" s="292"/>
      <c r="N43" s="291"/>
      <c r="O43" s="237">
        <f>SUM(L43:N43)</f>
        <v>0</v>
      </c>
      <c r="P43" s="293"/>
      <c r="Q43" s="292"/>
      <c r="R43" s="291">
        <v>500</v>
      </c>
      <c r="S43" s="237">
        <f>SUM(P43:R43)</f>
        <v>500</v>
      </c>
      <c r="T43" s="236">
        <f>SUM(G43+K43+O43+S43)</f>
        <v>500</v>
      </c>
      <c r="U43" s="290"/>
      <c r="V43" s="288"/>
      <c r="W43" s="289"/>
      <c r="X43" s="288"/>
      <c r="Y43" s="287"/>
    </row>
    <row r="44" spans="1:16384" s="106" customFormat="1" ht="27.75" customHeight="1" thickBot="1" x14ac:dyDescent="0.25">
      <c r="A44" s="2059"/>
      <c r="B44" s="2062"/>
      <c r="C44" s="126" t="s">
        <v>315</v>
      </c>
      <c r="D44" s="286"/>
      <c r="E44" s="1129">
        <v>1</v>
      </c>
      <c r="F44" s="1130">
        <v>1</v>
      </c>
      <c r="G44" s="229">
        <f>SUM(D44:F44)</f>
        <v>2</v>
      </c>
      <c r="H44" s="285"/>
      <c r="I44" s="284"/>
      <c r="J44" s="283"/>
      <c r="K44" s="229">
        <f>SUM(H44:J44)</f>
        <v>0</v>
      </c>
      <c r="L44" s="285"/>
      <c r="M44" s="284">
        <v>2</v>
      </c>
      <c r="N44" s="283"/>
      <c r="O44" s="229">
        <f>SUM(L44:N44)</f>
        <v>2</v>
      </c>
      <c r="P44" s="285"/>
      <c r="Q44" s="284"/>
      <c r="R44" s="283">
        <v>201</v>
      </c>
      <c r="S44" s="229">
        <f>SUM(P44:R44)</f>
        <v>201</v>
      </c>
      <c r="T44" s="228">
        <f>SUM(G44+K44+O44+S44)</f>
        <v>205</v>
      </c>
      <c r="U44" s="282"/>
      <c r="V44" s="280"/>
      <c r="W44" s="281"/>
      <c r="X44" s="280"/>
      <c r="Y44" s="279"/>
    </row>
    <row r="45" spans="1:16384" s="106" customFormat="1" ht="24.6" customHeight="1" thickBot="1" x14ac:dyDescent="0.25">
      <c r="A45" s="2047">
        <v>5</v>
      </c>
      <c r="B45" s="251" t="s">
        <v>21</v>
      </c>
      <c r="C45" s="250" t="s">
        <v>22</v>
      </c>
      <c r="D45" s="2050" t="s">
        <v>23</v>
      </c>
      <c r="E45" s="2051"/>
      <c r="F45" s="2052"/>
      <c r="G45" s="249">
        <f>G47/G46</f>
        <v>1</v>
      </c>
      <c r="H45" s="2050" t="s">
        <v>23</v>
      </c>
      <c r="I45" s="2051"/>
      <c r="J45" s="2052"/>
      <c r="K45" s="249">
        <f>K47/K46</f>
        <v>1</v>
      </c>
      <c r="L45" s="2050" t="s">
        <v>23</v>
      </c>
      <c r="M45" s="2051"/>
      <c r="N45" s="2052"/>
      <c r="O45" s="249">
        <f>O47/O46</f>
        <v>1</v>
      </c>
      <c r="P45" s="2050" t="s">
        <v>23</v>
      </c>
      <c r="Q45" s="2051"/>
      <c r="R45" s="2052"/>
      <c r="S45" s="249">
        <f>S47/S46</f>
        <v>1</v>
      </c>
      <c r="T45" s="248">
        <f>T47/T46</f>
        <v>1</v>
      </c>
      <c r="U45" s="247"/>
      <c r="V45" s="246"/>
      <c r="W45" s="246"/>
      <c r="X45" s="246"/>
      <c r="Y45" s="245"/>
    </row>
    <row r="46" spans="1:16384" s="106" customFormat="1" ht="24.6" customHeight="1" x14ac:dyDescent="0.2">
      <c r="A46" s="2048"/>
      <c r="B46" s="2053" t="s">
        <v>36</v>
      </c>
      <c r="C46" s="244" t="s">
        <v>37</v>
      </c>
      <c r="D46" s="1177">
        <v>1</v>
      </c>
      <c r="E46" s="1178">
        <v>3</v>
      </c>
      <c r="F46" s="1178">
        <v>1</v>
      </c>
      <c r="G46" s="237">
        <f>SUM(D46:F46)</f>
        <v>5</v>
      </c>
      <c r="H46" s="1266">
        <v>3</v>
      </c>
      <c r="I46" s="1266">
        <v>9</v>
      </c>
      <c r="J46" s="1266">
        <v>3</v>
      </c>
      <c r="K46" s="237">
        <f>SUM(H46:J46)</f>
        <v>15</v>
      </c>
      <c r="L46" s="241">
        <v>4</v>
      </c>
      <c r="M46" s="239">
        <v>3</v>
      </c>
      <c r="N46" s="238">
        <v>11</v>
      </c>
      <c r="O46" s="237">
        <f>SUM(L46:N46)</f>
        <v>18</v>
      </c>
      <c r="P46" s="240">
        <v>6</v>
      </c>
      <c r="Q46" s="239">
        <v>5</v>
      </c>
      <c r="R46" s="238">
        <v>2</v>
      </c>
      <c r="S46" s="237">
        <f>SUM(P46:R46)</f>
        <v>13</v>
      </c>
      <c r="T46" s="236">
        <f>SUM(G46+K46+O46+S46)</f>
        <v>51</v>
      </c>
      <c r="U46" s="235"/>
      <c r="V46" s="234"/>
      <c r="W46" s="234"/>
      <c r="X46" s="234"/>
      <c r="Y46" s="233"/>
    </row>
    <row r="47" spans="1:16384" s="106" customFormat="1" ht="24.6" customHeight="1" thickBot="1" x14ac:dyDescent="0.25">
      <c r="A47" s="2048"/>
      <c r="B47" s="2053"/>
      <c r="C47" s="627" t="s">
        <v>38</v>
      </c>
      <c r="D47" s="1179">
        <v>1</v>
      </c>
      <c r="E47" s="1180">
        <v>3</v>
      </c>
      <c r="F47" s="1181">
        <v>1</v>
      </c>
      <c r="G47" s="299">
        <f>SUM(D47:F47)</f>
        <v>5</v>
      </c>
      <c r="H47" s="1179">
        <v>3</v>
      </c>
      <c r="I47" s="1180">
        <v>9</v>
      </c>
      <c r="J47" s="1181">
        <v>3</v>
      </c>
      <c r="K47" s="299">
        <f>SUM(H47:J47)</f>
        <v>15</v>
      </c>
      <c r="L47" s="628">
        <v>4</v>
      </c>
      <c r="M47" s="629">
        <v>3</v>
      </c>
      <c r="N47" s="630">
        <v>11</v>
      </c>
      <c r="O47" s="299">
        <f>SUM(L47:N47)</f>
        <v>18</v>
      </c>
      <c r="P47" s="628">
        <v>6</v>
      </c>
      <c r="Q47" s="629">
        <v>5</v>
      </c>
      <c r="R47" s="630">
        <v>2</v>
      </c>
      <c r="S47" s="299">
        <f>SUM(P47:R47)</f>
        <v>13</v>
      </c>
      <c r="T47" s="631">
        <f>SUM(G47+K47+O47+S47)</f>
        <v>51</v>
      </c>
      <c r="U47" s="282"/>
      <c r="V47" s="280"/>
      <c r="W47" s="280"/>
      <c r="X47" s="280"/>
      <c r="Y47" s="296"/>
    </row>
    <row r="48" spans="1:16384" s="632" customFormat="1" ht="24.6" customHeight="1" x14ac:dyDescent="0.2">
      <c r="A48" s="2120"/>
      <c r="B48" s="2121"/>
      <c r="C48" s="2121"/>
      <c r="D48" s="2121"/>
      <c r="E48" s="2121"/>
      <c r="F48" s="2121"/>
      <c r="G48" s="2121"/>
      <c r="H48" s="2121"/>
      <c r="I48" s="2121"/>
      <c r="J48" s="2121"/>
      <c r="K48" s="2121"/>
      <c r="L48" s="2121"/>
      <c r="M48" s="2121"/>
      <c r="N48" s="2121"/>
      <c r="O48" s="2121"/>
      <c r="P48" s="2121"/>
      <c r="Q48" s="2121"/>
      <c r="R48" s="2121"/>
      <c r="S48" s="2121"/>
      <c r="T48" s="2121"/>
      <c r="U48" s="2121"/>
      <c r="V48" s="2121"/>
      <c r="W48" s="2121"/>
      <c r="X48" s="2121"/>
      <c r="Y48" s="2122"/>
      <c r="Z48" s="2119"/>
      <c r="AA48" s="2119"/>
      <c r="AB48" s="2119"/>
      <c r="AC48" s="2119"/>
      <c r="AD48" s="2119"/>
      <c r="AE48" s="2119"/>
      <c r="AF48" s="2119"/>
      <c r="AG48" s="2119"/>
      <c r="AH48" s="2119"/>
      <c r="AI48" s="2119"/>
      <c r="AJ48" s="2119"/>
      <c r="AK48" s="2119"/>
      <c r="AL48" s="2119"/>
      <c r="AM48" s="2119"/>
      <c r="AN48" s="2119"/>
      <c r="AO48" s="2119"/>
      <c r="AP48" s="2119"/>
      <c r="AQ48" s="2119"/>
      <c r="AR48" s="2119"/>
      <c r="AS48" s="2119"/>
      <c r="AT48" s="2119"/>
      <c r="AU48" s="2119"/>
      <c r="AV48" s="2119"/>
      <c r="AW48" s="2119"/>
      <c r="AX48" s="2119"/>
      <c r="AY48" s="2119"/>
      <c r="AZ48" s="2119"/>
      <c r="BA48" s="2119"/>
      <c r="BB48" s="2119"/>
      <c r="BC48" s="2119"/>
      <c r="BD48" s="2119"/>
      <c r="BE48" s="2119"/>
      <c r="BF48" s="2119"/>
      <c r="BG48" s="2119"/>
      <c r="BH48" s="2119"/>
      <c r="BI48" s="2119"/>
      <c r="BJ48" s="2119"/>
      <c r="BK48" s="2119"/>
      <c r="BL48" s="2119"/>
      <c r="BM48" s="2119"/>
      <c r="BN48" s="2119"/>
      <c r="BO48" s="2119"/>
      <c r="BP48" s="2119"/>
      <c r="BQ48" s="2119"/>
      <c r="BR48" s="2119"/>
      <c r="BS48" s="2119"/>
      <c r="BT48" s="2119"/>
      <c r="BU48" s="2119"/>
      <c r="BV48" s="2119"/>
      <c r="BW48" s="2119"/>
      <c r="BX48" s="2119"/>
      <c r="BY48" s="2119"/>
      <c r="BZ48" s="2119"/>
      <c r="CA48" s="2119"/>
      <c r="CB48" s="2119"/>
      <c r="CC48" s="2119"/>
      <c r="CD48" s="2119"/>
      <c r="CE48" s="2119"/>
      <c r="CF48" s="2119"/>
      <c r="CG48" s="2119"/>
      <c r="CH48" s="2119"/>
      <c r="CI48" s="2119"/>
      <c r="CJ48" s="2119"/>
      <c r="CK48" s="2119"/>
      <c r="CL48" s="2119"/>
      <c r="CM48" s="2119"/>
      <c r="CN48" s="2119"/>
      <c r="CO48" s="2119"/>
      <c r="CP48" s="2119"/>
      <c r="CQ48" s="2119"/>
      <c r="CR48" s="2119"/>
      <c r="CS48" s="2119"/>
      <c r="CT48" s="2119"/>
      <c r="CU48" s="2119"/>
      <c r="CV48" s="2119"/>
      <c r="CW48" s="2119"/>
      <c r="CX48" s="2119"/>
      <c r="CY48" s="2119"/>
      <c r="CZ48" s="2119"/>
      <c r="DA48" s="2119"/>
      <c r="DB48" s="2119"/>
      <c r="DC48" s="2119"/>
      <c r="DD48" s="2119"/>
      <c r="DE48" s="2119"/>
      <c r="DF48" s="2119"/>
      <c r="DG48" s="2119"/>
      <c r="DH48" s="2119"/>
      <c r="DI48" s="2119"/>
      <c r="DJ48" s="2119"/>
      <c r="DK48" s="2119"/>
      <c r="DL48" s="2119"/>
      <c r="DM48" s="2119"/>
      <c r="DN48" s="2119"/>
      <c r="DO48" s="2119"/>
      <c r="DP48" s="2119"/>
      <c r="DQ48" s="2119"/>
      <c r="DR48" s="2119"/>
      <c r="DS48" s="2119"/>
      <c r="DT48" s="2119"/>
      <c r="DU48" s="2119"/>
      <c r="DV48" s="2119"/>
      <c r="DW48" s="2119"/>
      <c r="DX48" s="2119"/>
      <c r="DY48" s="2119"/>
      <c r="DZ48" s="2119"/>
      <c r="EA48" s="2119"/>
      <c r="EB48" s="2119"/>
      <c r="EC48" s="2119"/>
      <c r="ED48" s="2119"/>
      <c r="EE48" s="2119"/>
      <c r="EF48" s="2119"/>
      <c r="EG48" s="2119"/>
      <c r="EH48" s="2119"/>
      <c r="EI48" s="2119"/>
      <c r="EJ48" s="2119"/>
      <c r="EK48" s="2119"/>
      <c r="EL48" s="2119"/>
      <c r="EM48" s="2119"/>
      <c r="EN48" s="2119"/>
      <c r="EO48" s="2119"/>
      <c r="EP48" s="2119"/>
      <c r="EQ48" s="2119"/>
      <c r="ER48" s="2119"/>
      <c r="ES48" s="2119"/>
      <c r="ET48" s="2119"/>
      <c r="EU48" s="2119"/>
      <c r="EV48" s="2119"/>
      <c r="EW48" s="2119"/>
      <c r="EX48" s="2119"/>
      <c r="EY48" s="2119"/>
      <c r="EZ48" s="2119"/>
      <c r="FA48" s="2119"/>
      <c r="FB48" s="2119"/>
      <c r="FC48" s="2119"/>
      <c r="FD48" s="2119"/>
      <c r="FE48" s="2119"/>
      <c r="FF48" s="2119"/>
      <c r="FG48" s="2119"/>
      <c r="FH48" s="2119"/>
      <c r="FI48" s="2119"/>
      <c r="FJ48" s="2119"/>
      <c r="FK48" s="2119"/>
      <c r="FL48" s="2119"/>
      <c r="FM48" s="2119"/>
      <c r="FN48" s="2119"/>
      <c r="FO48" s="2119"/>
      <c r="FP48" s="2119"/>
      <c r="FQ48" s="2119"/>
      <c r="FR48" s="2119"/>
      <c r="FS48" s="2119"/>
      <c r="FT48" s="2119"/>
      <c r="FU48" s="2119"/>
      <c r="FV48" s="2119"/>
      <c r="FW48" s="2119"/>
      <c r="FX48" s="2119"/>
      <c r="FY48" s="2119"/>
      <c r="FZ48" s="2119"/>
      <c r="GA48" s="2119"/>
      <c r="GB48" s="2119"/>
      <c r="GC48" s="2119"/>
      <c r="GD48" s="2119"/>
      <c r="GE48" s="2119"/>
      <c r="GF48" s="2119"/>
      <c r="GG48" s="2119"/>
      <c r="GH48" s="2119"/>
      <c r="GI48" s="2119"/>
      <c r="GJ48" s="2119"/>
      <c r="GK48" s="2119"/>
      <c r="GL48" s="2119"/>
      <c r="GM48" s="2119"/>
      <c r="GN48" s="2119"/>
      <c r="GO48" s="2119"/>
      <c r="GP48" s="2119"/>
      <c r="GQ48" s="2119"/>
      <c r="GR48" s="2119"/>
      <c r="GS48" s="2119"/>
      <c r="GT48" s="2119"/>
      <c r="GU48" s="2119"/>
      <c r="GV48" s="2119"/>
      <c r="GW48" s="2119"/>
      <c r="GX48" s="2119"/>
      <c r="GY48" s="2119"/>
      <c r="GZ48" s="2119"/>
      <c r="HA48" s="2119"/>
      <c r="HB48" s="2119"/>
      <c r="HC48" s="2119"/>
      <c r="HD48" s="2119"/>
      <c r="HE48" s="2119"/>
      <c r="HF48" s="2119"/>
      <c r="HG48" s="2119"/>
      <c r="HH48" s="2119"/>
      <c r="HI48" s="2119"/>
      <c r="HJ48" s="2119"/>
      <c r="HK48" s="2119"/>
      <c r="HL48" s="2119"/>
      <c r="HM48" s="2119"/>
      <c r="HN48" s="2119"/>
      <c r="HO48" s="2119"/>
      <c r="HP48" s="2119"/>
      <c r="HQ48" s="2119"/>
      <c r="HR48" s="2119"/>
      <c r="HS48" s="2119"/>
      <c r="HT48" s="2119"/>
      <c r="HU48" s="2119"/>
      <c r="HV48" s="2119"/>
      <c r="HW48" s="2119"/>
      <c r="HX48" s="2119"/>
      <c r="HY48" s="2119"/>
      <c r="HZ48" s="2119"/>
      <c r="IA48" s="2119"/>
      <c r="IB48" s="2119"/>
      <c r="IC48" s="2119"/>
      <c r="ID48" s="2119"/>
      <c r="IE48" s="2119"/>
      <c r="IF48" s="2119"/>
      <c r="IG48" s="2119"/>
      <c r="IH48" s="2119"/>
      <c r="II48" s="2119"/>
      <c r="IJ48" s="2119"/>
      <c r="IK48" s="2119"/>
      <c r="IL48" s="2119"/>
      <c r="IM48" s="2119"/>
      <c r="IN48" s="2119"/>
      <c r="IO48" s="2119"/>
      <c r="IP48" s="2119"/>
      <c r="IQ48" s="2119"/>
      <c r="IR48" s="2119"/>
      <c r="IS48" s="2119"/>
      <c r="IT48" s="2119"/>
      <c r="IU48" s="2119"/>
      <c r="IV48" s="2119"/>
      <c r="IW48" s="2119"/>
      <c r="IX48" s="2119"/>
      <c r="IY48" s="2119"/>
      <c r="IZ48" s="2119"/>
      <c r="JA48" s="2119"/>
      <c r="JB48" s="2119"/>
      <c r="JC48" s="2119"/>
      <c r="JD48" s="2119"/>
      <c r="JE48" s="2119"/>
      <c r="JF48" s="2119"/>
      <c r="JG48" s="2119"/>
      <c r="JH48" s="2119"/>
      <c r="JI48" s="2119"/>
      <c r="JJ48" s="2119"/>
      <c r="JK48" s="2119"/>
      <c r="JL48" s="2119"/>
      <c r="JM48" s="2119"/>
      <c r="JN48" s="2119"/>
      <c r="JO48" s="2119"/>
      <c r="JP48" s="2119"/>
      <c r="JQ48" s="2119"/>
      <c r="JR48" s="2119"/>
      <c r="JS48" s="2119"/>
      <c r="JT48" s="2119"/>
      <c r="JU48" s="2119"/>
      <c r="JV48" s="2119"/>
      <c r="JW48" s="2119"/>
      <c r="JX48" s="2119"/>
      <c r="JY48" s="2119"/>
      <c r="JZ48" s="2119"/>
      <c r="KA48" s="2119"/>
      <c r="KB48" s="2119"/>
      <c r="KC48" s="2119"/>
      <c r="KD48" s="2119"/>
      <c r="KE48" s="2119"/>
      <c r="KF48" s="2119"/>
      <c r="KG48" s="2119"/>
      <c r="KH48" s="2119"/>
      <c r="KI48" s="2119"/>
      <c r="KJ48" s="2119"/>
      <c r="KK48" s="2119"/>
      <c r="KL48" s="2119"/>
      <c r="KM48" s="2119"/>
      <c r="KN48" s="2119"/>
      <c r="KO48" s="2119"/>
      <c r="KP48" s="2119"/>
      <c r="KQ48" s="2119"/>
      <c r="KR48" s="2119"/>
      <c r="KS48" s="2119"/>
      <c r="KT48" s="2119"/>
      <c r="KU48" s="2119"/>
      <c r="KV48" s="2119"/>
      <c r="KW48" s="2119"/>
      <c r="KX48" s="2119"/>
      <c r="KY48" s="2119"/>
      <c r="KZ48" s="2119"/>
      <c r="LA48" s="2119"/>
      <c r="LB48" s="2119"/>
      <c r="LC48" s="2119"/>
      <c r="LD48" s="2119"/>
      <c r="LE48" s="2119"/>
      <c r="LF48" s="2119"/>
      <c r="LG48" s="2119"/>
      <c r="LH48" s="2119"/>
      <c r="LI48" s="2119"/>
      <c r="LJ48" s="2119"/>
      <c r="LK48" s="2119"/>
      <c r="LL48" s="2119"/>
      <c r="LM48" s="2119"/>
      <c r="LN48" s="2119"/>
      <c r="LO48" s="2119"/>
      <c r="LP48" s="2119"/>
      <c r="LQ48" s="2119"/>
      <c r="LR48" s="2119"/>
      <c r="LS48" s="2119"/>
      <c r="LT48" s="2119"/>
      <c r="LU48" s="2119"/>
      <c r="LV48" s="2119"/>
      <c r="LW48" s="2119"/>
      <c r="LX48" s="2119"/>
      <c r="LY48" s="2119"/>
      <c r="LZ48" s="2119"/>
      <c r="MA48" s="2119"/>
      <c r="MB48" s="2119"/>
      <c r="MC48" s="2119"/>
      <c r="MD48" s="2119"/>
      <c r="ME48" s="2119"/>
      <c r="MF48" s="2119"/>
      <c r="MG48" s="2119"/>
      <c r="MH48" s="2119"/>
      <c r="MI48" s="2119"/>
      <c r="MJ48" s="2119"/>
      <c r="MK48" s="2119"/>
      <c r="ML48" s="2119"/>
      <c r="MM48" s="2119"/>
      <c r="MN48" s="2119"/>
      <c r="MO48" s="2119"/>
      <c r="MP48" s="2119"/>
      <c r="MQ48" s="2119"/>
      <c r="MR48" s="2119"/>
      <c r="MS48" s="2119"/>
      <c r="MT48" s="2119"/>
      <c r="MU48" s="2119"/>
      <c r="MV48" s="2119"/>
      <c r="MW48" s="2119"/>
      <c r="MX48" s="2119"/>
      <c r="MY48" s="2119"/>
      <c r="MZ48" s="2119"/>
      <c r="NA48" s="2119"/>
      <c r="NB48" s="2119"/>
      <c r="NC48" s="2119"/>
      <c r="ND48" s="2119"/>
      <c r="NE48" s="2119"/>
      <c r="NF48" s="2119"/>
      <c r="NG48" s="2119"/>
      <c r="NH48" s="2119"/>
      <c r="NI48" s="2119"/>
      <c r="NJ48" s="2119"/>
      <c r="NK48" s="2119"/>
      <c r="NL48" s="2119"/>
      <c r="NM48" s="2119"/>
      <c r="NN48" s="2119"/>
      <c r="NO48" s="2119"/>
      <c r="NP48" s="2119"/>
      <c r="NQ48" s="2119"/>
      <c r="NR48" s="2119"/>
      <c r="NS48" s="2119"/>
      <c r="NT48" s="2119"/>
      <c r="NU48" s="2119"/>
      <c r="NV48" s="2119"/>
      <c r="NW48" s="2119"/>
      <c r="NX48" s="2119"/>
      <c r="NY48" s="2119"/>
      <c r="NZ48" s="2119"/>
      <c r="OA48" s="2119"/>
      <c r="OB48" s="2119"/>
      <c r="OC48" s="2119"/>
      <c r="OD48" s="2119"/>
      <c r="OE48" s="2119"/>
      <c r="OF48" s="2119"/>
      <c r="OG48" s="2119"/>
      <c r="OH48" s="2119"/>
      <c r="OI48" s="2119"/>
      <c r="OJ48" s="2119"/>
      <c r="OK48" s="2119"/>
      <c r="OL48" s="2119"/>
      <c r="OM48" s="2119"/>
      <c r="ON48" s="2119"/>
      <c r="OO48" s="2119"/>
      <c r="OP48" s="2119"/>
      <c r="OQ48" s="2119"/>
      <c r="OR48" s="2119"/>
      <c r="OS48" s="2119"/>
      <c r="OT48" s="2119"/>
      <c r="OU48" s="2119"/>
      <c r="OV48" s="2119"/>
      <c r="OW48" s="2119"/>
      <c r="OX48" s="2119"/>
      <c r="OY48" s="2119"/>
      <c r="OZ48" s="2119"/>
      <c r="PA48" s="2119"/>
      <c r="PB48" s="2119"/>
      <c r="PC48" s="2119"/>
      <c r="PD48" s="2119"/>
      <c r="PE48" s="2119"/>
      <c r="PF48" s="2119"/>
      <c r="PG48" s="2119"/>
      <c r="PH48" s="2119"/>
      <c r="PI48" s="2119"/>
      <c r="PJ48" s="2119"/>
      <c r="PK48" s="2119"/>
      <c r="PL48" s="2119"/>
      <c r="PM48" s="2119"/>
      <c r="PN48" s="2119"/>
      <c r="PO48" s="2119"/>
      <c r="PP48" s="2119"/>
      <c r="PQ48" s="2119"/>
      <c r="PR48" s="2119"/>
      <c r="PS48" s="2119"/>
      <c r="PT48" s="2119"/>
      <c r="PU48" s="2119"/>
      <c r="PV48" s="2119"/>
      <c r="PW48" s="2119"/>
      <c r="PX48" s="2119"/>
      <c r="PY48" s="2119"/>
      <c r="PZ48" s="2119"/>
      <c r="QA48" s="2119"/>
      <c r="QB48" s="2119"/>
      <c r="QC48" s="2119"/>
      <c r="QD48" s="2119"/>
      <c r="QE48" s="2119"/>
      <c r="QF48" s="2119"/>
      <c r="QG48" s="2119"/>
      <c r="QH48" s="2119"/>
      <c r="QI48" s="2119"/>
      <c r="QJ48" s="2119"/>
      <c r="QK48" s="2119"/>
      <c r="QL48" s="2119"/>
      <c r="QM48" s="2119"/>
      <c r="QN48" s="2119"/>
      <c r="QO48" s="2119"/>
      <c r="QP48" s="2119"/>
      <c r="QQ48" s="2119"/>
      <c r="QR48" s="2119"/>
      <c r="QS48" s="2119"/>
      <c r="QT48" s="2119"/>
      <c r="QU48" s="2119"/>
      <c r="QV48" s="2119"/>
      <c r="QW48" s="2119"/>
      <c r="QX48" s="2119"/>
      <c r="QY48" s="2119"/>
      <c r="QZ48" s="2119"/>
      <c r="RA48" s="2119"/>
      <c r="RB48" s="2119"/>
      <c r="RC48" s="2119"/>
      <c r="RD48" s="2119"/>
      <c r="RE48" s="2119"/>
      <c r="RF48" s="2119"/>
      <c r="RG48" s="2119"/>
      <c r="RH48" s="2119"/>
      <c r="RI48" s="2119"/>
      <c r="RJ48" s="2119"/>
      <c r="RK48" s="2119"/>
      <c r="RL48" s="2119"/>
      <c r="RM48" s="2119"/>
      <c r="RN48" s="2119"/>
      <c r="RO48" s="2119"/>
      <c r="RP48" s="2119"/>
      <c r="RQ48" s="2119"/>
      <c r="RR48" s="2119"/>
      <c r="RS48" s="2119"/>
      <c r="RT48" s="2119"/>
      <c r="RU48" s="2119"/>
      <c r="RV48" s="2119"/>
      <c r="RW48" s="2119"/>
      <c r="RX48" s="2119"/>
      <c r="RY48" s="2119"/>
      <c r="RZ48" s="2119"/>
      <c r="SA48" s="2119"/>
      <c r="SB48" s="2119"/>
      <c r="SC48" s="2119"/>
      <c r="SD48" s="2119"/>
      <c r="SE48" s="2119"/>
      <c r="SF48" s="2119"/>
      <c r="SG48" s="2119"/>
      <c r="SH48" s="2119"/>
      <c r="SI48" s="2119"/>
      <c r="SJ48" s="2119"/>
      <c r="SK48" s="2119"/>
      <c r="SL48" s="2119"/>
      <c r="SM48" s="2119"/>
      <c r="SN48" s="2119"/>
      <c r="SO48" s="2119"/>
      <c r="SP48" s="2119"/>
      <c r="SQ48" s="2119"/>
      <c r="SR48" s="2119"/>
      <c r="SS48" s="2119"/>
      <c r="ST48" s="2119"/>
      <c r="SU48" s="2119"/>
      <c r="SV48" s="2119"/>
      <c r="SW48" s="2119"/>
      <c r="SX48" s="2119"/>
      <c r="SY48" s="2119"/>
      <c r="SZ48" s="2119"/>
      <c r="TA48" s="2119"/>
      <c r="TB48" s="2119"/>
      <c r="TC48" s="2119"/>
      <c r="TD48" s="2119"/>
      <c r="TE48" s="2119"/>
      <c r="TF48" s="2119"/>
      <c r="TG48" s="2119"/>
      <c r="TH48" s="2119"/>
      <c r="TI48" s="2119"/>
      <c r="TJ48" s="2119"/>
      <c r="TK48" s="2119"/>
      <c r="TL48" s="2119"/>
      <c r="TM48" s="2119"/>
      <c r="TN48" s="2119"/>
      <c r="TO48" s="2119"/>
      <c r="TP48" s="2119"/>
      <c r="TQ48" s="2119"/>
      <c r="TR48" s="2119"/>
      <c r="TS48" s="2119"/>
      <c r="TT48" s="2119"/>
      <c r="TU48" s="2119"/>
      <c r="TV48" s="2119"/>
      <c r="TW48" s="2119"/>
      <c r="TX48" s="2119"/>
      <c r="TY48" s="2119"/>
      <c r="TZ48" s="2119"/>
      <c r="UA48" s="2119"/>
      <c r="UB48" s="2119"/>
      <c r="UC48" s="2119"/>
      <c r="UD48" s="2119"/>
      <c r="UE48" s="2119"/>
      <c r="UF48" s="2119"/>
      <c r="UG48" s="2119"/>
      <c r="UH48" s="2119"/>
      <c r="UI48" s="2119"/>
      <c r="UJ48" s="2119"/>
      <c r="UK48" s="2119"/>
      <c r="UL48" s="2119"/>
      <c r="UM48" s="2119"/>
      <c r="UN48" s="2119"/>
      <c r="UO48" s="2119"/>
      <c r="UP48" s="2119"/>
      <c r="UQ48" s="2119"/>
      <c r="UR48" s="2119"/>
      <c r="US48" s="2119"/>
      <c r="UT48" s="2119"/>
      <c r="UU48" s="2119"/>
      <c r="UV48" s="2119"/>
      <c r="UW48" s="2119"/>
      <c r="UX48" s="2119"/>
      <c r="UY48" s="2119"/>
      <c r="UZ48" s="2119"/>
      <c r="VA48" s="2119"/>
      <c r="VB48" s="2119"/>
      <c r="VC48" s="2119"/>
      <c r="VD48" s="2119"/>
      <c r="VE48" s="2119"/>
      <c r="VF48" s="2119"/>
      <c r="VG48" s="2119"/>
      <c r="VH48" s="2119"/>
      <c r="VI48" s="2119"/>
      <c r="VJ48" s="2119"/>
      <c r="VK48" s="2119"/>
      <c r="VL48" s="2119"/>
      <c r="VM48" s="2119"/>
      <c r="VN48" s="2119"/>
      <c r="VO48" s="2119"/>
      <c r="VP48" s="2119"/>
      <c r="VQ48" s="2119"/>
      <c r="VR48" s="2119"/>
      <c r="VS48" s="2119"/>
      <c r="VT48" s="2119"/>
      <c r="VU48" s="2119"/>
      <c r="VV48" s="2119"/>
      <c r="VW48" s="2119"/>
      <c r="VX48" s="2119"/>
      <c r="VY48" s="2119"/>
      <c r="VZ48" s="2119"/>
      <c r="WA48" s="2119"/>
      <c r="WB48" s="2119"/>
      <c r="WC48" s="2119"/>
      <c r="WD48" s="2119"/>
      <c r="WE48" s="2119"/>
      <c r="WF48" s="2119"/>
      <c r="WG48" s="2119"/>
      <c r="WH48" s="2119"/>
      <c r="WI48" s="2119"/>
      <c r="WJ48" s="2119"/>
      <c r="WK48" s="2119"/>
      <c r="WL48" s="2119"/>
      <c r="WM48" s="2119"/>
      <c r="WN48" s="2119"/>
      <c r="WO48" s="2119"/>
      <c r="WP48" s="2119"/>
      <c r="WQ48" s="2119"/>
      <c r="WR48" s="2119"/>
      <c r="WS48" s="2119"/>
      <c r="WT48" s="2119"/>
      <c r="WU48" s="2119"/>
      <c r="WV48" s="2119"/>
      <c r="WW48" s="2119"/>
      <c r="WX48" s="2119"/>
      <c r="WY48" s="2119"/>
      <c r="WZ48" s="2119"/>
      <c r="XA48" s="2119"/>
      <c r="XB48" s="2119"/>
      <c r="XC48" s="2119"/>
      <c r="XD48" s="2119"/>
      <c r="XE48" s="2119"/>
      <c r="XF48" s="2119"/>
      <c r="XG48" s="2119"/>
      <c r="XH48" s="2119"/>
      <c r="XI48" s="2119"/>
      <c r="XJ48" s="2119"/>
      <c r="XK48" s="2119"/>
      <c r="XL48" s="2119"/>
      <c r="XM48" s="2119"/>
      <c r="XN48" s="2119"/>
      <c r="XO48" s="2119"/>
      <c r="XP48" s="2119"/>
      <c r="XQ48" s="2119"/>
      <c r="XR48" s="2119"/>
      <c r="XS48" s="2119"/>
      <c r="XT48" s="2119"/>
      <c r="XU48" s="2119"/>
      <c r="XV48" s="2119"/>
      <c r="XW48" s="2119"/>
      <c r="XX48" s="2119"/>
      <c r="XY48" s="2119"/>
      <c r="XZ48" s="2119"/>
      <c r="YA48" s="2119"/>
      <c r="YB48" s="2119"/>
      <c r="YC48" s="2119"/>
      <c r="YD48" s="2119"/>
      <c r="YE48" s="2119"/>
      <c r="YF48" s="2119"/>
      <c r="YG48" s="2119"/>
      <c r="YH48" s="2119"/>
      <c r="YI48" s="2119"/>
      <c r="YJ48" s="2119"/>
      <c r="YK48" s="2119"/>
      <c r="YL48" s="2119"/>
      <c r="YM48" s="2119"/>
      <c r="YN48" s="2119"/>
      <c r="YO48" s="2119"/>
      <c r="YP48" s="2119"/>
      <c r="YQ48" s="2119"/>
      <c r="YR48" s="2119"/>
      <c r="YS48" s="2119"/>
      <c r="YT48" s="2119"/>
      <c r="YU48" s="2119"/>
      <c r="YV48" s="2119"/>
      <c r="YW48" s="2119"/>
      <c r="YX48" s="2119"/>
      <c r="YY48" s="2119"/>
      <c r="YZ48" s="2119"/>
      <c r="ZA48" s="2119"/>
      <c r="ZB48" s="2119"/>
      <c r="ZC48" s="2119"/>
      <c r="ZD48" s="2119"/>
      <c r="ZE48" s="2119"/>
      <c r="ZF48" s="2119"/>
      <c r="ZG48" s="2119"/>
      <c r="ZH48" s="2119"/>
      <c r="ZI48" s="2119"/>
      <c r="ZJ48" s="2119"/>
      <c r="ZK48" s="2119"/>
      <c r="ZL48" s="2119"/>
      <c r="ZM48" s="2119"/>
      <c r="ZN48" s="2119"/>
      <c r="ZO48" s="2119"/>
      <c r="ZP48" s="2119"/>
      <c r="ZQ48" s="2119"/>
      <c r="ZR48" s="2119"/>
      <c r="ZS48" s="2119"/>
      <c r="ZT48" s="2119"/>
      <c r="ZU48" s="2119"/>
      <c r="ZV48" s="2119"/>
      <c r="ZW48" s="2119"/>
      <c r="ZX48" s="2119"/>
      <c r="ZY48" s="2119"/>
      <c r="ZZ48" s="2119"/>
      <c r="AAA48" s="2119"/>
      <c r="AAB48" s="2119"/>
      <c r="AAC48" s="2119"/>
      <c r="AAD48" s="2119"/>
      <c r="AAE48" s="2119"/>
      <c r="AAF48" s="2119"/>
      <c r="AAG48" s="2119"/>
      <c r="AAH48" s="2119"/>
      <c r="AAI48" s="2119"/>
      <c r="AAJ48" s="2119"/>
      <c r="AAK48" s="2119"/>
      <c r="AAL48" s="2119"/>
      <c r="AAM48" s="2119"/>
      <c r="AAN48" s="2119"/>
      <c r="AAO48" s="2119"/>
      <c r="AAP48" s="2119"/>
      <c r="AAQ48" s="2119"/>
      <c r="AAR48" s="2119"/>
      <c r="AAS48" s="2119"/>
      <c r="AAT48" s="2119"/>
      <c r="AAU48" s="2119"/>
      <c r="AAV48" s="2119"/>
      <c r="AAW48" s="2119"/>
      <c r="AAX48" s="2119"/>
      <c r="AAY48" s="2119"/>
      <c r="AAZ48" s="2119"/>
      <c r="ABA48" s="2119"/>
      <c r="ABB48" s="2119"/>
      <c r="ABC48" s="2119"/>
      <c r="ABD48" s="2119"/>
      <c r="ABE48" s="2119"/>
      <c r="ABF48" s="2119"/>
      <c r="ABG48" s="2119"/>
      <c r="ABH48" s="2119"/>
      <c r="ABI48" s="2119"/>
      <c r="ABJ48" s="2119"/>
      <c r="ABK48" s="2119"/>
      <c r="ABL48" s="2119"/>
      <c r="ABM48" s="2119"/>
      <c r="ABN48" s="2119"/>
      <c r="ABO48" s="2119"/>
      <c r="ABP48" s="2119"/>
      <c r="ABQ48" s="2119"/>
      <c r="ABR48" s="2119"/>
      <c r="ABS48" s="2119"/>
      <c r="ABT48" s="2119"/>
      <c r="ABU48" s="2119"/>
      <c r="ABV48" s="2119"/>
      <c r="ABW48" s="2119"/>
      <c r="ABX48" s="2119"/>
      <c r="ABY48" s="2119"/>
      <c r="ABZ48" s="2119"/>
      <c r="ACA48" s="2119"/>
      <c r="ACB48" s="2119"/>
      <c r="ACC48" s="2119"/>
      <c r="ACD48" s="2119"/>
      <c r="ACE48" s="2119"/>
      <c r="ACF48" s="2119"/>
      <c r="ACG48" s="2119"/>
      <c r="ACH48" s="2119"/>
      <c r="ACI48" s="2119"/>
      <c r="ACJ48" s="2119"/>
      <c r="ACK48" s="2119"/>
      <c r="ACL48" s="2119"/>
      <c r="ACM48" s="2119"/>
      <c r="ACN48" s="2119"/>
      <c r="ACO48" s="2119"/>
      <c r="ACP48" s="2119"/>
      <c r="ACQ48" s="2119"/>
      <c r="ACR48" s="2119"/>
      <c r="ACS48" s="2119"/>
      <c r="ACT48" s="2119"/>
      <c r="ACU48" s="2119"/>
      <c r="ACV48" s="2119"/>
      <c r="ACW48" s="2119"/>
      <c r="ACX48" s="2119"/>
      <c r="ACY48" s="2119"/>
      <c r="ACZ48" s="2119"/>
      <c r="ADA48" s="2119"/>
      <c r="ADB48" s="2119"/>
      <c r="ADC48" s="2119"/>
      <c r="ADD48" s="2119"/>
      <c r="ADE48" s="2119"/>
      <c r="ADF48" s="2119"/>
      <c r="ADG48" s="2119"/>
      <c r="ADH48" s="2119"/>
      <c r="ADI48" s="2119"/>
      <c r="ADJ48" s="2119"/>
      <c r="ADK48" s="2119"/>
      <c r="ADL48" s="2119"/>
      <c r="ADM48" s="2119"/>
      <c r="ADN48" s="2119"/>
      <c r="ADO48" s="2119"/>
      <c r="ADP48" s="2119"/>
      <c r="ADQ48" s="2119"/>
      <c r="ADR48" s="2119"/>
      <c r="ADS48" s="2119"/>
      <c r="ADT48" s="2119"/>
      <c r="ADU48" s="2119"/>
      <c r="ADV48" s="2119"/>
      <c r="ADW48" s="2119"/>
      <c r="ADX48" s="2119"/>
      <c r="ADY48" s="2119"/>
      <c r="ADZ48" s="2119"/>
      <c r="AEA48" s="2119"/>
      <c r="AEB48" s="2119"/>
      <c r="AEC48" s="2119"/>
      <c r="AED48" s="2119"/>
      <c r="AEE48" s="2119"/>
      <c r="AEF48" s="2119"/>
      <c r="AEG48" s="2119"/>
      <c r="AEH48" s="2119"/>
      <c r="AEI48" s="2119"/>
      <c r="AEJ48" s="2119"/>
      <c r="AEK48" s="2119"/>
      <c r="AEL48" s="2119"/>
      <c r="AEM48" s="2119"/>
      <c r="AEN48" s="2119"/>
      <c r="AEO48" s="2119"/>
      <c r="AEP48" s="2119"/>
      <c r="AEQ48" s="2119"/>
      <c r="AER48" s="2119"/>
      <c r="AES48" s="2119"/>
      <c r="AET48" s="2119"/>
      <c r="AEU48" s="2119"/>
      <c r="AEV48" s="2119"/>
      <c r="AEW48" s="2119"/>
      <c r="AEX48" s="2119"/>
      <c r="AEY48" s="2119"/>
      <c r="AEZ48" s="2119"/>
      <c r="AFA48" s="2119"/>
      <c r="AFB48" s="2119"/>
      <c r="AFC48" s="2119"/>
      <c r="AFD48" s="2119"/>
      <c r="AFE48" s="2119"/>
      <c r="AFF48" s="2119"/>
      <c r="AFG48" s="2119"/>
      <c r="AFH48" s="2119"/>
      <c r="AFI48" s="2119"/>
      <c r="AFJ48" s="2119"/>
      <c r="AFK48" s="2119"/>
      <c r="AFL48" s="2119"/>
      <c r="AFM48" s="2119"/>
      <c r="AFN48" s="2119"/>
      <c r="AFO48" s="2119"/>
      <c r="AFP48" s="2119"/>
      <c r="AFQ48" s="2119"/>
      <c r="AFR48" s="2119"/>
      <c r="AFS48" s="2119"/>
      <c r="AFT48" s="2119"/>
      <c r="AFU48" s="2119"/>
      <c r="AFV48" s="2119"/>
      <c r="AFW48" s="2119"/>
      <c r="AFX48" s="2119"/>
      <c r="AFY48" s="2119"/>
      <c r="AFZ48" s="2119"/>
      <c r="AGA48" s="2119"/>
      <c r="AGB48" s="2119"/>
      <c r="AGC48" s="2119"/>
      <c r="AGD48" s="2119"/>
      <c r="AGE48" s="2119"/>
      <c r="AGF48" s="2119"/>
      <c r="AGG48" s="2119"/>
      <c r="AGH48" s="2119"/>
      <c r="AGI48" s="2119"/>
      <c r="AGJ48" s="2119"/>
      <c r="AGK48" s="2119"/>
      <c r="AGL48" s="2119"/>
      <c r="AGM48" s="2119"/>
      <c r="AGN48" s="2119"/>
      <c r="AGO48" s="2119"/>
      <c r="AGP48" s="2119"/>
      <c r="AGQ48" s="2119"/>
      <c r="AGR48" s="2119"/>
      <c r="AGS48" s="2119"/>
      <c r="AGT48" s="2119"/>
      <c r="AGU48" s="2119"/>
      <c r="AGV48" s="2119"/>
      <c r="AGW48" s="2119"/>
      <c r="AGX48" s="2119"/>
      <c r="AGY48" s="2119"/>
      <c r="AGZ48" s="2119"/>
      <c r="AHA48" s="2119"/>
      <c r="AHB48" s="2119"/>
      <c r="AHC48" s="2119"/>
      <c r="AHD48" s="2119"/>
      <c r="AHE48" s="2119"/>
      <c r="AHF48" s="2119"/>
      <c r="AHG48" s="2119"/>
      <c r="AHH48" s="2119"/>
      <c r="AHI48" s="2119"/>
      <c r="AHJ48" s="2119"/>
      <c r="AHK48" s="2119"/>
      <c r="AHL48" s="2119"/>
      <c r="AHM48" s="2119"/>
      <c r="AHN48" s="2119"/>
      <c r="AHO48" s="2119"/>
      <c r="AHP48" s="2119"/>
      <c r="AHQ48" s="2119"/>
      <c r="AHR48" s="2119"/>
      <c r="AHS48" s="2119"/>
      <c r="AHT48" s="2119"/>
      <c r="AHU48" s="2119"/>
      <c r="AHV48" s="2119"/>
      <c r="AHW48" s="2119"/>
      <c r="AHX48" s="2119"/>
      <c r="AHY48" s="2119"/>
      <c r="AHZ48" s="2119"/>
      <c r="AIA48" s="2119"/>
      <c r="AIB48" s="2119"/>
      <c r="AIC48" s="2119"/>
      <c r="AID48" s="2119"/>
      <c r="AIE48" s="2119"/>
      <c r="AIF48" s="2119"/>
      <c r="AIG48" s="2119"/>
      <c r="AIH48" s="2119"/>
      <c r="AII48" s="2119"/>
      <c r="AIJ48" s="2119"/>
      <c r="AIK48" s="2119"/>
      <c r="AIL48" s="2119"/>
      <c r="AIM48" s="2119"/>
      <c r="AIN48" s="2119"/>
      <c r="AIO48" s="2119"/>
      <c r="AIP48" s="2119"/>
      <c r="AIQ48" s="2119"/>
      <c r="AIR48" s="2119"/>
      <c r="AIS48" s="2119"/>
      <c r="AIT48" s="2119"/>
      <c r="AIU48" s="2119"/>
      <c r="AIV48" s="2119"/>
      <c r="AIW48" s="2119"/>
      <c r="AIX48" s="2119"/>
      <c r="AIY48" s="2119"/>
      <c r="AIZ48" s="2119"/>
      <c r="AJA48" s="2119"/>
      <c r="AJB48" s="2119"/>
      <c r="AJC48" s="2119"/>
      <c r="AJD48" s="2119"/>
      <c r="AJE48" s="2119"/>
      <c r="AJF48" s="2119"/>
      <c r="AJG48" s="2119"/>
      <c r="AJH48" s="2119"/>
      <c r="AJI48" s="2119"/>
      <c r="AJJ48" s="2119"/>
      <c r="AJK48" s="2119"/>
      <c r="AJL48" s="2119"/>
      <c r="AJM48" s="2119"/>
      <c r="AJN48" s="2119"/>
      <c r="AJO48" s="2119"/>
      <c r="AJP48" s="2119"/>
      <c r="AJQ48" s="2119"/>
      <c r="AJR48" s="2119"/>
      <c r="AJS48" s="2119"/>
      <c r="AJT48" s="2119"/>
      <c r="AJU48" s="2119"/>
      <c r="AJV48" s="2119"/>
      <c r="AJW48" s="2119"/>
      <c r="AJX48" s="2119"/>
      <c r="AJY48" s="2119"/>
      <c r="AJZ48" s="2119"/>
      <c r="AKA48" s="2119"/>
      <c r="AKB48" s="2119"/>
      <c r="AKC48" s="2119"/>
      <c r="AKD48" s="2119"/>
      <c r="AKE48" s="2119"/>
      <c r="AKF48" s="2119"/>
      <c r="AKG48" s="2119"/>
      <c r="AKH48" s="2119"/>
      <c r="AKI48" s="2119"/>
      <c r="AKJ48" s="2119"/>
      <c r="AKK48" s="2119"/>
      <c r="AKL48" s="2119"/>
      <c r="AKM48" s="2119"/>
      <c r="AKN48" s="2119"/>
      <c r="AKO48" s="2119"/>
      <c r="AKP48" s="2119"/>
      <c r="AKQ48" s="2119"/>
      <c r="AKR48" s="2119"/>
      <c r="AKS48" s="2119"/>
      <c r="AKT48" s="2119"/>
      <c r="AKU48" s="2119"/>
      <c r="AKV48" s="2119"/>
      <c r="AKW48" s="2119"/>
      <c r="AKX48" s="2119"/>
      <c r="AKY48" s="2119"/>
      <c r="AKZ48" s="2119"/>
      <c r="ALA48" s="2119"/>
      <c r="ALB48" s="2119"/>
      <c r="ALC48" s="2119"/>
      <c r="ALD48" s="2119"/>
      <c r="ALE48" s="2119"/>
      <c r="ALF48" s="2119"/>
      <c r="ALG48" s="2119"/>
      <c r="ALH48" s="2119"/>
      <c r="ALI48" s="2119"/>
      <c r="ALJ48" s="2119"/>
      <c r="ALK48" s="2119"/>
      <c r="ALL48" s="2119"/>
      <c r="ALM48" s="2119"/>
      <c r="ALN48" s="2119"/>
      <c r="ALO48" s="2119"/>
      <c r="ALP48" s="2119"/>
      <c r="ALQ48" s="2119"/>
      <c r="ALR48" s="2119"/>
      <c r="ALS48" s="2119"/>
      <c r="ALT48" s="2119"/>
      <c r="ALU48" s="2119"/>
      <c r="ALV48" s="2119"/>
      <c r="ALW48" s="2119"/>
      <c r="ALX48" s="2119"/>
      <c r="ALY48" s="2119"/>
      <c r="ALZ48" s="2119"/>
      <c r="AMA48" s="2119"/>
      <c r="AMB48" s="2119"/>
      <c r="AMC48" s="2119"/>
      <c r="AMD48" s="2119"/>
      <c r="AME48" s="2119"/>
      <c r="AMF48" s="2119"/>
      <c r="AMG48" s="2119"/>
      <c r="AMH48" s="2119"/>
      <c r="AMI48" s="2119"/>
      <c r="AMJ48" s="2119"/>
      <c r="AMK48" s="2119"/>
      <c r="AML48" s="2119"/>
      <c r="AMM48" s="2119"/>
      <c r="AMN48" s="2119"/>
      <c r="AMO48" s="2119"/>
      <c r="AMP48" s="2119"/>
      <c r="AMQ48" s="2119"/>
      <c r="AMR48" s="2119"/>
      <c r="AMS48" s="2119"/>
      <c r="AMT48" s="2119"/>
      <c r="AMU48" s="2119"/>
      <c r="AMV48" s="2119"/>
      <c r="AMW48" s="2119"/>
      <c r="AMX48" s="2119"/>
      <c r="AMY48" s="2119"/>
      <c r="AMZ48" s="2119"/>
      <c r="ANA48" s="2119"/>
      <c r="ANB48" s="2119"/>
      <c r="ANC48" s="2119"/>
      <c r="AND48" s="2119"/>
      <c r="ANE48" s="2119"/>
      <c r="ANF48" s="2119"/>
      <c r="ANG48" s="2119"/>
      <c r="ANH48" s="2119"/>
      <c r="ANI48" s="2119"/>
      <c r="ANJ48" s="2119"/>
      <c r="ANK48" s="2119"/>
      <c r="ANL48" s="2119"/>
      <c r="ANM48" s="2119"/>
      <c r="ANN48" s="2119"/>
      <c r="ANO48" s="2119"/>
      <c r="ANP48" s="2119"/>
      <c r="ANQ48" s="2119"/>
      <c r="ANR48" s="2119"/>
      <c r="ANS48" s="2119"/>
      <c r="ANT48" s="2119"/>
      <c r="ANU48" s="2119"/>
      <c r="ANV48" s="2119"/>
      <c r="ANW48" s="2119"/>
      <c r="ANX48" s="2119"/>
      <c r="ANY48" s="2119"/>
      <c r="ANZ48" s="2119"/>
      <c r="AOA48" s="2119"/>
      <c r="AOB48" s="2119"/>
      <c r="AOC48" s="2119"/>
      <c r="AOD48" s="2119"/>
      <c r="AOE48" s="2119"/>
      <c r="AOF48" s="2119"/>
      <c r="AOG48" s="2119"/>
      <c r="AOH48" s="2119"/>
      <c r="AOI48" s="2119"/>
      <c r="AOJ48" s="2119"/>
      <c r="AOK48" s="2119"/>
      <c r="AOL48" s="2119"/>
      <c r="AOM48" s="2119"/>
      <c r="AON48" s="2119"/>
      <c r="AOO48" s="2119"/>
      <c r="AOP48" s="2119"/>
      <c r="AOQ48" s="2119"/>
      <c r="AOR48" s="2119"/>
      <c r="AOS48" s="2119"/>
      <c r="AOT48" s="2119"/>
      <c r="AOU48" s="2119"/>
      <c r="AOV48" s="2119"/>
      <c r="AOW48" s="2119"/>
      <c r="AOX48" s="2119"/>
      <c r="AOY48" s="2119"/>
      <c r="AOZ48" s="2119"/>
      <c r="APA48" s="2119"/>
      <c r="APB48" s="2119"/>
      <c r="APC48" s="2119"/>
      <c r="APD48" s="2119"/>
      <c r="APE48" s="2119"/>
      <c r="APF48" s="2119"/>
      <c r="APG48" s="2119"/>
      <c r="APH48" s="2119"/>
      <c r="API48" s="2119"/>
      <c r="APJ48" s="2119"/>
      <c r="APK48" s="2119"/>
      <c r="APL48" s="2119"/>
      <c r="APM48" s="2119"/>
      <c r="APN48" s="2119"/>
      <c r="APO48" s="2119"/>
      <c r="APP48" s="2119"/>
      <c r="APQ48" s="2119"/>
      <c r="APR48" s="2119"/>
      <c r="APS48" s="2119"/>
      <c r="APT48" s="2119"/>
      <c r="APU48" s="2119"/>
      <c r="APV48" s="2119"/>
      <c r="APW48" s="2119"/>
      <c r="APX48" s="2119"/>
      <c r="APY48" s="2119"/>
      <c r="APZ48" s="2119"/>
      <c r="AQA48" s="2119"/>
      <c r="AQB48" s="2119"/>
      <c r="AQC48" s="2119"/>
      <c r="AQD48" s="2119"/>
      <c r="AQE48" s="2119"/>
      <c r="AQF48" s="2119"/>
      <c r="AQG48" s="2119"/>
      <c r="AQH48" s="2119"/>
      <c r="AQI48" s="2119"/>
      <c r="AQJ48" s="2119"/>
      <c r="AQK48" s="2119"/>
      <c r="AQL48" s="2119"/>
      <c r="AQM48" s="2119"/>
      <c r="AQN48" s="2119"/>
      <c r="AQO48" s="2119"/>
      <c r="AQP48" s="2119"/>
      <c r="AQQ48" s="2119"/>
      <c r="AQR48" s="2119"/>
      <c r="AQS48" s="2119"/>
      <c r="AQT48" s="2119"/>
      <c r="AQU48" s="2119"/>
      <c r="AQV48" s="2119"/>
      <c r="AQW48" s="2119"/>
      <c r="AQX48" s="2119"/>
      <c r="AQY48" s="2119"/>
      <c r="AQZ48" s="2119"/>
      <c r="ARA48" s="2119"/>
      <c r="ARB48" s="2119"/>
      <c r="ARC48" s="2119"/>
      <c r="ARD48" s="2119"/>
      <c r="ARE48" s="2119"/>
      <c r="ARF48" s="2119"/>
      <c r="ARG48" s="2119"/>
      <c r="ARH48" s="2119"/>
      <c r="ARI48" s="2119"/>
      <c r="ARJ48" s="2119"/>
      <c r="ARK48" s="2119"/>
      <c r="ARL48" s="2119"/>
      <c r="ARM48" s="2119"/>
      <c r="ARN48" s="2119"/>
      <c r="ARO48" s="2119"/>
      <c r="ARP48" s="2119"/>
      <c r="ARQ48" s="2119"/>
      <c r="ARR48" s="2119"/>
      <c r="ARS48" s="2119"/>
      <c r="ART48" s="2119"/>
      <c r="ARU48" s="2119"/>
      <c r="ARV48" s="2119"/>
      <c r="ARW48" s="2119"/>
      <c r="ARX48" s="2119"/>
      <c r="ARY48" s="2119"/>
      <c r="ARZ48" s="2119"/>
      <c r="ASA48" s="2119"/>
      <c r="ASB48" s="2119"/>
      <c r="ASC48" s="2119"/>
      <c r="ASD48" s="2119"/>
      <c r="ASE48" s="2119"/>
      <c r="ASF48" s="2119"/>
      <c r="ASG48" s="2119"/>
      <c r="ASH48" s="2119"/>
      <c r="ASI48" s="2119"/>
      <c r="ASJ48" s="2119"/>
      <c r="ASK48" s="2119"/>
      <c r="ASL48" s="2119"/>
      <c r="ASM48" s="2119"/>
      <c r="ASN48" s="2119"/>
      <c r="ASO48" s="2119"/>
      <c r="ASP48" s="2119"/>
      <c r="ASQ48" s="2119"/>
      <c r="ASR48" s="2119"/>
      <c r="ASS48" s="2119"/>
      <c r="AST48" s="2119"/>
      <c r="ASU48" s="2119"/>
      <c r="ASV48" s="2119"/>
      <c r="ASW48" s="2119"/>
      <c r="ASX48" s="2119"/>
      <c r="ASY48" s="2119"/>
      <c r="ASZ48" s="2119"/>
      <c r="ATA48" s="2119"/>
      <c r="ATB48" s="2119"/>
      <c r="ATC48" s="2119"/>
      <c r="ATD48" s="2119"/>
      <c r="ATE48" s="2119"/>
      <c r="ATF48" s="2119"/>
      <c r="ATG48" s="2119"/>
      <c r="ATH48" s="2119"/>
      <c r="ATI48" s="2119"/>
      <c r="ATJ48" s="2119"/>
      <c r="ATK48" s="2119"/>
      <c r="ATL48" s="2119"/>
      <c r="ATM48" s="2119"/>
      <c r="ATN48" s="2119"/>
      <c r="ATO48" s="2119"/>
      <c r="ATP48" s="2119"/>
      <c r="ATQ48" s="2119"/>
      <c r="ATR48" s="2119"/>
      <c r="ATS48" s="2119"/>
      <c r="ATT48" s="2119"/>
      <c r="ATU48" s="2119"/>
      <c r="ATV48" s="2119"/>
      <c r="ATW48" s="2119"/>
      <c r="ATX48" s="2119"/>
      <c r="ATY48" s="2119"/>
      <c r="ATZ48" s="2119"/>
      <c r="AUA48" s="2119"/>
      <c r="AUB48" s="2119"/>
      <c r="AUC48" s="2119"/>
      <c r="AUD48" s="2119"/>
      <c r="AUE48" s="2119"/>
      <c r="AUF48" s="2119"/>
      <c r="AUG48" s="2119"/>
      <c r="AUH48" s="2119"/>
      <c r="AUI48" s="2119"/>
      <c r="AUJ48" s="2119"/>
      <c r="AUK48" s="2119"/>
      <c r="AUL48" s="2119"/>
      <c r="AUM48" s="2119"/>
      <c r="AUN48" s="2119"/>
      <c r="AUO48" s="2119"/>
      <c r="AUP48" s="2119"/>
      <c r="AUQ48" s="2119"/>
      <c r="AUR48" s="2119"/>
      <c r="AUS48" s="2119"/>
      <c r="AUT48" s="2119"/>
      <c r="AUU48" s="2119"/>
      <c r="AUV48" s="2119"/>
      <c r="AUW48" s="2119"/>
      <c r="AUX48" s="2119"/>
      <c r="AUY48" s="2119"/>
      <c r="AUZ48" s="2119"/>
      <c r="AVA48" s="2119"/>
      <c r="AVB48" s="2119"/>
      <c r="AVC48" s="2119"/>
      <c r="AVD48" s="2119"/>
      <c r="AVE48" s="2119"/>
      <c r="AVF48" s="2119"/>
      <c r="AVG48" s="2119"/>
      <c r="AVH48" s="2119"/>
      <c r="AVI48" s="2119"/>
      <c r="AVJ48" s="2119"/>
      <c r="AVK48" s="2119"/>
      <c r="AVL48" s="2119"/>
      <c r="AVM48" s="2119"/>
      <c r="AVN48" s="2119"/>
      <c r="AVO48" s="2119"/>
      <c r="AVP48" s="2119"/>
      <c r="AVQ48" s="2119"/>
      <c r="AVR48" s="2119"/>
      <c r="AVS48" s="2119"/>
      <c r="AVT48" s="2119"/>
      <c r="AVU48" s="2119"/>
      <c r="AVV48" s="2119"/>
      <c r="AVW48" s="2119"/>
      <c r="AVX48" s="2119"/>
      <c r="AVY48" s="2119"/>
      <c r="AVZ48" s="2119"/>
      <c r="AWA48" s="2119"/>
      <c r="AWB48" s="2119"/>
      <c r="AWC48" s="2119"/>
      <c r="AWD48" s="2119"/>
      <c r="AWE48" s="2119"/>
      <c r="AWF48" s="2119"/>
      <c r="AWG48" s="2119"/>
      <c r="AWH48" s="2119"/>
      <c r="AWI48" s="2119"/>
      <c r="AWJ48" s="2119"/>
      <c r="AWK48" s="2119"/>
      <c r="AWL48" s="2119"/>
      <c r="AWM48" s="2119"/>
      <c r="AWN48" s="2119"/>
      <c r="AWO48" s="2119"/>
      <c r="AWP48" s="2119"/>
      <c r="AWQ48" s="2119"/>
      <c r="AWR48" s="2119"/>
      <c r="AWS48" s="2119"/>
      <c r="AWT48" s="2119"/>
      <c r="AWU48" s="2119"/>
      <c r="AWV48" s="2119"/>
      <c r="AWW48" s="2119"/>
      <c r="AWX48" s="2119"/>
      <c r="AWY48" s="2119"/>
      <c r="AWZ48" s="2119"/>
      <c r="AXA48" s="2119"/>
      <c r="AXB48" s="2119"/>
      <c r="AXC48" s="2119"/>
      <c r="AXD48" s="2119"/>
      <c r="AXE48" s="2119"/>
      <c r="AXF48" s="2119"/>
      <c r="AXG48" s="2119"/>
      <c r="AXH48" s="2119"/>
      <c r="AXI48" s="2119"/>
      <c r="AXJ48" s="2119"/>
      <c r="AXK48" s="2119"/>
      <c r="AXL48" s="2119"/>
      <c r="AXM48" s="2119"/>
      <c r="AXN48" s="2119"/>
      <c r="AXO48" s="2119"/>
      <c r="AXP48" s="2119"/>
      <c r="AXQ48" s="2119"/>
      <c r="AXR48" s="2119"/>
      <c r="AXS48" s="2119"/>
      <c r="AXT48" s="2119"/>
      <c r="AXU48" s="2119"/>
      <c r="AXV48" s="2119"/>
      <c r="AXW48" s="2119"/>
      <c r="AXX48" s="2119"/>
      <c r="AXY48" s="2119"/>
      <c r="AXZ48" s="2119"/>
      <c r="AYA48" s="2119"/>
      <c r="AYB48" s="2119"/>
      <c r="AYC48" s="2119"/>
      <c r="AYD48" s="2119"/>
      <c r="AYE48" s="2119"/>
      <c r="AYF48" s="2119"/>
      <c r="AYG48" s="2119"/>
      <c r="AYH48" s="2119"/>
      <c r="AYI48" s="2119"/>
      <c r="AYJ48" s="2119"/>
      <c r="AYK48" s="2119"/>
      <c r="AYL48" s="2119"/>
      <c r="AYM48" s="2119"/>
      <c r="AYN48" s="2119"/>
      <c r="AYO48" s="2119"/>
      <c r="AYP48" s="2119"/>
      <c r="AYQ48" s="2119"/>
      <c r="AYR48" s="2119"/>
      <c r="AYS48" s="2119"/>
      <c r="AYT48" s="2119"/>
      <c r="AYU48" s="2119"/>
      <c r="AYV48" s="2119"/>
      <c r="AYW48" s="2119"/>
      <c r="AYX48" s="2119"/>
      <c r="AYY48" s="2119"/>
      <c r="AYZ48" s="2119"/>
      <c r="AZA48" s="2119"/>
      <c r="AZB48" s="2119"/>
      <c r="AZC48" s="2119"/>
      <c r="AZD48" s="2119"/>
      <c r="AZE48" s="2119"/>
      <c r="AZF48" s="2119"/>
      <c r="AZG48" s="2119"/>
      <c r="AZH48" s="2119"/>
      <c r="AZI48" s="2119"/>
      <c r="AZJ48" s="2119"/>
      <c r="AZK48" s="2119"/>
      <c r="AZL48" s="2119"/>
      <c r="AZM48" s="2119"/>
      <c r="AZN48" s="2119"/>
      <c r="AZO48" s="2119"/>
      <c r="AZP48" s="2119"/>
      <c r="AZQ48" s="2119"/>
      <c r="AZR48" s="2119"/>
      <c r="AZS48" s="2119"/>
      <c r="AZT48" s="2119"/>
      <c r="AZU48" s="2119"/>
      <c r="AZV48" s="2119"/>
      <c r="AZW48" s="2119"/>
      <c r="AZX48" s="2119"/>
      <c r="AZY48" s="2119"/>
      <c r="AZZ48" s="2119"/>
      <c r="BAA48" s="2119"/>
      <c r="BAB48" s="2119"/>
      <c r="BAC48" s="2119"/>
      <c r="BAD48" s="2119"/>
      <c r="BAE48" s="2119"/>
      <c r="BAF48" s="2119"/>
      <c r="BAG48" s="2119"/>
      <c r="BAH48" s="2119"/>
      <c r="BAI48" s="2119"/>
      <c r="BAJ48" s="2119"/>
      <c r="BAK48" s="2119"/>
      <c r="BAL48" s="2119"/>
      <c r="BAM48" s="2119"/>
      <c r="BAN48" s="2119"/>
      <c r="BAO48" s="2119"/>
      <c r="BAP48" s="2119"/>
      <c r="BAQ48" s="2119"/>
      <c r="BAR48" s="2119"/>
      <c r="BAS48" s="2119"/>
      <c r="BAT48" s="2119"/>
      <c r="BAU48" s="2119"/>
      <c r="BAV48" s="2119"/>
      <c r="BAW48" s="2119"/>
      <c r="BAX48" s="2119"/>
      <c r="BAY48" s="2119"/>
      <c r="BAZ48" s="2119"/>
      <c r="BBA48" s="2119"/>
      <c r="BBB48" s="2119"/>
      <c r="BBC48" s="2119"/>
      <c r="BBD48" s="2119"/>
      <c r="BBE48" s="2119"/>
      <c r="BBF48" s="2119"/>
      <c r="BBG48" s="2119"/>
      <c r="BBH48" s="2119"/>
      <c r="BBI48" s="2119"/>
      <c r="BBJ48" s="2119"/>
      <c r="BBK48" s="2119"/>
      <c r="BBL48" s="2119"/>
      <c r="BBM48" s="2119"/>
      <c r="BBN48" s="2119"/>
      <c r="BBO48" s="2119"/>
      <c r="BBP48" s="2119"/>
      <c r="BBQ48" s="2119"/>
      <c r="BBR48" s="2119"/>
      <c r="BBS48" s="2119"/>
      <c r="BBT48" s="2119"/>
      <c r="BBU48" s="2119"/>
      <c r="BBV48" s="2119"/>
      <c r="BBW48" s="2119"/>
      <c r="BBX48" s="2119"/>
      <c r="BBY48" s="2119"/>
      <c r="BBZ48" s="2119"/>
      <c r="BCA48" s="2119"/>
      <c r="BCB48" s="2119"/>
      <c r="BCC48" s="2119"/>
      <c r="BCD48" s="2119"/>
      <c r="BCE48" s="2119"/>
      <c r="BCF48" s="2119"/>
      <c r="BCG48" s="2119"/>
      <c r="BCH48" s="2119"/>
      <c r="BCI48" s="2119"/>
      <c r="BCJ48" s="2119"/>
      <c r="BCK48" s="2119"/>
      <c r="BCL48" s="2119"/>
      <c r="BCM48" s="2119"/>
      <c r="BCN48" s="2119"/>
      <c r="BCO48" s="2119"/>
      <c r="BCP48" s="2119"/>
      <c r="BCQ48" s="2119"/>
      <c r="BCR48" s="2119"/>
      <c r="BCS48" s="2119"/>
      <c r="BCT48" s="2119"/>
      <c r="BCU48" s="2119"/>
      <c r="BCV48" s="2119"/>
      <c r="BCW48" s="2119"/>
      <c r="BCX48" s="2119"/>
      <c r="BCY48" s="2119"/>
      <c r="BCZ48" s="2119"/>
      <c r="BDA48" s="2119"/>
      <c r="BDB48" s="2119"/>
      <c r="BDC48" s="2119"/>
      <c r="BDD48" s="2119"/>
      <c r="BDE48" s="2119"/>
      <c r="BDF48" s="2119"/>
      <c r="BDG48" s="2119"/>
      <c r="BDH48" s="2119"/>
      <c r="BDI48" s="2119"/>
      <c r="BDJ48" s="2119"/>
      <c r="BDK48" s="2119"/>
      <c r="BDL48" s="2119"/>
      <c r="BDM48" s="2119"/>
      <c r="BDN48" s="2119"/>
      <c r="BDO48" s="2119"/>
      <c r="BDP48" s="2119"/>
      <c r="BDQ48" s="2119"/>
      <c r="BDR48" s="2119"/>
      <c r="BDS48" s="2119"/>
      <c r="BDT48" s="2119"/>
      <c r="BDU48" s="2119"/>
      <c r="BDV48" s="2119"/>
      <c r="BDW48" s="2119"/>
      <c r="BDX48" s="2119"/>
      <c r="BDY48" s="2119"/>
      <c r="BDZ48" s="2119"/>
      <c r="BEA48" s="2119"/>
      <c r="BEB48" s="2119"/>
      <c r="BEC48" s="2119"/>
      <c r="BED48" s="2119"/>
      <c r="BEE48" s="2119"/>
      <c r="BEF48" s="2119"/>
      <c r="BEG48" s="2119"/>
      <c r="BEH48" s="2119"/>
      <c r="BEI48" s="2119"/>
      <c r="BEJ48" s="2119"/>
      <c r="BEK48" s="2119"/>
      <c r="BEL48" s="2119"/>
      <c r="BEM48" s="2119"/>
      <c r="BEN48" s="2119"/>
      <c r="BEO48" s="2119"/>
      <c r="BEP48" s="2119"/>
      <c r="BEQ48" s="2119"/>
      <c r="BER48" s="2119"/>
      <c r="BES48" s="2119"/>
      <c r="BET48" s="2119"/>
      <c r="BEU48" s="2119"/>
      <c r="BEV48" s="2119"/>
      <c r="BEW48" s="2119"/>
      <c r="BEX48" s="2119"/>
      <c r="BEY48" s="2119"/>
      <c r="BEZ48" s="2119"/>
      <c r="BFA48" s="2119"/>
      <c r="BFB48" s="2119"/>
      <c r="BFC48" s="2119"/>
      <c r="BFD48" s="2119"/>
      <c r="BFE48" s="2119"/>
      <c r="BFF48" s="2119"/>
      <c r="BFG48" s="2119"/>
      <c r="BFH48" s="2119"/>
      <c r="BFI48" s="2119"/>
      <c r="BFJ48" s="2119"/>
      <c r="BFK48" s="2119"/>
      <c r="BFL48" s="2119"/>
      <c r="BFM48" s="2119"/>
      <c r="BFN48" s="2119"/>
      <c r="BFO48" s="2119"/>
      <c r="BFP48" s="2119"/>
      <c r="BFQ48" s="2119"/>
      <c r="BFR48" s="2119"/>
      <c r="BFS48" s="2119"/>
      <c r="BFT48" s="2119"/>
      <c r="BFU48" s="2119"/>
      <c r="BFV48" s="2119"/>
      <c r="BFW48" s="2119"/>
      <c r="BFX48" s="2119"/>
      <c r="BFY48" s="2119"/>
      <c r="BFZ48" s="2119"/>
      <c r="BGA48" s="2119"/>
      <c r="BGB48" s="2119"/>
      <c r="BGC48" s="2119"/>
      <c r="BGD48" s="2119"/>
      <c r="BGE48" s="2119"/>
      <c r="BGF48" s="2119"/>
      <c r="BGG48" s="2119"/>
      <c r="BGH48" s="2119"/>
      <c r="BGI48" s="2119"/>
      <c r="BGJ48" s="2119"/>
      <c r="BGK48" s="2119"/>
      <c r="BGL48" s="2119"/>
      <c r="BGM48" s="2119"/>
      <c r="BGN48" s="2119"/>
      <c r="BGO48" s="2119"/>
      <c r="BGP48" s="2119"/>
      <c r="BGQ48" s="2119"/>
      <c r="BGR48" s="2119"/>
      <c r="BGS48" s="2119"/>
      <c r="BGT48" s="2119"/>
      <c r="BGU48" s="2119"/>
      <c r="BGV48" s="2119"/>
      <c r="BGW48" s="2119"/>
      <c r="BGX48" s="2119"/>
      <c r="BGY48" s="2119"/>
      <c r="BGZ48" s="2119"/>
      <c r="BHA48" s="2119"/>
      <c r="BHB48" s="2119"/>
      <c r="BHC48" s="2119"/>
      <c r="BHD48" s="2119"/>
      <c r="BHE48" s="2119"/>
      <c r="BHF48" s="2119"/>
      <c r="BHG48" s="2119"/>
      <c r="BHH48" s="2119"/>
      <c r="BHI48" s="2119"/>
      <c r="BHJ48" s="2119"/>
      <c r="BHK48" s="2119"/>
      <c r="BHL48" s="2119"/>
      <c r="BHM48" s="2119"/>
      <c r="BHN48" s="2119"/>
      <c r="BHO48" s="2119"/>
      <c r="BHP48" s="2119"/>
      <c r="BHQ48" s="2119"/>
      <c r="BHR48" s="2119"/>
      <c r="BHS48" s="2119"/>
      <c r="BHT48" s="2119"/>
      <c r="BHU48" s="2119"/>
      <c r="BHV48" s="2119"/>
      <c r="BHW48" s="2119"/>
      <c r="BHX48" s="2119"/>
      <c r="BHY48" s="2119"/>
      <c r="BHZ48" s="2119"/>
      <c r="BIA48" s="2119"/>
      <c r="BIB48" s="2119"/>
      <c r="BIC48" s="2119"/>
      <c r="BID48" s="2119"/>
      <c r="BIE48" s="2119"/>
      <c r="BIF48" s="2119"/>
      <c r="BIG48" s="2119"/>
      <c r="BIH48" s="2119"/>
      <c r="BII48" s="2119"/>
      <c r="BIJ48" s="2119"/>
      <c r="BIK48" s="2119"/>
      <c r="BIL48" s="2119"/>
      <c r="BIM48" s="2119"/>
      <c r="BIN48" s="2119"/>
      <c r="BIO48" s="2119"/>
      <c r="BIP48" s="2119"/>
      <c r="BIQ48" s="2119"/>
      <c r="BIR48" s="2119"/>
      <c r="BIS48" s="2119"/>
      <c r="BIT48" s="2119"/>
      <c r="BIU48" s="2119"/>
      <c r="BIV48" s="2119"/>
      <c r="BIW48" s="2119"/>
      <c r="BIX48" s="2119"/>
      <c r="BIY48" s="2119"/>
      <c r="BIZ48" s="2119"/>
      <c r="BJA48" s="2119"/>
      <c r="BJB48" s="2119"/>
      <c r="BJC48" s="2119"/>
      <c r="BJD48" s="2119"/>
      <c r="BJE48" s="2119"/>
      <c r="BJF48" s="2119"/>
      <c r="BJG48" s="2119"/>
      <c r="BJH48" s="2119"/>
      <c r="BJI48" s="2119"/>
      <c r="BJJ48" s="2119"/>
      <c r="BJK48" s="2119"/>
      <c r="BJL48" s="2119"/>
      <c r="BJM48" s="2119"/>
      <c r="BJN48" s="2119"/>
      <c r="BJO48" s="2119"/>
      <c r="BJP48" s="2119"/>
      <c r="BJQ48" s="2119"/>
      <c r="BJR48" s="2119"/>
      <c r="BJS48" s="2119"/>
      <c r="BJT48" s="2119"/>
      <c r="BJU48" s="2119"/>
      <c r="BJV48" s="2119"/>
      <c r="BJW48" s="2119"/>
      <c r="BJX48" s="2119"/>
      <c r="BJY48" s="2119"/>
      <c r="BJZ48" s="2119"/>
      <c r="BKA48" s="2119"/>
      <c r="BKB48" s="2119"/>
      <c r="BKC48" s="2119"/>
      <c r="BKD48" s="2119"/>
      <c r="BKE48" s="2119"/>
      <c r="BKF48" s="2119"/>
      <c r="BKG48" s="2119"/>
      <c r="BKH48" s="2119"/>
      <c r="BKI48" s="2119"/>
      <c r="BKJ48" s="2119"/>
      <c r="BKK48" s="2119"/>
      <c r="BKL48" s="2119"/>
      <c r="BKM48" s="2119"/>
      <c r="BKN48" s="2119"/>
      <c r="BKO48" s="2119"/>
      <c r="BKP48" s="2119"/>
      <c r="BKQ48" s="2119"/>
      <c r="BKR48" s="2119"/>
      <c r="BKS48" s="2119"/>
      <c r="BKT48" s="2119"/>
      <c r="BKU48" s="2119"/>
      <c r="BKV48" s="2119"/>
      <c r="BKW48" s="2119"/>
      <c r="BKX48" s="2119"/>
      <c r="BKY48" s="2119"/>
      <c r="BKZ48" s="2119"/>
      <c r="BLA48" s="2119"/>
      <c r="BLB48" s="2119"/>
      <c r="BLC48" s="2119"/>
      <c r="BLD48" s="2119"/>
      <c r="BLE48" s="2119"/>
      <c r="BLF48" s="2119"/>
      <c r="BLG48" s="2119"/>
      <c r="BLH48" s="2119"/>
      <c r="BLI48" s="2119"/>
      <c r="BLJ48" s="2119"/>
      <c r="BLK48" s="2119"/>
      <c r="BLL48" s="2119"/>
      <c r="BLM48" s="2119"/>
      <c r="BLN48" s="2119"/>
      <c r="BLO48" s="2119"/>
      <c r="BLP48" s="2119"/>
      <c r="BLQ48" s="2119"/>
      <c r="BLR48" s="2119"/>
      <c r="BLS48" s="2119"/>
      <c r="BLT48" s="2119"/>
      <c r="BLU48" s="2119"/>
      <c r="BLV48" s="2119"/>
      <c r="BLW48" s="2119"/>
      <c r="BLX48" s="2119"/>
      <c r="BLY48" s="2119"/>
      <c r="BLZ48" s="2119"/>
      <c r="BMA48" s="2119"/>
      <c r="BMB48" s="2119"/>
      <c r="BMC48" s="2119"/>
      <c r="BMD48" s="2119"/>
      <c r="BME48" s="2119"/>
      <c r="BMF48" s="2119"/>
      <c r="BMG48" s="2119"/>
      <c r="BMH48" s="2119"/>
      <c r="BMI48" s="2119"/>
      <c r="BMJ48" s="2119"/>
      <c r="BMK48" s="2119"/>
      <c r="BML48" s="2119"/>
      <c r="BMM48" s="2119"/>
      <c r="BMN48" s="2119"/>
      <c r="BMO48" s="2119"/>
      <c r="BMP48" s="2119"/>
      <c r="BMQ48" s="2119"/>
      <c r="BMR48" s="2119"/>
      <c r="BMS48" s="2119"/>
      <c r="BMT48" s="2119"/>
      <c r="BMU48" s="2119"/>
      <c r="BMV48" s="2119"/>
      <c r="BMW48" s="2119"/>
      <c r="BMX48" s="2119"/>
      <c r="BMY48" s="2119"/>
      <c r="BMZ48" s="2119"/>
      <c r="BNA48" s="2119"/>
      <c r="BNB48" s="2119"/>
      <c r="BNC48" s="2119"/>
      <c r="BND48" s="2119"/>
      <c r="BNE48" s="2119"/>
      <c r="BNF48" s="2119"/>
      <c r="BNG48" s="2119"/>
      <c r="BNH48" s="2119"/>
      <c r="BNI48" s="2119"/>
      <c r="BNJ48" s="2119"/>
      <c r="BNK48" s="2119"/>
      <c r="BNL48" s="2119"/>
      <c r="BNM48" s="2119"/>
      <c r="BNN48" s="2119"/>
      <c r="BNO48" s="2119"/>
      <c r="BNP48" s="2119"/>
      <c r="BNQ48" s="2119"/>
      <c r="BNR48" s="2119"/>
      <c r="BNS48" s="2119"/>
      <c r="BNT48" s="2119"/>
      <c r="BNU48" s="2119"/>
      <c r="BNV48" s="2119"/>
      <c r="BNW48" s="2119"/>
      <c r="BNX48" s="2119"/>
      <c r="BNY48" s="2119"/>
      <c r="BNZ48" s="2119"/>
      <c r="BOA48" s="2119"/>
      <c r="BOB48" s="2119"/>
      <c r="BOC48" s="2119"/>
      <c r="BOD48" s="2119"/>
      <c r="BOE48" s="2119"/>
      <c r="BOF48" s="2119"/>
      <c r="BOG48" s="2119"/>
      <c r="BOH48" s="2119"/>
      <c r="BOI48" s="2119"/>
      <c r="BOJ48" s="2119"/>
      <c r="BOK48" s="2119"/>
      <c r="BOL48" s="2119"/>
      <c r="BOM48" s="2119"/>
      <c r="BON48" s="2119"/>
      <c r="BOO48" s="2119"/>
      <c r="BOP48" s="2119"/>
      <c r="BOQ48" s="2119"/>
      <c r="BOR48" s="2119"/>
      <c r="BOS48" s="2119"/>
      <c r="BOT48" s="2119"/>
      <c r="BOU48" s="2119"/>
      <c r="BOV48" s="2119"/>
      <c r="BOW48" s="2119"/>
      <c r="BOX48" s="2119"/>
      <c r="BOY48" s="2119"/>
      <c r="BOZ48" s="2119"/>
      <c r="BPA48" s="2119"/>
      <c r="BPB48" s="2119"/>
      <c r="BPC48" s="2119"/>
      <c r="BPD48" s="2119"/>
      <c r="BPE48" s="2119"/>
      <c r="BPF48" s="2119"/>
      <c r="BPG48" s="2119"/>
      <c r="BPH48" s="2119"/>
      <c r="BPI48" s="2119"/>
      <c r="BPJ48" s="2119"/>
      <c r="BPK48" s="2119"/>
      <c r="BPL48" s="2119"/>
      <c r="BPM48" s="2119"/>
      <c r="BPN48" s="2119"/>
      <c r="BPO48" s="2119"/>
      <c r="BPP48" s="2119"/>
      <c r="BPQ48" s="2119"/>
      <c r="BPR48" s="2119"/>
      <c r="BPS48" s="2119"/>
      <c r="BPT48" s="2119"/>
      <c r="BPU48" s="2119"/>
      <c r="BPV48" s="2119"/>
      <c r="BPW48" s="2119"/>
      <c r="BPX48" s="2119"/>
      <c r="BPY48" s="2119"/>
      <c r="BPZ48" s="2119"/>
      <c r="BQA48" s="2119"/>
      <c r="BQB48" s="2119"/>
      <c r="BQC48" s="2119"/>
      <c r="BQD48" s="2119"/>
      <c r="BQE48" s="2119"/>
      <c r="BQF48" s="2119"/>
      <c r="BQG48" s="2119"/>
      <c r="BQH48" s="2119"/>
      <c r="BQI48" s="2119"/>
      <c r="BQJ48" s="2119"/>
      <c r="BQK48" s="2119"/>
      <c r="BQL48" s="2119"/>
      <c r="BQM48" s="2119"/>
      <c r="BQN48" s="2119"/>
      <c r="BQO48" s="2119"/>
      <c r="BQP48" s="2119"/>
      <c r="BQQ48" s="2119"/>
      <c r="BQR48" s="2119"/>
      <c r="BQS48" s="2119"/>
      <c r="BQT48" s="2119"/>
      <c r="BQU48" s="2119"/>
      <c r="BQV48" s="2119"/>
      <c r="BQW48" s="2119"/>
      <c r="BQX48" s="2119"/>
      <c r="BQY48" s="2119"/>
      <c r="BQZ48" s="2119"/>
      <c r="BRA48" s="2119"/>
      <c r="BRB48" s="2119"/>
      <c r="BRC48" s="2119"/>
      <c r="BRD48" s="2119"/>
      <c r="BRE48" s="2119"/>
      <c r="BRF48" s="2119"/>
      <c r="BRG48" s="2119"/>
      <c r="BRH48" s="2119"/>
      <c r="BRI48" s="2119"/>
      <c r="BRJ48" s="2119"/>
      <c r="BRK48" s="2119"/>
      <c r="BRL48" s="2119"/>
      <c r="BRM48" s="2119"/>
      <c r="BRN48" s="2119"/>
      <c r="BRO48" s="2119"/>
      <c r="BRP48" s="2119"/>
      <c r="BRQ48" s="2119"/>
      <c r="BRR48" s="2119"/>
      <c r="BRS48" s="2119"/>
      <c r="BRT48" s="2119"/>
      <c r="BRU48" s="2119"/>
      <c r="BRV48" s="2119"/>
      <c r="BRW48" s="2119"/>
      <c r="BRX48" s="2119"/>
      <c r="BRY48" s="2119"/>
      <c r="BRZ48" s="2119"/>
      <c r="BSA48" s="2119"/>
      <c r="BSB48" s="2119"/>
      <c r="BSC48" s="2119"/>
      <c r="BSD48" s="2119"/>
      <c r="BSE48" s="2119"/>
      <c r="BSF48" s="2119"/>
      <c r="BSG48" s="2119"/>
      <c r="BSH48" s="2119"/>
      <c r="BSI48" s="2119"/>
      <c r="BSJ48" s="2119"/>
      <c r="BSK48" s="2119"/>
      <c r="BSL48" s="2119"/>
      <c r="BSM48" s="2119"/>
      <c r="BSN48" s="2119"/>
      <c r="BSO48" s="2119"/>
      <c r="BSP48" s="2119"/>
      <c r="BSQ48" s="2119"/>
      <c r="BSR48" s="2119"/>
      <c r="BSS48" s="2119"/>
      <c r="BST48" s="2119"/>
      <c r="BSU48" s="2119"/>
      <c r="BSV48" s="2119"/>
      <c r="BSW48" s="2119"/>
      <c r="BSX48" s="2119"/>
      <c r="BSY48" s="2119"/>
      <c r="BSZ48" s="2119"/>
      <c r="BTA48" s="2119"/>
      <c r="BTB48" s="2119"/>
      <c r="BTC48" s="2119"/>
      <c r="BTD48" s="2119"/>
      <c r="BTE48" s="2119"/>
      <c r="BTF48" s="2119"/>
      <c r="BTG48" s="2119"/>
      <c r="BTH48" s="2119"/>
      <c r="BTI48" s="2119"/>
      <c r="BTJ48" s="2119"/>
      <c r="BTK48" s="2119"/>
      <c r="BTL48" s="2119"/>
      <c r="BTM48" s="2119"/>
      <c r="BTN48" s="2119"/>
      <c r="BTO48" s="2119"/>
      <c r="BTP48" s="2119"/>
      <c r="BTQ48" s="2119"/>
      <c r="BTR48" s="2119"/>
      <c r="BTS48" s="2119"/>
      <c r="BTT48" s="2119"/>
      <c r="BTU48" s="2119"/>
      <c r="BTV48" s="2119"/>
      <c r="BTW48" s="2119"/>
      <c r="BTX48" s="2119"/>
      <c r="BTY48" s="2119"/>
      <c r="BTZ48" s="2119"/>
      <c r="BUA48" s="2119"/>
      <c r="BUB48" s="2119"/>
      <c r="BUC48" s="2119"/>
      <c r="BUD48" s="2119"/>
      <c r="BUE48" s="2119"/>
      <c r="BUF48" s="2119"/>
      <c r="BUG48" s="2119"/>
      <c r="BUH48" s="2119"/>
      <c r="BUI48" s="2119"/>
      <c r="BUJ48" s="2119"/>
      <c r="BUK48" s="2119"/>
      <c r="BUL48" s="2119"/>
      <c r="BUM48" s="2119"/>
      <c r="BUN48" s="2119"/>
      <c r="BUO48" s="2119"/>
      <c r="BUP48" s="2119"/>
      <c r="BUQ48" s="2119"/>
      <c r="BUR48" s="2119"/>
      <c r="BUS48" s="2119"/>
      <c r="BUT48" s="2119"/>
      <c r="BUU48" s="2119"/>
      <c r="BUV48" s="2119"/>
      <c r="BUW48" s="2119"/>
      <c r="BUX48" s="2119"/>
      <c r="BUY48" s="2119"/>
      <c r="BUZ48" s="2119"/>
      <c r="BVA48" s="2119"/>
      <c r="BVB48" s="2119"/>
      <c r="BVC48" s="2119"/>
      <c r="BVD48" s="2119"/>
      <c r="BVE48" s="2119"/>
      <c r="BVF48" s="2119"/>
      <c r="BVG48" s="2119"/>
      <c r="BVH48" s="2119"/>
      <c r="BVI48" s="2119"/>
      <c r="BVJ48" s="2119"/>
      <c r="BVK48" s="2119"/>
      <c r="BVL48" s="2119"/>
      <c r="BVM48" s="2119"/>
      <c r="BVN48" s="2119"/>
      <c r="BVO48" s="2119"/>
      <c r="BVP48" s="2119"/>
      <c r="BVQ48" s="2119"/>
      <c r="BVR48" s="2119"/>
      <c r="BVS48" s="2119"/>
      <c r="BVT48" s="2119"/>
      <c r="BVU48" s="2119"/>
      <c r="BVV48" s="2119"/>
      <c r="BVW48" s="2119"/>
      <c r="BVX48" s="2119"/>
      <c r="BVY48" s="2119"/>
      <c r="BVZ48" s="2119"/>
      <c r="BWA48" s="2119"/>
      <c r="BWB48" s="2119"/>
      <c r="BWC48" s="2119"/>
      <c r="BWD48" s="2119"/>
      <c r="BWE48" s="2119"/>
      <c r="BWF48" s="2119"/>
      <c r="BWG48" s="2119"/>
      <c r="BWH48" s="2119"/>
      <c r="BWI48" s="2119"/>
      <c r="BWJ48" s="2119"/>
      <c r="BWK48" s="2119"/>
      <c r="BWL48" s="2119"/>
      <c r="BWM48" s="2119"/>
      <c r="BWN48" s="2119"/>
      <c r="BWO48" s="2119"/>
      <c r="BWP48" s="2119"/>
      <c r="BWQ48" s="2119"/>
      <c r="BWR48" s="2119"/>
      <c r="BWS48" s="2119"/>
      <c r="BWT48" s="2119"/>
      <c r="BWU48" s="2119"/>
      <c r="BWV48" s="2119"/>
      <c r="BWW48" s="2119"/>
      <c r="BWX48" s="2119"/>
      <c r="BWY48" s="2119"/>
      <c r="BWZ48" s="2119"/>
      <c r="BXA48" s="2119"/>
      <c r="BXB48" s="2119"/>
      <c r="BXC48" s="2119"/>
      <c r="BXD48" s="2119"/>
      <c r="BXE48" s="2119"/>
      <c r="BXF48" s="2119"/>
      <c r="BXG48" s="2119"/>
      <c r="BXH48" s="2119"/>
      <c r="BXI48" s="2119"/>
      <c r="BXJ48" s="2119"/>
      <c r="BXK48" s="2119"/>
      <c r="BXL48" s="2119"/>
      <c r="BXM48" s="2119"/>
      <c r="BXN48" s="2119"/>
      <c r="BXO48" s="2119"/>
      <c r="BXP48" s="2119"/>
      <c r="BXQ48" s="2119"/>
      <c r="BXR48" s="2119"/>
      <c r="BXS48" s="2119"/>
      <c r="BXT48" s="2119"/>
      <c r="BXU48" s="2119"/>
      <c r="BXV48" s="2119"/>
      <c r="BXW48" s="2119"/>
      <c r="BXX48" s="2119"/>
      <c r="BXY48" s="2119"/>
      <c r="BXZ48" s="2119"/>
      <c r="BYA48" s="2119"/>
      <c r="BYB48" s="2119"/>
      <c r="BYC48" s="2119"/>
      <c r="BYD48" s="2119"/>
      <c r="BYE48" s="2119"/>
      <c r="BYF48" s="2119"/>
      <c r="BYG48" s="2119"/>
      <c r="BYH48" s="2119"/>
      <c r="BYI48" s="2119"/>
      <c r="BYJ48" s="2119"/>
      <c r="BYK48" s="2119"/>
      <c r="BYL48" s="2119"/>
      <c r="BYM48" s="2119"/>
      <c r="BYN48" s="2119"/>
      <c r="BYO48" s="2119"/>
      <c r="BYP48" s="2119"/>
      <c r="BYQ48" s="2119"/>
      <c r="BYR48" s="2119"/>
      <c r="BYS48" s="2119"/>
      <c r="BYT48" s="2119"/>
      <c r="BYU48" s="2119"/>
      <c r="BYV48" s="2119"/>
      <c r="BYW48" s="2119"/>
      <c r="BYX48" s="2119"/>
      <c r="BYY48" s="2119"/>
      <c r="BYZ48" s="2119"/>
      <c r="BZA48" s="2119"/>
      <c r="BZB48" s="2119"/>
      <c r="BZC48" s="2119"/>
      <c r="BZD48" s="2119"/>
      <c r="BZE48" s="2119"/>
      <c r="BZF48" s="2119"/>
      <c r="BZG48" s="2119"/>
      <c r="BZH48" s="2119"/>
      <c r="BZI48" s="2119"/>
      <c r="BZJ48" s="2119"/>
      <c r="BZK48" s="2119"/>
      <c r="BZL48" s="2119"/>
      <c r="BZM48" s="2119"/>
      <c r="BZN48" s="2119"/>
      <c r="BZO48" s="2119"/>
      <c r="BZP48" s="2119"/>
      <c r="BZQ48" s="2119"/>
      <c r="BZR48" s="2119"/>
      <c r="BZS48" s="2119"/>
      <c r="BZT48" s="2119"/>
      <c r="BZU48" s="2119"/>
      <c r="BZV48" s="2119"/>
      <c r="BZW48" s="2119"/>
      <c r="BZX48" s="2119"/>
      <c r="BZY48" s="2119"/>
      <c r="BZZ48" s="2119"/>
      <c r="CAA48" s="2119"/>
      <c r="CAB48" s="2119"/>
      <c r="CAC48" s="2119"/>
      <c r="CAD48" s="2119"/>
      <c r="CAE48" s="2119"/>
      <c r="CAF48" s="2119"/>
      <c r="CAG48" s="2119"/>
      <c r="CAH48" s="2119"/>
      <c r="CAI48" s="2119"/>
      <c r="CAJ48" s="2119"/>
      <c r="CAK48" s="2119"/>
      <c r="CAL48" s="2119"/>
      <c r="CAM48" s="2119"/>
      <c r="CAN48" s="2119"/>
      <c r="CAO48" s="2119"/>
      <c r="CAP48" s="2119"/>
      <c r="CAQ48" s="2119"/>
      <c r="CAR48" s="2119"/>
      <c r="CAS48" s="2119"/>
      <c r="CAT48" s="2119"/>
      <c r="CAU48" s="2119"/>
      <c r="CAV48" s="2119"/>
      <c r="CAW48" s="2119"/>
      <c r="CAX48" s="2119"/>
      <c r="CAY48" s="2119"/>
      <c r="CAZ48" s="2119"/>
      <c r="CBA48" s="2119"/>
      <c r="CBB48" s="2119"/>
      <c r="CBC48" s="2119"/>
      <c r="CBD48" s="2119"/>
      <c r="CBE48" s="2119"/>
      <c r="CBF48" s="2119"/>
      <c r="CBG48" s="2119"/>
      <c r="CBH48" s="2119"/>
      <c r="CBI48" s="2119"/>
      <c r="CBJ48" s="2119"/>
      <c r="CBK48" s="2119"/>
      <c r="CBL48" s="2119"/>
      <c r="CBM48" s="2119"/>
      <c r="CBN48" s="2119"/>
      <c r="CBO48" s="2119"/>
      <c r="CBP48" s="2119"/>
      <c r="CBQ48" s="2119"/>
      <c r="CBR48" s="2119"/>
      <c r="CBS48" s="2119"/>
      <c r="CBT48" s="2119"/>
      <c r="CBU48" s="2119"/>
      <c r="CBV48" s="2119"/>
      <c r="CBW48" s="2119"/>
      <c r="CBX48" s="2119"/>
      <c r="CBY48" s="2119"/>
      <c r="CBZ48" s="2119"/>
      <c r="CCA48" s="2119"/>
      <c r="CCB48" s="2119"/>
      <c r="CCC48" s="2119"/>
      <c r="CCD48" s="2119"/>
      <c r="CCE48" s="2119"/>
      <c r="CCF48" s="2119"/>
      <c r="CCG48" s="2119"/>
      <c r="CCH48" s="2119"/>
      <c r="CCI48" s="2119"/>
      <c r="CCJ48" s="2119"/>
      <c r="CCK48" s="2119"/>
      <c r="CCL48" s="2119"/>
      <c r="CCM48" s="2119"/>
      <c r="CCN48" s="2119"/>
      <c r="CCO48" s="2119"/>
      <c r="CCP48" s="2119"/>
      <c r="CCQ48" s="2119"/>
      <c r="CCR48" s="2119"/>
      <c r="CCS48" s="2119"/>
      <c r="CCT48" s="2119"/>
      <c r="CCU48" s="2119"/>
      <c r="CCV48" s="2119"/>
      <c r="CCW48" s="2119"/>
      <c r="CCX48" s="2119"/>
      <c r="CCY48" s="2119"/>
      <c r="CCZ48" s="2119"/>
      <c r="CDA48" s="2119"/>
      <c r="CDB48" s="2119"/>
      <c r="CDC48" s="2119"/>
      <c r="CDD48" s="2119"/>
      <c r="CDE48" s="2119"/>
      <c r="CDF48" s="2119"/>
      <c r="CDG48" s="2119"/>
      <c r="CDH48" s="2119"/>
      <c r="CDI48" s="2119"/>
      <c r="CDJ48" s="2119"/>
      <c r="CDK48" s="2119"/>
      <c r="CDL48" s="2119"/>
      <c r="CDM48" s="2119"/>
      <c r="CDN48" s="2119"/>
      <c r="CDO48" s="2119"/>
      <c r="CDP48" s="2119"/>
      <c r="CDQ48" s="2119"/>
      <c r="CDR48" s="2119"/>
      <c r="CDS48" s="2119"/>
      <c r="CDT48" s="2119"/>
      <c r="CDU48" s="2119"/>
      <c r="CDV48" s="2119"/>
      <c r="CDW48" s="2119"/>
      <c r="CDX48" s="2119"/>
      <c r="CDY48" s="2119"/>
      <c r="CDZ48" s="2119"/>
      <c r="CEA48" s="2119"/>
      <c r="CEB48" s="2119"/>
      <c r="CEC48" s="2119"/>
      <c r="CED48" s="2119"/>
      <c r="CEE48" s="2119"/>
      <c r="CEF48" s="2119"/>
      <c r="CEG48" s="2119"/>
      <c r="CEH48" s="2119"/>
      <c r="CEI48" s="2119"/>
      <c r="CEJ48" s="2119"/>
      <c r="CEK48" s="2119"/>
      <c r="CEL48" s="2119"/>
      <c r="CEM48" s="2119"/>
      <c r="CEN48" s="2119"/>
      <c r="CEO48" s="2119"/>
      <c r="CEP48" s="2119"/>
      <c r="CEQ48" s="2119"/>
      <c r="CER48" s="2119"/>
      <c r="CES48" s="2119"/>
      <c r="CET48" s="2119"/>
      <c r="CEU48" s="2119"/>
      <c r="CEV48" s="2119"/>
      <c r="CEW48" s="2119"/>
      <c r="CEX48" s="2119"/>
      <c r="CEY48" s="2119"/>
      <c r="CEZ48" s="2119"/>
      <c r="CFA48" s="2119"/>
      <c r="CFB48" s="2119"/>
      <c r="CFC48" s="2119"/>
      <c r="CFD48" s="2119"/>
      <c r="CFE48" s="2119"/>
      <c r="CFF48" s="2119"/>
      <c r="CFG48" s="2119"/>
      <c r="CFH48" s="2119"/>
      <c r="CFI48" s="2119"/>
      <c r="CFJ48" s="2119"/>
      <c r="CFK48" s="2119"/>
      <c r="CFL48" s="2119"/>
      <c r="CFM48" s="2119"/>
      <c r="CFN48" s="2119"/>
      <c r="CFO48" s="2119"/>
      <c r="CFP48" s="2119"/>
      <c r="CFQ48" s="2119"/>
      <c r="CFR48" s="2119"/>
      <c r="CFS48" s="2119"/>
      <c r="CFT48" s="2119"/>
      <c r="CFU48" s="2119"/>
      <c r="CFV48" s="2119"/>
      <c r="CFW48" s="2119"/>
      <c r="CFX48" s="2119"/>
      <c r="CFY48" s="2119"/>
      <c r="CFZ48" s="2119"/>
      <c r="CGA48" s="2119"/>
      <c r="CGB48" s="2119"/>
      <c r="CGC48" s="2119"/>
      <c r="CGD48" s="2119"/>
      <c r="CGE48" s="2119"/>
      <c r="CGF48" s="2119"/>
      <c r="CGG48" s="2119"/>
      <c r="CGH48" s="2119"/>
      <c r="CGI48" s="2119"/>
      <c r="CGJ48" s="2119"/>
      <c r="CGK48" s="2119"/>
      <c r="CGL48" s="2119"/>
      <c r="CGM48" s="2119"/>
      <c r="CGN48" s="2119"/>
      <c r="CGO48" s="2119"/>
      <c r="CGP48" s="2119"/>
      <c r="CGQ48" s="2119"/>
      <c r="CGR48" s="2119"/>
      <c r="CGS48" s="2119"/>
      <c r="CGT48" s="2119"/>
      <c r="CGU48" s="2119"/>
      <c r="CGV48" s="2119"/>
      <c r="CGW48" s="2119"/>
      <c r="CGX48" s="2119"/>
      <c r="CGY48" s="2119"/>
      <c r="CGZ48" s="2119"/>
      <c r="CHA48" s="2119"/>
      <c r="CHB48" s="2119"/>
      <c r="CHC48" s="2119"/>
      <c r="CHD48" s="2119"/>
      <c r="CHE48" s="2119"/>
      <c r="CHF48" s="2119"/>
      <c r="CHG48" s="2119"/>
      <c r="CHH48" s="2119"/>
      <c r="CHI48" s="2119"/>
      <c r="CHJ48" s="2119"/>
      <c r="CHK48" s="2119"/>
      <c r="CHL48" s="2119"/>
      <c r="CHM48" s="2119"/>
      <c r="CHN48" s="2119"/>
      <c r="CHO48" s="2119"/>
      <c r="CHP48" s="2119"/>
      <c r="CHQ48" s="2119"/>
      <c r="CHR48" s="2119"/>
      <c r="CHS48" s="2119"/>
      <c r="CHT48" s="2119"/>
      <c r="CHU48" s="2119"/>
      <c r="CHV48" s="2119"/>
      <c r="CHW48" s="2119"/>
      <c r="CHX48" s="2119"/>
      <c r="CHY48" s="2119"/>
      <c r="CHZ48" s="2119"/>
      <c r="CIA48" s="2119"/>
      <c r="CIB48" s="2119"/>
      <c r="CIC48" s="2119"/>
      <c r="CID48" s="2119"/>
      <c r="CIE48" s="2119"/>
      <c r="CIF48" s="2119"/>
      <c r="CIG48" s="2119"/>
      <c r="CIH48" s="2119"/>
      <c r="CII48" s="2119"/>
      <c r="CIJ48" s="2119"/>
      <c r="CIK48" s="2119"/>
      <c r="CIL48" s="2119"/>
      <c r="CIM48" s="2119"/>
      <c r="CIN48" s="2119"/>
      <c r="CIO48" s="2119"/>
      <c r="CIP48" s="2119"/>
      <c r="CIQ48" s="2119"/>
      <c r="CIR48" s="2119"/>
      <c r="CIS48" s="2119"/>
      <c r="CIT48" s="2119"/>
      <c r="CIU48" s="2119"/>
      <c r="CIV48" s="2119"/>
      <c r="CIW48" s="2119"/>
      <c r="CIX48" s="2119"/>
      <c r="CIY48" s="2119"/>
      <c r="CIZ48" s="2119"/>
      <c r="CJA48" s="2119"/>
      <c r="CJB48" s="2119"/>
      <c r="CJC48" s="2119"/>
      <c r="CJD48" s="2119"/>
      <c r="CJE48" s="2119"/>
      <c r="CJF48" s="2119"/>
      <c r="CJG48" s="2119"/>
      <c r="CJH48" s="2119"/>
      <c r="CJI48" s="2119"/>
      <c r="CJJ48" s="2119"/>
      <c r="CJK48" s="2119"/>
      <c r="CJL48" s="2119"/>
      <c r="CJM48" s="2119"/>
      <c r="CJN48" s="2119"/>
      <c r="CJO48" s="2119"/>
      <c r="CJP48" s="2119"/>
      <c r="CJQ48" s="2119"/>
      <c r="CJR48" s="2119"/>
      <c r="CJS48" s="2119"/>
      <c r="CJT48" s="2119"/>
      <c r="CJU48" s="2119"/>
      <c r="CJV48" s="2119"/>
      <c r="CJW48" s="2119"/>
      <c r="CJX48" s="2119"/>
      <c r="CJY48" s="2119"/>
      <c r="CJZ48" s="2119"/>
      <c r="CKA48" s="2119"/>
      <c r="CKB48" s="2119"/>
      <c r="CKC48" s="2119"/>
      <c r="CKD48" s="2119"/>
      <c r="CKE48" s="2119"/>
      <c r="CKF48" s="2119"/>
      <c r="CKG48" s="2119"/>
      <c r="CKH48" s="2119"/>
      <c r="CKI48" s="2119"/>
      <c r="CKJ48" s="2119"/>
      <c r="CKK48" s="2119"/>
      <c r="CKL48" s="2119"/>
      <c r="CKM48" s="2119"/>
      <c r="CKN48" s="2119"/>
      <c r="CKO48" s="2119"/>
      <c r="CKP48" s="2119"/>
      <c r="CKQ48" s="2119"/>
      <c r="CKR48" s="2119"/>
      <c r="CKS48" s="2119"/>
      <c r="CKT48" s="2119"/>
      <c r="CKU48" s="2119"/>
      <c r="CKV48" s="2119"/>
      <c r="CKW48" s="2119"/>
      <c r="CKX48" s="2119"/>
      <c r="CKY48" s="2119"/>
      <c r="CKZ48" s="2119"/>
      <c r="CLA48" s="2119"/>
      <c r="CLB48" s="2119"/>
      <c r="CLC48" s="2119"/>
      <c r="CLD48" s="2119"/>
      <c r="CLE48" s="2119"/>
      <c r="CLF48" s="2119"/>
      <c r="CLG48" s="2119"/>
      <c r="CLH48" s="2119"/>
      <c r="CLI48" s="2119"/>
      <c r="CLJ48" s="2119"/>
      <c r="CLK48" s="2119"/>
      <c r="CLL48" s="2119"/>
      <c r="CLM48" s="2119"/>
      <c r="CLN48" s="2119"/>
      <c r="CLO48" s="2119"/>
      <c r="CLP48" s="2119"/>
      <c r="CLQ48" s="2119"/>
      <c r="CLR48" s="2119"/>
      <c r="CLS48" s="2119"/>
      <c r="CLT48" s="2119"/>
      <c r="CLU48" s="2119"/>
      <c r="CLV48" s="2119"/>
      <c r="CLW48" s="2119"/>
      <c r="CLX48" s="2119"/>
      <c r="CLY48" s="2119"/>
      <c r="CLZ48" s="2119"/>
      <c r="CMA48" s="2119"/>
      <c r="CMB48" s="2119"/>
      <c r="CMC48" s="2119"/>
      <c r="CMD48" s="2119"/>
      <c r="CME48" s="2119"/>
      <c r="CMF48" s="2119"/>
      <c r="CMG48" s="2119"/>
      <c r="CMH48" s="2119"/>
      <c r="CMI48" s="2119"/>
      <c r="CMJ48" s="2119"/>
      <c r="CMK48" s="2119"/>
      <c r="CML48" s="2119"/>
      <c r="CMM48" s="2119"/>
      <c r="CMN48" s="2119"/>
      <c r="CMO48" s="2119"/>
      <c r="CMP48" s="2119"/>
      <c r="CMQ48" s="2119"/>
      <c r="CMR48" s="2119"/>
      <c r="CMS48" s="2119"/>
      <c r="CMT48" s="2119"/>
      <c r="CMU48" s="2119"/>
      <c r="CMV48" s="2119"/>
      <c r="CMW48" s="2119"/>
      <c r="CMX48" s="2119"/>
      <c r="CMY48" s="2119"/>
      <c r="CMZ48" s="2119"/>
      <c r="CNA48" s="2119"/>
      <c r="CNB48" s="2119"/>
      <c r="CNC48" s="2119"/>
      <c r="CND48" s="2119"/>
      <c r="CNE48" s="2119"/>
      <c r="CNF48" s="2119"/>
      <c r="CNG48" s="2119"/>
      <c r="CNH48" s="2119"/>
      <c r="CNI48" s="2119"/>
      <c r="CNJ48" s="2119"/>
      <c r="CNK48" s="2119"/>
      <c r="CNL48" s="2119"/>
      <c r="CNM48" s="2119"/>
      <c r="CNN48" s="2119"/>
      <c r="CNO48" s="2119"/>
      <c r="CNP48" s="2119"/>
      <c r="CNQ48" s="2119"/>
      <c r="CNR48" s="2119"/>
      <c r="CNS48" s="2119"/>
      <c r="CNT48" s="2119"/>
      <c r="CNU48" s="2119"/>
      <c r="CNV48" s="2119"/>
      <c r="CNW48" s="2119"/>
      <c r="CNX48" s="2119"/>
      <c r="CNY48" s="2119"/>
      <c r="CNZ48" s="2119"/>
      <c r="COA48" s="2119"/>
      <c r="COB48" s="2119"/>
      <c r="COC48" s="2119"/>
      <c r="COD48" s="2119"/>
      <c r="COE48" s="2119"/>
      <c r="COF48" s="2119"/>
      <c r="COG48" s="2119"/>
      <c r="COH48" s="2119"/>
      <c r="COI48" s="2119"/>
      <c r="COJ48" s="2119"/>
      <c r="COK48" s="2119"/>
      <c r="COL48" s="2119"/>
      <c r="COM48" s="2119"/>
      <c r="CON48" s="2119"/>
      <c r="COO48" s="2119"/>
      <c r="COP48" s="2119"/>
      <c r="COQ48" s="2119"/>
      <c r="COR48" s="2119"/>
      <c r="COS48" s="2119"/>
      <c r="COT48" s="2119"/>
      <c r="COU48" s="2119"/>
      <c r="COV48" s="2119"/>
      <c r="COW48" s="2119"/>
      <c r="COX48" s="2119"/>
      <c r="COY48" s="2119"/>
      <c r="COZ48" s="2119"/>
      <c r="CPA48" s="2119"/>
      <c r="CPB48" s="2119"/>
      <c r="CPC48" s="2119"/>
      <c r="CPD48" s="2119"/>
      <c r="CPE48" s="2119"/>
      <c r="CPF48" s="2119"/>
      <c r="CPG48" s="2119"/>
      <c r="CPH48" s="2119"/>
      <c r="CPI48" s="2119"/>
      <c r="CPJ48" s="2119"/>
      <c r="CPK48" s="2119"/>
      <c r="CPL48" s="2119"/>
      <c r="CPM48" s="2119"/>
      <c r="CPN48" s="2119"/>
      <c r="CPO48" s="2119"/>
      <c r="CPP48" s="2119"/>
      <c r="CPQ48" s="2119"/>
      <c r="CPR48" s="2119"/>
      <c r="CPS48" s="2119"/>
      <c r="CPT48" s="2119"/>
      <c r="CPU48" s="2119"/>
      <c r="CPV48" s="2119"/>
      <c r="CPW48" s="2119"/>
      <c r="CPX48" s="2119"/>
      <c r="CPY48" s="2119"/>
      <c r="CPZ48" s="2119"/>
      <c r="CQA48" s="2119"/>
      <c r="CQB48" s="2119"/>
      <c r="CQC48" s="2119"/>
      <c r="CQD48" s="2119"/>
      <c r="CQE48" s="2119"/>
      <c r="CQF48" s="2119"/>
      <c r="CQG48" s="2119"/>
      <c r="CQH48" s="2119"/>
      <c r="CQI48" s="2119"/>
      <c r="CQJ48" s="2119"/>
      <c r="CQK48" s="2119"/>
      <c r="CQL48" s="2119"/>
      <c r="CQM48" s="2119"/>
      <c r="CQN48" s="2119"/>
      <c r="CQO48" s="2119"/>
      <c r="CQP48" s="2119"/>
      <c r="CQQ48" s="2119"/>
      <c r="CQR48" s="2119"/>
      <c r="CQS48" s="2119"/>
      <c r="CQT48" s="2119"/>
      <c r="CQU48" s="2119"/>
      <c r="CQV48" s="2119"/>
      <c r="CQW48" s="2119"/>
      <c r="CQX48" s="2119"/>
      <c r="CQY48" s="2119"/>
      <c r="CQZ48" s="2119"/>
      <c r="CRA48" s="2119"/>
      <c r="CRB48" s="2119"/>
      <c r="CRC48" s="2119"/>
      <c r="CRD48" s="2119"/>
      <c r="CRE48" s="2119"/>
      <c r="CRF48" s="2119"/>
      <c r="CRG48" s="2119"/>
      <c r="CRH48" s="2119"/>
      <c r="CRI48" s="2119"/>
      <c r="CRJ48" s="2119"/>
      <c r="CRK48" s="2119"/>
      <c r="CRL48" s="2119"/>
      <c r="CRM48" s="2119"/>
      <c r="CRN48" s="2119"/>
      <c r="CRO48" s="2119"/>
      <c r="CRP48" s="2119"/>
      <c r="CRQ48" s="2119"/>
      <c r="CRR48" s="2119"/>
      <c r="CRS48" s="2119"/>
      <c r="CRT48" s="2119"/>
      <c r="CRU48" s="2119"/>
      <c r="CRV48" s="2119"/>
      <c r="CRW48" s="2119"/>
      <c r="CRX48" s="2119"/>
      <c r="CRY48" s="2119"/>
      <c r="CRZ48" s="2119"/>
      <c r="CSA48" s="2119"/>
      <c r="CSB48" s="2119"/>
      <c r="CSC48" s="2119"/>
      <c r="CSD48" s="2119"/>
      <c r="CSE48" s="2119"/>
      <c r="CSF48" s="2119"/>
      <c r="CSG48" s="2119"/>
      <c r="CSH48" s="2119"/>
      <c r="CSI48" s="2119"/>
      <c r="CSJ48" s="2119"/>
      <c r="CSK48" s="2119"/>
      <c r="CSL48" s="2119"/>
      <c r="CSM48" s="2119"/>
      <c r="CSN48" s="2119"/>
      <c r="CSO48" s="2119"/>
      <c r="CSP48" s="2119"/>
      <c r="CSQ48" s="2119"/>
      <c r="CSR48" s="2119"/>
      <c r="CSS48" s="2119"/>
      <c r="CST48" s="2119"/>
      <c r="CSU48" s="2119"/>
      <c r="CSV48" s="2119"/>
      <c r="CSW48" s="2119"/>
      <c r="CSX48" s="2119"/>
      <c r="CSY48" s="2119"/>
      <c r="CSZ48" s="2119"/>
      <c r="CTA48" s="2119"/>
      <c r="CTB48" s="2119"/>
      <c r="CTC48" s="2119"/>
      <c r="CTD48" s="2119"/>
      <c r="CTE48" s="2119"/>
      <c r="CTF48" s="2119"/>
      <c r="CTG48" s="2119"/>
      <c r="CTH48" s="2119"/>
      <c r="CTI48" s="2119"/>
      <c r="CTJ48" s="2119"/>
      <c r="CTK48" s="2119"/>
      <c r="CTL48" s="2119"/>
      <c r="CTM48" s="2119"/>
      <c r="CTN48" s="2119"/>
      <c r="CTO48" s="2119"/>
      <c r="CTP48" s="2119"/>
      <c r="CTQ48" s="2119"/>
      <c r="CTR48" s="2119"/>
      <c r="CTS48" s="2119"/>
      <c r="CTT48" s="2119"/>
      <c r="CTU48" s="2119"/>
      <c r="CTV48" s="2119"/>
      <c r="CTW48" s="2119"/>
      <c r="CTX48" s="2119"/>
      <c r="CTY48" s="2119"/>
      <c r="CTZ48" s="2119"/>
      <c r="CUA48" s="2119"/>
      <c r="CUB48" s="2119"/>
      <c r="CUC48" s="2119"/>
      <c r="CUD48" s="2119"/>
      <c r="CUE48" s="2119"/>
      <c r="CUF48" s="2119"/>
      <c r="CUG48" s="2119"/>
      <c r="CUH48" s="2119"/>
      <c r="CUI48" s="2119"/>
      <c r="CUJ48" s="2119"/>
      <c r="CUK48" s="2119"/>
      <c r="CUL48" s="2119"/>
      <c r="CUM48" s="2119"/>
      <c r="CUN48" s="2119"/>
      <c r="CUO48" s="2119"/>
      <c r="CUP48" s="2119"/>
      <c r="CUQ48" s="2119"/>
      <c r="CUR48" s="2119"/>
      <c r="CUS48" s="2119"/>
      <c r="CUT48" s="2119"/>
      <c r="CUU48" s="2119"/>
      <c r="CUV48" s="2119"/>
      <c r="CUW48" s="2119"/>
      <c r="CUX48" s="2119"/>
      <c r="CUY48" s="2119"/>
      <c r="CUZ48" s="2119"/>
      <c r="CVA48" s="2119"/>
      <c r="CVB48" s="2119"/>
      <c r="CVC48" s="2119"/>
      <c r="CVD48" s="2119"/>
      <c r="CVE48" s="2119"/>
      <c r="CVF48" s="2119"/>
      <c r="CVG48" s="2119"/>
      <c r="CVH48" s="2119"/>
      <c r="CVI48" s="2119"/>
      <c r="CVJ48" s="2119"/>
      <c r="CVK48" s="2119"/>
      <c r="CVL48" s="2119"/>
      <c r="CVM48" s="2119"/>
      <c r="CVN48" s="2119"/>
      <c r="CVO48" s="2119"/>
      <c r="CVP48" s="2119"/>
      <c r="CVQ48" s="2119"/>
      <c r="CVR48" s="2119"/>
      <c r="CVS48" s="2119"/>
      <c r="CVT48" s="2119"/>
      <c r="CVU48" s="2119"/>
      <c r="CVV48" s="2119"/>
      <c r="CVW48" s="2119"/>
      <c r="CVX48" s="2119"/>
      <c r="CVY48" s="2119"/>
      <c r="CVZ48" s="2119"/>
      <c r="CWA48" s="2119"/>
      <c r="CWB48" s="2119"/>
      <c r="CWC48" s="2119"/>
      <c r="CWD48" s="2119"/>
      <c r="CWE48" s="2119"/>
      <c r="CWF48" s="2119"/>
      <c r="CWG48" s="2119"/>
      <c r="CWH48" s="2119"/>
      <c r="CWI48" s="2119"/>
      <c r="CWJ48" s="2119"/>
      <c r="CWK48" s="2119"/>
      <c r="CWL48" s="2119"/>
      <c r="CWM48" s="2119"/>
      <c r="CWN48" s="2119"/>
      <c r="CWO48" s="2119"/>
      <c r="CWP48" s="2119"/>
      <c r="CWQ48" s="2119"/>
      <c r="CWR48" s="2119"/>
      <c r="CWS48" s="2119"/>
      <c r="CWT48" s="2119"/>
      <c r="CWU48" s="2119"/>
      <c r="CWV48" s="2119"/>
      <c r="CWW48" s="2119"/>
      <c r="CWX48" s="2119"/>
      <c r="CWY48" s="2119"/>
      <c r="CWZ48" s="2119"/>
      <c r="CXA48" s="2119"/>
      <c r="CXB48" s="2119"/>
      <c r="CXC48" s="2119"/>
      <c r="CXD48" s="2119"/>
      <c r="CXE48" s="2119"/>
      <c r="CXF48" s="2119"/>
      <c r="CXG48" s="2119"/>
      <c r="CXH48" s="2119"/>
      <c r="CXI48" s="2119"/>
      <c r="CXJ48" s="2119"/>
      <c r="CXK48" s="2119"/>
      <c r="CXL48" s="2119"/>
      <c r="CXM48" s="2119"/>
      <c r="CXN48" s="2119"/>
      <c r="CXO48" s="2119"/>
      <c r="CXP48" s="2119"/>
      <c r="CXQ48" s="2119"/>
      <c r="CXR48" s="2119"/>
      <c r="CXS48" s="2119"/>
      <c r="CXT48" s="2119"/>
      <c r="CXU48" s="2119"/>
      <c r="CXV48" s="2119"/>
      <c r="CXW48" s="2119"/>
      <c r="CXX48" s="2119"/>
      <c r="CXY48" s="2119"/>
      <c r="CXZ48" s="2119"/>
      <c r="CYA48" s="2119"/>
      <c r="CYB48" s="2119"/>
      <c r="CYC48" s="2119"/>
      <c r="CYD48" s="2119"/>
      <c r="CYE48" s="2119"/>
      <c r="CYF48" s="2119"/>
      <c r="CYG48" s="2119"/>
      <c r="CYH48" s="2119"/>
      <c r="CYI48" s="2119"/>
      <c r="CYJ48" s="2119"/>
      <c r="CYK48" s="2119"/>
      <c r="CYL48" s="2119"/>
      <c r="CYM48" s="2119"/>
      <c r="CYN48" s="2119"/>
      <c r="CYO48" s="2119"/>
      <c r="CYP48" s="2119"/>
      <c r="CYQ48" s="2119"/>
      <c r="CYR48" s="2119"/>
      <c r="CYS48" s="2119"/>
      <c r="CYT48" s="2119"/>
      <c r="CYU48" s="2119"/>
      <c r="CYV48" s="2119"/>
      <c r="CYW48" s="2119"/>
      <c r="CYX48" s="2119"/>
      <c r="CYY48" s="2119"/>
      <c r="CYZ48" s="2119"/>
      <c r="CZA48" s="2119"/>
      <c r="CZB48" s="2119"/>
      <c r="CZC48" s="2119"/>
      <c r="CZD48" s="2119"/>
      <c r="CZE48" s="2119"/>
      <c r="CZF48" s="2119"/>
      <c r="CZG48" s="2119"/>
      <c r="CZH48" s="2119"/>
      <c r="CZI48" s="2119"/>
      <c r="CZJ48" s="2119"/>
      <c r="CZK48" s="2119"/>
      <c r="CZL48" s="2119"/>
      <c r="CZM48" s="2119"/>
      <c r="CZN48" s="2119"/>
      <c r="CZO48" s="2119"/>
      <c r="CZP48" s="2119"/>
      <c r="CZQ48" s="2119"/>
      <c r="CZR48" s="2119"/>
      <c r="CZS48" s="2119"/>
      <c r="CZT48" s="2119"/>
      <c r="CZU48" s="2119"/>
      <c r="CZV48" s="2119"/>
      <c r="CZW48" s="2119"/>
      <c r="CZX48" s="2119"/>
      <c r="CZY48" s="2119"/>
      <c r="CZZ48" s="2119"/>
      <c r="DAA48" s="2119"/>
      <c r="DAB48" s="2119"/>
      <c r="DAC48" s="2119"/>
      <c r="DAD48" s="2119"/>
      <c r="DAE48" s="2119"/>
      <c r="DAF48" s="2119"/>
      <c r="DAG48" s="2119"/>
      <c r="DAH48" s="2119"/>
      <c r="DAI48" s="2119"/>
      <c r="DAJ48" s="2119"/>
      <c r="DAK48" s="2119"/>
      <c r="DAL48" s="2119"/>
      <c r="DAM48" s="2119"/>
      <c r="DAN48" s="2119"/>
      <c r="DAO48" s="2119"/>
      <c r="DAP48" s="2119"/>
      <c r="DAQ48" s="2119"/>
      <c r="DAR48" s="2119"/>
      <c r="DAS48" s="2119"/>
      <c r="DAT48" s="2119"/>
      <c r="DAU48" s="2119"/>
      <c r="DAV48" s="2119"/>
      <c r="DAW48" s="2119"/>
      <c r="DAX48" s="2119"/>
      <c r="DAY48" s="2119"/>
      <c r="DAZ48" s="2119"/>
      <c r="DBA48" s="2119"/>
      <c r="DBB48" s="2119"/>
      <c r="DBC48" s="2119"/>
      <c r="DBD48" s="2119"/>
      <c r="DBE48" s="2119"/>
      <c r="DBF48" s="2119"/>
      <c r="DBG48" s="2119"/>
      <c r="DBH48" s="2119"/>
      <c r="DBI48" s="2119"/>
      <c r="DBJ48" s="2119"/>
      <c r="DBK48" s="2119"/>
      <c r="DBL48" s="2119"/>
      <c r="DBM48" s="2119"/>
      <c r="DBN48" s="2119"/>
      <c r="DBO48" s="2119"/>
      <c r="DBP48" s="2119"/>
      <c r="DBQ48" s="2119"/>
      <c r="DBR48" s="2119"/>
      <c r="DBS48" s="2119"/>
      <c r="DBT48" s="2119"/>
      <c r="DBU48" s="2119"/>
      <c r="DBV48" s="2119"/>
      <c r="DBW48" s="2119"/>
      <c r="DBX48" s="2119"/>
      <c r="DBY48" s="2119"/>
      <c r="DBZ48" s="2119"/>
      <c r="DCA48" s="2119"/>
      <c r="DCB48" s="2119"/>
      <c r="DCC48" s="2119"/>
      <c r="DCD48" s="2119"/>
      <c r="DCE48" s="2119"/>
      <c r="DCF48" s="2119"/>
      <c r="DCG48" s="2119"/>
      <c r="DCH48" s="2119"/>
      <c r="DCI48" s="2119"/>
      <c r="DCJ48" s="2119"/>
      <c r="DCK48" s="2119"/>
      <c r="DCL48" s="2119"/>
      <c r="DCM48" s="2119"/>
      <c r="DCN48" s="2119"/>
      <c r="DCO48" s="2119"/>
      <c r="DCP48" s="2119"/>
      <c r="DCQ48" s="2119"/>
      <c r="DCR48" s="2119"/>
      <c r="DCS48" s="2119"/>
      <c r="DCT48" s="2119"/>
      <c r="DCU48" s="2119"/>
      <c r="DCV48" s="2119"/>
      <c r="DCW48" s="2119"/>
      <c r="DCX48" s="2119"/>
      <c r="DCY48" s="2119"/>
      <c r="DCZ48" s="2119"/>
      <c r="DDA48" s="2119"/>
      <c r="DDB48" s="2119"/>
      <c r="DDC48" s="2119"/>
      <c r="DDD48" s="2119"/>
      <c r="DDE48" s="2119"/>
      <c r="DDF48" s="2119"/>
      <c r="DDG48" s="2119"/>
      <c r="DDH48" s="2119"/>
      <c r="DDI48" s="2119"/>
      <c r="DDJ48" s="2119"/>
      <c r="DDK48" s="2119"/>
      <c r="DDL48" s="2119"/>
      <c r="DDM48" s="2119"/>
      <c r="DDN48" s="2119"/>
      <c r="DDO48" s="2119"/>
      <c r="DDP48" s="2119"/>
      <c r="DDQ48" s="2119"/>
      <c r="DDR48" s="2119"/>
      <c r="DDS48" s="2119"/>
      <c r="DDT48" s="2119"/>
      <c r="DDU48" s="2119"/>
      <c r="DDV48" s="2119"/>
      <c r="DDW48" s="2119"/>
      <c r="DDX48" s="2119"/>
      <c r="DDY48" s="2119"/>
      <c r="DDZ48" s="2119"/>
      <c r="DEA48" s="2119"/>
      <c r="DEB48" s="2119"/>
      <c r="DEC48" s="2119"/>
      <c r="DED48" s="2119"/>
      <c r="DEE48" s="2119"/>
      <c r="DEF48" s="2119"/>
      <c r="DEG48" s="2119"/>
      <c r="DEH48" s="2119"/>
      <c r="DEI48" s="2119"/>
      <c r="DEJ48" s="2119"/>
      <c r="DEK48" s="2119"/>
      <c r="DEL48" s="2119"/>
      <c r="DEM48" s="2119"/>
      <c r="DEN48" s="2119"/>
      <c r="DEO48" s="2119"/>
      <c r="DEP48" s="2119"/>
      <c r="DEQ48" s="2119"/>
      <c r="DER48" s="2119"/>
      <c r="DES48" s="2119"/>
      <c r="DET48" s="2119"/>
      <c r="DEU48" s="2119"/>
      <c r="DEV48" s="2119"/>
      <c r="DEW48" s="2119"/>
      <c r="DEX48" s="2119"/>
      <c r="DEY48" s="2119"/>
      <c r="DEZ48" s="2119"/>
      <c r="DFA48" s="2119"/>
      <c r="DFB48" s="2119"/>
      <c r="DFC48" s="2119"/>
      <c r="DFD48" s="2119"/>
      <c r="DFE48" s="2119"/>
      <c r="DFF48" s="2119"/>
      <c r="DFG48" s="2119"/>
      <c r="DFH48" s="2119"/>
      <c r="DFI48" s="2119"/>
      <c r="DFJ48" s="2119"/>
      <c r="DFK48" s="2119"/>
      <c r="DFL48" s="2119"/>
      <c r="DFM48" s="2119"/>
      <c r="DFN48" s="2119"/>
      <c r="DFO48" s="2119"/>
      <c r="DFP48" s="2119"/>
      <c r="DFQ48" s="2119"/>
      <c r="DFR48" s="2119"/>
      <c r="DFS48" s="2119"/>
      <c r="DFT48" s="2119"/>
      <c r="DFU48" s="2119"/>
      <c r="DFV48" s="2119"/>
      <c r="DFW48" s="2119"/>
      <c r="DFX48" s="2119"/>
      <c r="DFY48" s="2119"/>
      <c r="DFZ48" s="2119"/>
      <c r="DGA48" s="2119"/>
      <c r="DGB48" s="2119"/>
      <c r="DGC48" s="2119"/>
      <c r="DGD48" s="2119"/>
      <c r="DGE48" s="2119"/>
      <c r="DGF48" s="2119"/>
      <c r="DGG48" s="2119"/>
      <c r="DGH48" s="2119"/>
      <c r="DGI48" s="2119"/>
      <c r="DGJ48" s="2119"/>
      <c r="DGK48" s="2119"/>
      <c r="DGL48" s="2119"/>
      <c r="DGM48" s="2119"/>
      <c r="DGN48" s="2119"/>
      <c r="DGO48" s="2119"/>
      <c r="DGP48" s="2119"/>
      <c r="DGQ48" s="2119"/>
      <c r="DGR48" s="2119"/>
      <c r="DGS48" s="2119"/>
      <c r="DGT48" s="2119"/>
      <c r="DGU48" s="2119"/>
      <c r="DGV48" s="2119"/>
      <c r="DGW48" s="2119"/>
      <c r="DGX48" s="2119"/>
      <c r="DGY48" s="2119"/>
      <c r="DGZ48" s="2119"/>
      <c r="DHA48" s="2119"/>
      <c r="DHB48" s="2119"/>
      <c r="DHC48" s="2119"/>
      <c r="DHD48" s="2119"/>
      <c r="DHE48" s="2119"/>
      <c r="DHF48" s="2119"/>
      <c r="DHG48" s="2119"/>
      <c r="DHH48" s="2119"/>
      <c r="DHI48" s="2119"/>
      <c r="DHJ48" s="2119"/>
      <c r="DHK48" s="2119"/>
      <c r="DHL48" s="2119"/>
      <c r="DHM48" s="2119"/>
      <c r="DHN48" s="2119"/>
      <c r="DHO48" s="2119"/>
      <c r="DHP48" s="2119"/>
      <c r="DHQ48" s="2119"/>
      <c r="DHR48" s="2119"/>
      <c r="DHS48" s="2119"/>
      <c r="DHT48" s="2119"/>
      <c r="DHU48" s="2119"/>
      <c r="DHV48" s="2119"/>
      <c r="DHW48" s="2119"/>
      <c r="DHX48" s="2119"/>
      <c r="DHY48" s="2119"/>
      <c r="DHZ48" s="2119"/>
      <c r="DIA48" s="2119"/>
      <c r="DIB48" s="2119"/>
      <c r="DIC48" s="2119"/>
      <c r="DID48" s="2119"/>
      <c r="DIE48" s="2119"/>
      <c r="DIF48" s="2119"/>
      <c r="DIG48" s="2119"/>
      <c r="DIH48" s="2119"/>
      <c r="DII48" s="2119"/>
      <c r="DIJ48" s="2119"/>
      <c r="DIK48" s="2119"/>
      <c r="DIL48" s="2119"/>
      <c r="DIM48" s="2119"/>
      <c r="DIN48" s="2119"/>
      <c r="DIO48" s="2119"/>
      <c r="DIP48" s="2119"/>
      <c r="DIQ48" s="2119"/>
      <c r="DIR48" s="2119"/>
      <c r="DIS48" s="2119"/>
      <c r="DIT48" s="2119"/>
      <c r="DIU48" s="2119"/>
      <c r="DIV48" s="2119"/>
      <c r="DIW48" s="2119"/>
      <c r="DIX48" s="2119"/>
      <c r="DIY48" s="2119"/>
      <c r="DIZ48" s="2119"/>
      <c r="DJA48" s="2119"/>
      <c r="DJB48" s="2119"/>
      <c r="DJC48" s="2119"/>
      <c r="DJD48" s="2119"/>
      <c r="DJE48" s="2119"/>
      <c r="DJF48" s="2119"/>
      <c r="DJG48" s="2119"/>
      <c r="DJH48" s="2119"/>
      <c r="DJI48" s="2119"/>
      <c r="DJJ48" s="2119"/>
      <c r="DJK48" s="2119"/>
      <c r="DJL48" s="2119"/>
      <c r="DJM48" s="2119"/>
      <c r="DJN48" s="2119"/>
      <c r="DJO48" s="2119"/>
      <c r="DJP48" s="2119"/>
      <c r="DJQ48" s="2119"/>
      <c r="DJR48" s="2119"/>
      <c r="DJS48" s="2119"/>
      <c r="DJT48" s="2119"/>
      <c r="DJU48" s="2119"/>
      <c r="DJV48" s="2119"/>
      <c r="DJW48" s="2119"/>
      <c r="DJX48" s="2119"/>
      <c r="DJY48" s="2119"/>
      <c r="DJZ48" s="2119"/>
      <c r="DKA48" s="2119"/>
      <c r="DKB48" s="2119"/>
      <c r="DKC48" s="2119"/>
      <c r="DKD48" s="2119"/>
      <c r="DKE48" s="2119"/>
      <c r="DKF48" s="2119"/>
      <c r="DKG48" s="2119"/>
      <c r="DKH48" s="2119"/>
      <c r="DKI48" s="2119"/>
      <c r="DKJ48" s="2119"/>
      <c r="DKK48" s="2119"/>
      <c r="DKL48" s="2119"/>
      <c r="DKM48" s="2119"/>
      <c r="DKN48" s="2119"/>
      <c r="DKO48" s="2119"/>
      <c r="DKP48" s="2119"/>
      <c r="DKQ48" s="2119"/>
      <c r="DKR48" s="2119"/>
      <c r="DKS48" s="2119"/>
      <c r="DKT48" s="2119"/>
      <c r="DKU48" s="2119"/>
      <c r="DKV48" s="2119"/>
      <c r="DKW48" s="2119"/>
      <c r="DKX48" s="2119"/>
      <c r="DKY48" s="2119"/>
      <c r="DKZ48" s="2119"/>
      <c r="DLA48" s="2119"/>
      <c r="DLB48" s="2119"/>
      <c r="DLC48" s="2119"/>
      <c r="DLD48" s="2119"/>
      <c r="DLE48" s="2119"/>
      <c r="DLF48" s="2119"/>
      <c r="DLG48" s="2119"/>
      <c r="DLH48" s="2119"/>
      <c r="DLI48" s="2119"/>
      <c r="DLJ48" s="2119"/>
      <c r="DLK48" s="2119"/>
      <c r="DLL48" s="2119"/>
      <c r="DLM48" s="2119"/>
      <c r="DLN48" s="2119"/>
      <c r="DLO48" s="2119"/>
      <c r="DLP48" s="2119"/>
      <c r="DLQ48" s="2119"/>
      <c r="DLR48" s="2119"/>
      <c r="DLS48" s="2119"/>
      <c r="DLT48" s="2119"/>
      <c r="DLU48" s="2119"/>
      <c r="DLV48" s="2119"/>
      <c r="DLW48" s="2119"/>
      <c r="DLX48" s="2119"/>
      <c r="DLY48" s="2119"/>
      <c r="DLZ48" s="2119"/>
      <c r="DMA48" s="2119"/>
      <c r="DMB48" s="2119"/>
      <c r="DMC48" s="2119"/>
      <c r="DMD48" s="2119"/>
      <c r="DME48" s="2119"/>
      <c r="DMF48" s="2119"/>
      <c r="DMG48" s="2119"/>
      <c r="DMH48" s="2119"/>
      <c r="DMI48" s="2119"/>
      <c r="DMJ48" s="2119"/>
      <c r="DMK48" s="2119"/>
      <c r="DML48" s="2119"/>
      <c r="DMM48" s="2119"/>
      <c r="DMN48" s="2119"/>
      <c r="DMO48" s="2119"/>
      <c r="DMP48" s="2119"/>
      <c r="DMQ48" s="2119"/>
      <c r="DMR48" s="2119"/>
      <c r="DMS48" s="2119"/>
      <c r="DMT48" s="2119"/>
      <c r="DMU48" s="2119"/>
      <c r="DMV48" s="2119"/>
      <c r="DMW48" s="2119"/>
      <c r="DMX48" s="2119"/>
      <c r="DMY48" s="2119"/>
      <c r="DMZ48" s="2119"/>
      <c r="DNA48" s="2119"/>
      <c r="DNB48" s="2119"/>
      <c r="DNC48" s="2119"/>
      <c r="DND48" s="2119"/>
      <c r="DNE48" s="2119"/>
      <c r="DNF48" s="2119"/>
      <c r="DNG48" s="2119"/>
      <c r="DNH48" s="2119"/>
      <c r="DNI48" s="2119"/>
      <c r="DNJ48" s="2119"/>
      <c r="DNK48" s="2119"/>
      <c r="DNL48" s="2119"/>
      <c r="DNM48" s="2119"/>
      <c r="DNN48" s="2119"/>
      <c r="DNO48" s="2119"/>
      <c r="DNP48" s="2119"/>
      <c r="DNQ48" s="2119"/>
      <c r="DNR48" s="2119"/>
      <c r="DNS48" s="2119"/>
      <c r="DNT48" s="2119"/>
      <c r="DNU48" s="2119"/>
      <c r="DNV48" s="2119"/>
      <c r="DNW48" s="2119"/>
      <c r="DNX48" s="2119"/>
      <c r="DNY48" s="2119"/>
      <c r="DNZ48" s="2119"/>
      <c r="DOA48" s="2119"/>
      <c r="DOB48" s="2119"/>
      <c r="DOC48" s="2119"/>
      <c r="DOD48" s="2119"/>
      <c r="DOE48" s="2119"/>
      <c r="DOF48" s="2119"/>
      <c r="DOG48" s="2119"/>
      <c r="DOH48" s="2119"/>
      <c r="DOI48" s="2119"/>
      <c r="DOJ48" s="2119"/>
      <c r="DOK48" s="2119"/>
      <c r="DOL48" s="2119"/>
      <c r="DOM48" s="2119"/>
      <c r="DON48" s="2119"/>
      <c r="DOO48" s="2119"/>
      <c r="DOP48" s="2119"/>
      <c r="DOQ48" s="2119"/>
      <c r="DOR48" s="2119"/>
      <c r="DOS48" s="2119"/>
      <c r="DOT48" s="2119"/>
      <c r="DOU48" s="2119"/>
      <c r="DOV48" s="2119"/>
      <c r="DOW48" s="2119"/>
      <c r="DOX48" s="2119"/>
      <c r="DOY48" s="2119"/>
      <c r="DOZ48" s="2119"/>
      <c r="DPA48" s="2119"/>
      <c r="DPB48" s="2119"/>
      <c r="DPC48" s="2119"/>
      <c r="DPD48" s="2119"/>
      <c r="DPE48" s="2119"/>
      <c r="DPF48" s="2119"/>
      <c r="DPG48" s="2119"/>
      <c r="DPH48" s="2119"/>
      <c r="DPI48" s="2119"/>
      <c r="DPJ48" s="2119"/>
      <c r="DPK48" s="2119"/>
      <c r="DPL48" s="2119"/>
      <c r="DPM48" s="2119"/>
      <c r="DPN48" s="2119"/>
      <c r="DPO48" s="2119"/>
      <c r="DPP48" s="2119"/>
      <c r="DPQ48" s="2119"/>
      <c r="DPR48" s="2119"/>
      <c r="DPS48" s="2119"/>
      <c r="DPT48" s="2119"/>
      <c r="DPU48" s="2119"/>
      <c r="DPV48" s="2119"/>
      <c r="DPW48" s="2119"/>
      <c r="DPX48" s="2119"/>
      <c r="DPY48" s="2119"/>
      <c r="DPZ48" s="2119"/>
      <c r="DQA48" s="2119"/>
      <c r="DQB48" s="2119"/>
      <c r="DQC48" s="2119"/>
      <c r="DQD48" s="2119"/>
      <c r="DQE48" s="2119"/>
      <c r="DQF48" s="2119"/>
      <c r="DQG48" s="2119"/>
      <c r="DQH48" s="2119"/>
      <c r="DQI48" s="2119"/>
      <c r="DQJ48" s="2119"/>
      <c r="DQK48" s="2119"/>
      <c r="DQL48" s="2119"/>
      <c r="DQM48" s="2119"/>
      <c r="DQN48" s="2119"/>
      <c r="DQO48" s="2119"/>
      <c r="DQP48" s="2119"/>
      <c r="DQQ48" s="2119"/>
      <c r="DQR48" s="2119"/>
      <c r="DQS48" s="2119"/>
      <c r="DQT48" s="2119"/>
      <c r="DQU48" s="2119"/>
      <c r="DQV48" s="2119"/>
      <c r="DQW48" s="2119"/>
      <c r="DQX48" s="2119"/>
      <c r="DQY48" s="2119"/>
      <c r="DQZ48" s="2119"/>
      <c r="DRA48" s="2119"/>
      <c r="DRB48" s="2119"/>
      <c r="DRC48" s="2119"/>
      <c r="DRD48" s="2119"/>
      <c r="DRE48" s="2119"/>
      <c r="DRF48" s="2119"/>
      <c r="DRG48" s="2119"/>
      <c r="DRH48" s="2119"/>
      <c r="DRI48" s="2119"/>
      <c r="DRJ48" s="2119"/>
      <c r="DRK48" s="2119"/>
      <c r="DRL48" s="2119"/>
      <c r="DRM48" s="2119"/>
      <c r="DRN48" s="2119"/>
      <c r="DRO48" s="2119"/>
      <c r="DRP48" s="2119"/>
      <c r="DRQ48" s="2119"/>
      <c r="DRR48" s="2119"/>
      <c r="DRS48" s="2119"/>
      <c r="DRT48" s="2119"/>
      <c r="DRU48" s="2119"/>
      <c r="DRV48" s="2119"/>
      <c r="DRW48" s="2119"/>
      <c r="DRX48" s="2119"/>
      <c r="DRY48" s="2119"/>
      <c r="DRZ48" s="2119"/>
      <c r="DSA48" s="2119"/>
      <c r="DSB48" s="2119"/>
      <c r="DSC48" s="2119"/>
      <c r="DSD48" s="2119"/>
      <c r="DSE48" s="2119"/>
      <c r="DSF48" s="2119"/>
      <c r="DSG48" s="2119"/>
      <c r="DSH48" s="2119"/>
      <c r="DSI48" s="2119"/>
      <c r="DSJ48" s="2119"/>
      <c r="DSK48" s="2119"/>
      <c r="DSL48" s="2119"/>
      <c r="DSM48" s="2119"/>
      <c r="DSN48" s="2119"/>
      <c r="DSO48" s="2119"/>
      <c r="DSP48" s="2119"/>
      <c r="DSQ48" s="2119"/>
      <c r="DSR48" s="2119"/>
      <c r="DSS48" s="2119"/>
      <c r="DST48" s="2119"/>
      <c r="DSU48" s="2119"/>
      <c r="DSV48" s="2119"/>
      <c r="DSW48" s="2119"/>
      <c r="DSX48" s="2119"/>
      <c r="DSY48" s="2119"/>
      <c r="DSZ48" s="2119"/>
      <c r="DTA48" s="2119"/>
      <c r="DTB48" s="2119"/>
      <c r="DTC48" s="2119"/>
      <c r="DTD48" s="2119"/>
      <c r="DTE48" s="2119"/>
      <c r="DTF48" s="2119"/>
      <c r="DTG48" s="2119"/>
      <c r="DTH48" s="2119"/>
      <c r="DTI48" s="2119"/>
      <c r="DTJ48" s="2119"/>
      <c r="DTK48" s="2119"/>
      <c r="DTL48" s="2119"/>
      <c r="DTM48" s="2119"/>
      <c r="DTN48" s="2119"/>
      <c r="DTO48" s="2119"/>
      <c r="DTP48" s="2119"/>
      <c r="DTQ48" s="2119"/>
      <c r="DTR48" s="2119"/>
      <c r="DTS48" s="2119"/>
      <c r="DTT48" s="2119"/>
      <c r="DTU48" s="2119"/>
      <c r="DTV48" s="2119"/>
      <c r="DTW48" s="2119"/>
      <c r="DTX48" s="2119"/>
      <c r="DTY48" s="2119"/>
      <c r="DTZ48" s="2119"/>
      <c r="DUA48" s="2119"/>
      <c r="DUB48" s="2119"/>
      <c r="DUC48" s="2119"/>
      <c r="DUD48" s="2119"/>
      <c r="DUE48" s="2119"/>
      <c r="DUF48" s="2119"/>
      <c r="DUG48" s="2119"/>
      <c r="DUH48" s="2119"/>
      <c r="DUI48" s="2119"/>
      <c r="DUJ48" s="2119"/>
      <c r="DUK48" s="2119"/>
      <c r="DUL48" s="2119"/>
      <c r="DUM48" s="2119"/>
      <c r="DUN48" s="2119"/>
      <c r="DUO48" s="2119"/>
      <c r="DUP48" s="2119"/>
      <c r="DUQ48" s="2119"/>
      <c r="DUR48" s="2119"/>
      <c r="DUS48" s="2119"/>
      <c r="DUT48" s="2119"/>
      <c r="DUU48" s="2119"/>
      <c r="DUV48" s="2119"/>
      <c r="DUW48" s="2119"/>
      <c r="DUX48" s="2119"/>
      <c r="DUY48" s="2119"/>
      <c r="DUZ48" s="2119"/>
      <c r="DVA48" s="2119"/>
      <c r="DVB48" s="2119"/>
      <c r="DVC48" s="2119"/>
      <c r="DVD48" s="2119"/>
      <c r="DVE48" s="2119"/>
      <c r="DVF48" s="2119"/>
      <c r="DVG48" s="2119"/>
      <c r="DVH48" s="2119"/>
      <c r="DVI48" s="2119"/>
      <c r="DVJ48" s="2119"/>
      <c r="DVK48" s="2119"/>
      <c r="DVL48" s="2119"/>
      <c r="DVM48" s="2119"/>
      <c r="DVN48" s="2119"/>
      <c r="DVO48" s="2119"/>
      <c r="DVP48" s="2119"/>
      <c r="DVQ48" s="2119"/>
      <c r="DVR48" s="2119"/>
      <c r="DVS48" s="2119"/>
      <c r="DVT48" s="2119"/>
      <c r="DVU48" s="2119"/>
      <c r="DVV48" s="2119"/>
      <c r="DVW48" s="2119"/>
      <c r="DVX48" s="2119"/>
      <c r="DVY48" s="2119"/>
      <c r="DVZ48" s="2119"/>
      <c r="DWA48" s="2119"/>
      <c r="DWB48" s="2119"/>
      <c r="DWC48" s="2119"/>
      <c r="DWD48" s="2119"/>
      <c r="DWE48" s="2119"/>
      <c r="DWF48" s="2119"/>
      <c r="DWG48" s="2119"/>
      <c r="DWH48" s="2119"/>
      <c r="DWI48" s="2119"/>
      <c r="DWJ48" s="2119"/>
      <c r="DWK48" s="2119"/>
      <c r="DWL48" s="2119"/>
      <c r="DWM48" s="2119"/>
      <c r="DWN48" s="2119"/>
      <c r="DWO48" s="2119"/>
      <c r="DWP48" s="2119"/>
      <c r="DWQ48" s="2119"/>
      <c r="DWR48" s="2119"/>
      <c r="DWS48" s="2119"/>
      <c r="DWT48" s="2119"/>
      <c r="DWU48" s="2119"/>
      <c r="DWV48" s="2119"/>
      <c r="DWW48" s="2119"/>
      <c r="DWX48" s="2119"/>
      <c r="DWY48" s="2119"/>
      <c r="DWZ48" s="2119"/>
      <c r="DXA48" s="2119"/>
      <c r="DXB48" s="2119"/>
      <c r="DXC48" s="2119"/>
      <c r="DXD48" s="2119"/>
      <c r="DXE48" s="2119"/>
      <c r="DXF48" s="2119"/>
      <c r="DXG48" s="2119"/>
      <c r="DXH48" s="2119"/>
      <c r="DXI48" s="2119"/>
      <c r="DXJ48" s="2119"/>
      <c r="DXK48" s="2119"/>
      <c r="DXL48" s="2119"/>
      <c r="DXM48" s="2119"/>
      <c r="DXN48" s="2119"/>
      <c r="DXO48" s="2119"/>
      <c r="DXP48" s="2119"/>
      <c r="DXQ48" s="2119"/>
      <c r="DXR48" s="2119"/>
      <c r="DXS48" s="2119"/>
      <c r="DXT48" s="2119"/>
      <c r="DXU48" s="2119"/>
      <c r="DXV48" s="2119"/>
      <c r="DXW48" s="2119"/>
      <c r="DXX48" s="2119"/>
      <c r="DXY48" s="2119"/>
      <c r="DXZ48" s="2119"/>
      <c r="DYA48" s="2119"/>
      <c r="DYB48" s="2119"/>
      <c r="DYC48" s="2119"/>
      <c r="DYD48" s="2119"/>
      <c r="DYE48" s="2119"/>
      <c r="DYF48" s="2119"/>
      <c r="DYG48" s="2119"/>
      <c r="DYH48" s="2119"/>
      <c r="DYI48" s="2119"/>
      <c r="DYJ48" s="2119"/>
      <c r="DYK48" s="2119"/>
      <c r="DYL48" s="2119"/>
      <c r="DYM48" s="2119"/>
      <c r="DYN48" s="2119"/>
      <c r="DYO48" s="2119"/>
      <c r="DYP48" s="2119"/>
      <c r="DYQ48" s="2119"/>
      <c r="DYR48" s="2119"/>
      <c r="DYS48" s="2119"/>
      <c r="DYT48" s="2119"/>
      <c r="DYU48" s="2119"/>
      <c r="DYV48" s="2119"/>
      <c r="DYW48" s="2119"/>
      <c r="DYX48" s="2119"/>
      <c r="DYY48" s="2119"/>
      <c r="DYZ48" s="2119"/>
      <c r="DZA48" s="2119"/>
      <c r="DZB48" s="2119"/>
      <c r="DZC48" s="2119"/>
      <c r="DZD48" s="2119"/>
      <c r="DZE48" s="2119"/>
      <c r="DZF48" s="2119"/>
      <c r="DZG48" s="2119"/>
      <c r="DZH48" s="2119"/>
      <c r="DZI48" s="2119"/>
      <c r="DZJ48" s="2119"/>
      <c r="DZK48" s="2119"/>
      <c r="DZL48" s="2119"/>
      <c r="DZM48" s="2119"/>
      <c r="DZN48" s="2119"/>
      <c r="DZO48" s="2119"/>
      <c r="DZP48" s="2119"/>
      <c r="DZQ48" s="2119"/>
      <c r="DZR48" s="2119"/>
      <c r="DZS48" s="2119"/>
      <c r="DZT48" s="2119"/>
      <c r="DZU48" s="2119"/>
      <c r="DZV48" s="2119"/>
      <c r="DZW48" s="2119"/>
      <c r="DZX48" s="2119"/>
      <c r="DZY48" s="2119"/>
      <c r="DZZ48" s="2119"/>
      <c r="EAA48" s="2119"/>
      <c r="EAB48" s="2119"/>
      <c r="EAC48" s="2119"/>
      <c r="EAD48" s="2119"/>
      <c r="EAE48" s="2119"/>
      <c r="EAF48" s="2119"/>
      <c r="EAG48" s="2119"/>
      <c r="EAH48" s="2119"/>
      <c r="EAI48" s="2119"/>
      <c r="EAJ48" s="2119"/>
      <c r="EAK48" s="2119"/>
      <c r="EAL48" s="2119"/>
      <c r="EAM48" s="2119"/>
      <c r="EAN48" s="2119"/>
      <c r="EAO48" s="2119"/>
      <c r="EAP48" s="2119"/>
      <c r="EAQ48" s="2119"/>
      <c r="EAR48" s="2119"/>
      <c r="EAS48" s="2119"/>
      <c r="EAT48" s="2119"/>
      <c r="EAU48" s="2119"/>
      <c r="EAV48" s="2119"/>
      <c r="EAW48" s="2119"/>
      <c r="EAX48" s="2119"/>
      <c r="EAY48" s="2119"/>
      <c r="EAZ48" s="2119"/>
      <c r="EBA48" s="2119"/>
      <c r="EBB48" s="2119"/>
      <c r="EBC48" s="2119"/>
      <c r="EBD48" s="2119"/>
      <c r="EBE48" s="2119"/>
      <c r="EBF48" s="2119"/>
      <c r="EBG48" s="2119"/>
      <c r="EBH48" s="2119"/>
      <c r="EBI48" s="2119"/>
      <c r="EBJ48" s="2119"/>
      <c r="EBK48" s="2119"/>
      <c r="EBL48" s="2119"/>
      <c r="EBM48" s="2119"/>
      <c r="EBN48" s="2119"/>
      <c r="EBO48" s="2119"/>
      <c r="EBP48" s="2119"/>
      <c r="EBQ48" s="2119"/>
      <c r="EBR48" s="2119"/>
      <c r="EBS48" s="2119"/>
      <c r="EBT48" s="2119"/>
      <c r="EBU48" s="2119"/>
      <c r="EBV48" s="2119"/>
      <c r="EBW48" s="2119"/>
      <c r="EBX48" s="2119"/>
      <c r="EBY48" s="2119"/>
      <c r="EBZ48" s="2119"/>
      <c r="ECA48" s="2119"/>
      <c r="ECB48" s="2119"/>
      <c r="ECC48" s="2119"/>
      <c r="ECD48" s="2119"/>
      <c r="ECE48" s="2119"/>
      <c r="ECF48" s="2119"/>
      <c r="ECG48" s="2119"/>
      <c r="ECH48" s="2119"/>
      <c r="ECI48" s="2119"/>
      <c r="ECJ48" s="2119"/>
      <c r="ECK48" s="2119"/>
      <c r="ECL48" s="2119"/>
      <c r="ECM48" s="2119"/>
      <c r="ECN48" s="2119"/>
      <c r="ECO48" s="2119"/>
      <c r="ECP48" s="2119"/>
      <c r="ECQ48" s="2119"/>
      <c r="ECR48" s="2119"/>
      <c r="ECS48" s="2119"/>
      <c r="ECT48" s="2119"/>
      <c r="ECU48" s="2119"/>
      <c r="ECV48" s="2119"/>
      <c r="ECW48" s="2119"/>
      <c r="ECX48" s="2119"/>
      <c r="ECY48" s="2119"/>
      <c r="ECZ48" s="2119"/>
      <c r="EDA48" s="2119"/>
      <c r="EDB48" s="2119"/>
      <c r="EDC48" s="2119"/>
      <c r="EDD48" s="2119"/>
      <c r="EDE48" s="2119"/>
      <c r="EDF48" s="2119"/>
      <c r="EDG48" s="2119"/>
      <c r="EDH48" s="2119"/>
      <c r="EDI48" s="2119"/>
      <c r="EDJ48" s="2119"/>
      <c r="EDK48" s="2119"/>
      <c r="EDL48" s="2119"/>
      <c r="EDM48" s="2119"/>
      <c r="EDN48" s="2119"/>
      <c r="EDO48" s="2119"/>
      <c r="EDP48" s="2119"/>
      <c r="EDQ48" s="2119"/>
      <c r="EDR48" s="2119"/>
      <c r="EDS48" s="2119"/>
      <c r="EDT48" s="2119"/>
      <c r="EDU48" s="2119"/>
      <c r="EDV48" s="2119"/>
      <c r="EDW48" s="2119"/>
      <c r="EDX48" s="2119"/>
      <c r="EDY48" s="2119"/>
      <c r="EDZ48" s="2119"/>
      <c r="EEA48" s="2119"/>
      <c r="EEB48" s="2119"/>
      <c r="EEC48" s="2119"/>
      <c r="EED48" s="2119"/>
      <c r="EEE48" s="2119"/>
      <c r="EEF48" s="2119"/>
      <c r="EEG48" s="2119"/>
      <c r="EEH48" s="2119"/>
      <c r="EEI48" s="2119"/>
      <c r="EEJ48" s="2119"/>
      <c r="EEK48" s="2119"/>
      <c r="EEL48" s="2119"/>
      <c r="EEM48" s="2119"/>
      <c r="EEN48" s="2119"/>
      <c r="EEO48" s="2119"/>
      <c r="EEP48" s="2119"/>
      <c r="EEQ48" s="2119"/>
      <c r="EER48" s="2119"/>
      <c r="EES48" s="2119"/>
      <c r="EET48" s="2119"/>
      <c r="EEU48" s="2119"/>
      <c r="EEV48" s="2119"/>
      <c r="EEW48" s="2119"/>
      <c r="EEX48" s="2119"/>
      <c r="EEY48" s="2119"/>
      <c r="EEZ48" s="2119"/>
      <c r="EFA48" s="2119"/>
      <c r="EFB48" s="2119"/>
      <c r="EFC48" s="2119"/>
      <c r="EFD48" s="2119"/>
      <c r="EFE48" s="2119"/>
      <c r="EFF48" s="2119"/>
      <c r="EFG48" s="2119"/>
      <c r="EFH48" s="2119"/>
      <c r="EFI48" s="2119"/>
      <c r="EFJ48" s="2119"/>
      <c r="EFK48" s="2119"/>
      <c r="EFL48" s="2119"/>
      <c r="EFM48" s="2119"/>
      <c r="EFN48" s="2119"/>
      <c r="EFO48" s="2119"/>
      <c r="EFP48" s="2119"/>
      <c r="EFQ48" s="2119"/>
      <c r="EFR48" s="2119"/>
      <c r="EFS48" s="2119"/>
      <c r="EFT48" s="2119"/>
      <c r="EFU48" s="2119"/>
      <c r="EFV48" s="2119"/>
      <c r="EFW48" s="2119"/>
      <c r="EFX48" s="2119"/>
      <c r="EFY48" s="2119"/>
      <c r="EFZ48" s="2119"/>
      <c r="EGA48" s="2119"/>
      <c r="EGB48" s="2119"/>
      <c r="EGC48" s="2119"/>
      <c r="EGD48" s="2119"/>
      <c r="EGE48" s="2119"/>
      <c r="EGF48" s="2119"/>
      <c r="EGG48" s="2119"/>
      <c r="EGH48" s="2119"/>
      <c r="EGI48" s="2119"/>
      <c r="EGJ48" s="2119"/>
      <c r="EGK48" s="2119"/>
      <c r="EGL48" s="2119"/>
      <c r="EGM48" s="2119"/>
      <c r="EGN48" s="2119"/>
      <c r="EGO48" s="2119"/>
      <c r="EGP48" s="2119"/>
      <c r="EGQ48" s="2119"/>
      <c r="EGR48" s="2119"/>
      <c r="EGS48" s="2119"/>
      <c r="EGT48" s="2119"/>
      <c r="EGU48" s="2119"/>
      <c r="EGV48" s="2119"/>
      <c r="EGW48" s="2119"/>
      <c r="EGX48" s="2119"/>
      <c r="EGY48" s="2119"/>
      <c r="EGZ48" s="2119"/>
      <c r="EHA48" s="2119"/>
      <c r="EHB48" s="2119"/>
      <c r="EHC48" s="2119"/>
      <c r="EHD48" s="2119"/>
      <c r="EHE48" s="2119"/>
      <c r="EHF48" s="2119"/>
      <c r="EHG48" s="2119"/>
      <c r="EHH48" s="2119"/>
      <c r="EHI48" s="2119"/>
      <c r="EHJ48" s="2119"/>
      <c r="EHK48" s="2119"/>
      <c r="EHL48" s="2119"/>
      <c r="EHM48" s="2119"/>
      <c r="EHN48" s="2119"/>
      <c r="EHO48" s="2119"/>
      <c r="EHP48" s="2119"/>
      <c r="EHQ48" s="2119"/>
      <c r="EHR48" s="2119"/>
      <c r="EHS48" s="2119"/>
      <c r="EHT48" s="2119"/>
      <c r="EHU48" s="2119"/>
      <c r="EHV48" s="2119"/>
      <c r="EHW48" s="2119"/>
      <c r="EHX48" s="2119"/>
      <c r="EHY48" s="2119"/>
      <c r="EHZ48" s="2119"/>
      <c r="EIA48" s="2119"/>
      <c r="EIB48" s="2119"/>
      <c r="EIC48" s="2119"/>
      <c r="EID48" s="2119"/>
      <c r="EIE48" s="2119"/>
      <c r="EIF48" s="2119"/>
      <c r="EIG48" s="2119"/>
      <c r="EIH48" s="2119"/>
      <c r="EII48" s="2119"/>
      <c r="EIJ48" s="2119"/>
      <c r="EIK48" s="2119"/>
      <c r="EIL48" s="2119"/>
      <c r="EIM48" s="2119"/>
      <c r="EIN48" s="2119"/>
      <c r="EIO48" s="2119"/>
      <c r="EIP48" s="2119"/>
      <c r="EIQ48" s="2119"/>
      <c r="EIR48" s="2119"/>
      <c r="EIS48" s="2119"/>
      <c r="EIT48" s="2119"/>
      <c r="EIU48" s="2119"/>
      <c r="EIV48" s="2119"/>
      <c r="EIW48" s="2119"/>
      <c r="EIX48" s="2119"/>
      <c r="EIY48" s="2119"/>
      <c r="EIZ48" s="2119"/>
      <c r="EJA48" s="2119"/>
      <c r="EJB48" s="2119"/>
      <c r="EJC48" s="2119"/>
      <c r="EJD48" s="2119"/>
      <c r="EJE48" s="2119"/>
      <c r="EJF48" s="2119"/>
      <c r="EJG48" s="2119"/>
      <c r="EJH48" s="2119"/>
      <c r="EJI48" s="2119"/>
      <c r="EJJ48" s="2119"/>
      <c r="EJK48" s="2119"/>
      <c r="EJL48" s="2119"/>
      <c r="EJM48" s="2119"/>
      <c r="EJN48" s="2119"/>
      <c r="EJO48" s="2119"/>
      <c r="EJP48" s="2119"/>
      <c r="EJQ48" s="2119"/>
      <c r="EJR48" s="2119"/>
      <c r="EJS48" s="2119"/>
      <c r="EJT48" s="2119"/>
      <c r="EJU48" s="2119"/>
      <c r="EJV48" s="2119"/>
      <c r="EJW48" s="2119"/>
      <c r="EJX48" s="2119"/>
      <c r="EJY48" s="2119"/>
      <c r="EJZ48" s="2119"/>
      <c r="EKA48" s="2119"/>
      <c r="EKB48" s="2119"/>
      <c r="EKC48" s="2119"/>
      <c r="EKD48" s="2119"/>
      <c r="EKE48" s="2119"/>
      <c r="EKF48" s="2119"/>
      <c r="EKG48" s="2119"/>
      <c r="EKH48" s="2119"/>
      <c r="EKI48" s="2119"/>
      <c r="EKJ48" s="2119"/>
      <c r="EKK48" s="2119"/>
      <c r="EKL48" s="2119"/>
      <c r="EKM48" s="2119"/>
      <c r="EKN48" s="2119"/>
      <c r="EKO48" s="2119"/>
      <c r="EKP48" s="2119"/>
      <c r="EKQ48" s="2119"/>
      <c r="EKR48" s="2119"/>
      <c r="EKS48" s="2119"/>
      <c r="EKT48" s="2119"/>
      <c r="EKU48" s="2119"/>
      <c r="EKV48" s="2119"/>
      <c r="EKW48" s="2119"/>
      <c r="EKX48" s="2119"/>
      <c r="EKY48" s="2119"/>
      <c r="EKZ48" s="2119"/>
      <c r="ELA48" s="2119"/>
      <c r="ELB48" s="2119"/>
      <c r="ELC48" s="2119"/>
      <c r="ELD48" s="2119"/>
      <c r="ELE48" s="2119"/>
      <c r="ELF48" s="2119"/>
      <c r="ELG48" s="2119"/>
      <c r="ELH48" s="2119"/>
      <c r="ELI48" s="2119"/>
      <c r="ELJ48" s="2119"/>
      <c r="ELK48" s="2119"/>
      <c r="ELL48" s="2119"/>
      <c r="ELM48" s="2119"/>
      <c r="ELN48" s="2119"/>
      <c r="ELO48" s="2119"/>
      <c r="ELP48" s="2119"/>
      <c r="ELQ48" s="2119"/>
      <c r="ELR48" s="2119"/>
      <c r="ELS48" s="2119"/>
      <c r="ELT48" s="2119"/>
      <c r="ELU48" s="2119"/>
      <c r="ELV48" s="2119"/>
      <c r="ELW48" s="2119"/>
      <c r="ELX48" s="2119"/>
      <c r="ELY48" s="2119"/>
      <c r="ELZ48" s="2119"/>
      <c r="EMA48" s="2119"/>
      <c r="EMB48" s="2119"/>
      <c r="EMC48" s="2119"/>
      <c r="EMD48" s="2119"/>
      <c r="EME48" s="2119"/>
      <c r="EMF48" s="2119"/>
      <c r="EMG48" s="2119"/>
      <c r="EMH48" s="2119"/>
      <c r="EMI48" s="2119"/>
      <c r="EMJ48" s="2119"/>
      <c r="EMK48" s="2119"/>
      <c r="EML48" s="2119"/>
      <c r="EMM48" s="2119"/>
      <c r="EMN48" s="2119"/>
      <c r="EMO48" s="2119"/>
      <c r="EMP48" s="2119"/>
      <c r="EMQ48" s="2119"/>
      <c r="EMR48" s="2119"/>
      <c r="EMS48" s="2119"/>
      <c r="EMT48" s="2119"/>
      <c r="EMU48" s="2119"/>
      <c r="EMV48" s="2119"/>
      <c r="EMW48" s="2119"/>
      <c r="EMX48" s="2119"/>
      <c r="EMY48" s="2119"/>
      <c r="EMZ48" s="2119"/>
      <c r="ENA48" s="2119"/>
      <c r="ENB48" s="2119"/>
      <c r="ENC48" s="2119"/>
      <c r="END48" s="2119"/>
      <c r="ENE48" s="2119"/>
      <c r="ENF48" s="2119"/>
      <c r="ENG48" s="2119"/>
      <c r="ENH48" s="2119"/>
      <c r="ENI48" s="2119"/>
      <c r="ENJ48" s="2119"/>
      <c r="ENK48" s="2119"/>
      <c r="ENL48" s="2119"/>
      <c r="ENM48" s="2119"/>
      <c r="ENN48" s="2119"/>
      <c r="ENO48" s="2119"/>
      <c r="ENP48" s="2119"/>
      <c r="ENQ48" s="2119"/>
      <c r="ENR48" s="2119"/>
      <c r="ENS48" s="2119"/>
      <c r="ENT48" s="2119"/>
      <c r="ENU48" s="2119"/>
      <c r="ENV48" s="2119"/>
      <c r="ENW48" s="2119"/>
      <c r="ENX48" s="2119"/>
      <c r="ENY48" s="2119"/>
      <c r="ENZ48" s="2119"/>
      <c r="EOA48" s="2119"/>
      <c r="EOB48" s="2119"/>
      <c r="EOC48" s="2119"/>
      <c r="EOD48" s="2119"/>
      <c r="EOE48" s="2119"/>
      <c r="EOF48" s="2119"/>
      <c r="EOG48" s="2119"/>
      <c r="EOH48" s="2119"/>
      <c r="EOI48" s="2119"/>
      <c r="EOJ48" s="2119"/>
      <c r="EOK48" s="2119"/>
      <c r="EOL48" s="2119"/>
      <c r="EOM48" s="2119"/>
      <c r="EON48" s="2119"/>
      <c r="EOO48" s="2119"/>
      <c r="EOP48" s="2119"/>
      <c r="EOQ48" s="2119"/>
      <c r="EOR48" s="2119"/>
      <c r="EOS48" s="2119"/>
      <c r="EOT48" s="2119"/>
      <c r="EOU48" s="2119"/>
      <c r="EOV48" s="2119"/>
      <c r="EOW48" s="2119"/>
      <c r="EOX48" s="2119"/>
      <c r="EOY48" s="2119"/>
      <c r="EOZ48" s="2119"/>
      <c r="EPA48" s="2119"/>
      <c r="EPB48" s="2119"/>
      <c r="EPC48" s="2119"/>
      <c r="EPD48" s="2119"/>
      <c r="EPE48" s="2119"/>
      <c r="EPF48" s="2119"/>
      <c r="EPG48" s="2119"/>
      <c r="EPH48" s="2119"/>
      <c r="EPI48" s="2119"/>
      <c r="EPJ48" s="2119"/>
      <c r="EPK48" s="2119"/>
      <c r="EPL48" s="2119"/>
      <c r="EPM48" s="2119"/>
      <c r="EPN48" s="2119"/>
      <c r="EPO48" s="2119"/>
      <c r="EPP48" s="2119"/>
      <c r="EPQ48" s="2119"/>
      <c r="EPR48" s="2119"/>
      <c r="EPS48" s="2119"/>
      <c r="EPT48" s="2119"/>
      <c r="EPU48" s="2119"/>
      <c r="EPV48" s="2119"/>
      <c r="EPW48" s="2119"/>
      <c r="EPX48" s="2119"/>
      <c r="EPY48" s="2119"/>
      <c r="EPZ48" s="2119"/>
      <c r="EQA48" s="2119"/>
      <c r="EQB48" s="2119"/>
      <c r="EQC48" s="2119"/>
      <c r="EQD48" s="2119"/>
      <c r="EQE48" s="2119"/>
      <c r="EQF48" s="2119"/>
      <c r="EQG48" s="2119"/>
      <c r="EQH48" s="2119"/>
      <c r="EQI48" s="2119"/>
      <c r="EQJ48" s="2119"/>
      <c r="EQK48" s="2119"/>
      <c r="EQL48" s="2119"/>
      <c r="EQM48" s="2119"/>
      <c r="EQN48" s="2119"/>
      <c r="EQO48" s="2119"/>
      <c r="EQP48" s="2119"/>
      <c r="EQQ48" s="2119"/>
      <c r="EQR48" s="2119"/>
      <c r="EQS48" s="2119"/>
      <c r="EQT48" s="2119"/>
      <c r="EQU48" s="2119"/>
      <c r="EQV48" s="2119"/>
      <c r="EQW48" s="2119"/>
      <c r="EQX48" s="2119"/>
      <c r="EQY48" s="2119"/>
      <c r="EQZ48" s="2119"/>
      <c r="ERA48" s="2119"/>
      <c r="ERB48" s="2119"/>
      <c r="ERC48" s="2119"/>
      <c r="ERD48" s="2119"/>
      <c r="ERE48" s="2119"/>
      <c r="ERF48" s="2119"/>
      <c r="ERG48" s="2119"/>
      <c r="ERH48" s="2119"/>
      <c r="ERI48" s="2119"/>
      <c r="ERJ48" s="2119"/>
      <c r="ERK48" s="2119"/>
      <c r="ERL48" s="2119"/>
      <c r="ERM48" s="2119"/>
      <c r="ERN48" s="2119"/>
      <c r="ERO48" s="2119"/>
      <c r="ERP48" s="2119"/>
      <c r="ERQ48" s="2119"/>
      <c r="ERR48" s="2119"/>
      <c r="ERS48" s="2119"/>
      <c r="ERT48" s="2119"/>
      <c r="ERU48" s="2119"/>
      <c r="ERV48" s="2119"/>
      <c r="ERW48" s="2119"/>
      <c r="ERX48" s="2119"/>
      <c r="ERY48" s="2119"/>
      <c r="ERZ48" s="2119"/>
      <c r="ESA48" s="2119"/>
      <c r="ESB48" s="2119"/>
      <c r="ESC48" s="2119"/>
      <c r="ESD48" s="2119"/>
      <c r="ESE48" s="2119"/>
      <c r="ESF48" s="2119"/>
      <c r="ESG48" s="2119"/>
      <c r="ESH48" s="2119"/>
      <c r="ESI48" s="2119"/>
      <c r="ESJ48" s="2119"/>
      <c r="ESK48" s="2119"/>
      <c r="ESL48" s="2119"/>
      <c r="ESM48" s="2119"/>
      <c r="ESN48" s="2119"/>
      <c r="ESO48" s="2119"/>
      <c r="ESP48" s="2119"/>
      <c r="ESQ48" s="2119"/>
      <c r="ESR48" s="2119"/>
      <c r="ESS48" s="2119"/>
      <c r="EST48" s="2119"/>
      <c r="ESU48" s="2119"/>
      <c r="ESV48" s="2119"/>
      <c r="ESW48" s="2119"/>
      <c r="ESX48" s="2119"/>
      <c r="ESY48" s="2119"/>
      <c r="ESZ48" s="2119"/>
      <c r="ETA48" s="2119"/>
      <c r="ETB48" s="2119"/>
      <c r="ETC48" s="2119"/>
      <c r="ETD48" s="2119"/>
      <c r="ETE48" s="2119"/>
      <c r="ETF48" s="2119"/>
      <c r="ETG48" s="2119"/>
      <c r="ETH48" s="2119"/>
      <c r="ETI48" s="2119"/>
      <c r="ETJ48" s="2119"/>
      <c r="ETK48" s="2119"/>
      <c r="ETL48" s="2119"/>
      <c r="ETM48" s="2119"/>
      <c r="ETN48" s="2119"/>
      <c r="ETO48" s="2119"/>
      <c r="ETP48" s="2119"/>
      <c r="ETQ48" s="2119"/>
      <c r="ETR48" s="2119"/>
      <c r="ETS48" s="2119"/>
      <c r="ETT48" s="2119"/>
      <c r="ETU48" s="2119"/>
      <c r="ETV48" s="2119"/>
      <c r="ETW48" s="2119"/>
      <c r="ETX48" s="2119"/>
      <c r="ETY48" s="2119"/>
      <c r="ETZ48" s="2119"/>
      <c r="EUA48" s="2119"/>
      <c r="EUB48" s="2119"/>
      <c r="EUC48" s="2119"/>
      <c r="EUD48" s="2119"/>
      <c r="EUE48" s="2119"/>
      <c r="EUF48" s="2119"/>
      <c r="EUG48" s="2119"/>
      <c r="EUH48" s="2119"/>
      <c r="EUI48" s="2119"/>
      <c r="EUJ48" s="2119"/>
      <c r="EUK48" s="2119"/>
      <c r="EUL48" s="2119"/>
      <c r="EUM48" s="2119"/>
      <c r="EUN48" s="2119"/>
      <c r="EUO48" s="2119"/>
      <c r="EUP48" s="2119"/>
      <c r="EUQ48" s="2119"/>
      <c r="EUR48" s="2119"/>
      <c r="EUS48" s="2119"/>
      <c r="EUT48" s="2119"/>
      <c r="EUU48" s="2119"/>
      <c r="EUV48" s="2119"/>
      <c r="EUW48" s="2119"/>
      <c r="EUX48" s="2119"/>
      <c r="EUY48" s="2119"/>
      <c r="EUZ48" s="2119"/>
      <c r="EVA48" s="2119"/>
      <c r="EVB48" s="2119"/>
      <c r="EVC48" s="2119"/>
      <c r="EVD48" s="2119"/>
      <c r="EVE48" s="2119"/>
      <c r="EVF48" s="2119"/>
      <c r="EVG48" s="2119"/>
      <c r="EVH48" s="2119"/>
      <c r="EVI48" s="2119"/>
      <c r="EVJ48" s="2119"/>
      <c r="EVK48" s="2119"/>
      <c r="EVL48" s="2119"/>
      <c r="EVM48" s="2119"/>
      <c r="EVN48" s="2119"/>
      <c r="EVO48" s="2119"/>
      <c r="EVP48" s="2119"/>
      <c r="EVQ48" s="2119"/>
      <c r="EVR48" s="2119"/>
      <c r="EVS48" s="2119"/>
      <c r="EVT48" s="2119"/>
      <c r="EVU48" s="2119"/>
      <c r="EVV48" s="2119"/>
      <c r="EVW48" s="2119"/>
      <c r="EVX48" s="2119"/>
      <c r="EVY48" s="2119"/>
      <c r="EVZ48" s="2119"/>
      <c r="EWA48" s="2119"/>
      <c r="EWB48" s="2119"/>
      <c r="EWC48" s="2119"/>
      <c r="EWD48" s="2119"/>
      <c r="EWE48" s="2119"/>
      <c r="EWF48" s="2119"/>
      <c r="EWG48" s="2119"/>
      <c r="EWH48" s="2119"/>
      <c r="EWI48" s="2119"/>
      <c r="EWJ48" s="2119"/>
      <c r="EWK48" s="2119"/>
      <c r="EWL48" s="2119"/>
      <c r="EWM48" s="2119"/>
      <c r="EWN48" s="2119"/>
      <c r="EWO48" s="2119"/>
      <c r="EWP48" s="2119"/>
      <c r="EWQ48" s="2119"/>
      <c r="EWR48" s="2119"/>
      <c r="EWS48" s="2119"/>
      <c r="EWT48" s="2119"/>
      <c r="EWU48" s="2119"/>
      <c r="EWV48" s="2119"/>
      <c r="EWW48" s="2119"/>
      <c r="EWX48" s="2119"/>
      <c r="EWY48" s="2119"/>
      <c r="EWZ48" s="2119"/>
      <c r="EXA48" s="2119"/>
      <c r="EXB48" s="2119"/>
      <c r="EXC48" s="2119"/>
      <c r="EXD48" s="2119"/>
      <c r="EXE48" s="2119"/>
      <c r="EXF48" s="2119"/>
      <c r="EXG48" s="2119"/>
      <c r="EXH48" s="2119"/>
      <c r="EXI48" s="2119"/>
      <c r="EXJ48" s="2119"/>
      <c r="EXK48" s="2119"/>
      <c r="EXL48" s="2119"/>
      <c r="EXM48" s="2119"/>
      <c r="EXN48" s="2119"/>
      <c r="EXO48" s="2119"/>
      <c r="EXP48" s="2119"/>
      <c r="EXQ48" s="2119"/>
      <c r="EXR48" s="2119"/>
      <c r="EXS48" s="2119"/>
      <c r="EXT48" s="2119"/>
      <c r="EXU48" s="2119"/>
      <c r="EXV48" s="2119"/>
      <c r="EXW48" s="2119"/>
      <c r="EXX48" s="2119"/>
      <c r="EXY48" s="2119"/>
      <c r="EXZ48" s="2119"/>
      <c r="EYA48" s="2119"/>
      <c r="EYB48" s="2119"/>
      <c r="EYC48" s="2119"/>
      <c r="EYD48" s="2119"/>
      <c r="EYE48" s="2119"/>
      <c r="EYF48" s="2119"/>
      <c r="EYG48" s="2119"/>
      <c r="EYH48" s="2119"/>
      <c r="EYI48" s="2119"/>
      <c r="EYJ48" s="2119"/>
      <c r="EYK48" s="2119"/>
      <c r="EYL48" s="2119"/>
      <c r="EYM48" s="2119"/>
      <c r="EYN48" s="2119"/>
      <c r="EYO48" s="2119"/>
      <c r="EYP48" s="2119"/>
      <c r="EYQ48" s="2119"/>
      <c r="EYR48" s="2119"/>
      <c r="EYS48" s="2119"/>
      <c r="EYT48" s="2119"/>
      <c r="EYU48" s="2119"/>
      <c r="EYV48" s="2119"/>
      <c r="EYW48" s="2119"/>
      <c r="EYX48" s="2119"/>
      <c r="EYY48" s="2119"/>
      <c r="EYZ48" s="2119"/>
      <c r="EZA48" s="2119"/>
      <c r="EZB48" s="2119"/>
      <c r="EZC48" s="2119"/>
      <c r="EZD48" s="2119"/>
      <c r="EZE48" s="2119"/>
      <c r="EZF48" s="2119"/>
      <c r="EZG48" s="2119"/>
      <c r="EZH48" s="2119"/>
      <c r="EZI48" s="2119"/>
      <c r="EZJ48" s="2119"/>
      <c r="EZK48" s="2119"/>
      <c r="EZL48" s="2119"/>
      <c r="EZM48" s="2119"/>
      <c r="EZN48" s="2119"/>
      <c r="EZO48" s="2119"/>
      <c r="EZP48" s="2119"/>
      <c r="EZQ48" s="2119"/>
      <c r="EZR48" s="2119"/>
      <c r="EZS48" s="2119"/>
      <c r="EZT48" s="2119"/>
      <c r="EZU48" s="2119"/>
      <c r="EZV48" s="2119"/>
      <c r="EZW48" s="2119"/>
      <c r="EZX48" s="2119"/>
      <c r="EZY48" s="2119"/>
      <c r="EZZ48" s="2119"/>
      <c r="FAA48" s="2119"/>
      <c r="FAB48" s="2119"/>
      <c r="FAC48" s="2119"/>
      <c r="FAD48" s="2119"/>
      <c r="FAE48" s="2119"/>
      <c r="FAF48" s="2119"/>
      <c r="FAG48" s="2119"/>
      <c r="FAH48" s="2119"/>
      <c r="FAI48" s="2119"/>
      <c r="FAJ48" s="2119"/>
      <c r="FAK48" s="2119"/>
      <c r="FAL48" s="2119"/>
      <c r="FAM48" s="2119"/>
      <c r="FAN48" s="2119"/>
      <c r="FAO48" s="2119"/>
      <c r="FAP48" s="2119"/>
      <c r="FAQ48" s="2119"/>
      <c r="FAR48" s="2119"/>
      <c r="FAS48" s="2119"/>
      <c r="FAT48" s="2119"/>
      <c r="FAU48" s="2119"/>
      <c r="FAV48" s="2119"/>
      <c r="FAW48" s="2119"/>
      <c r="FAX48" s="2119"/>
      <c r="FAY48" s="2119"/>
      <c r="FAZ48" s="2119"/>
      <c r="FBA48" s="2119"/>
      <c r="FBB48" s="2119"/>
      <c r="FBC48" s="2119"/>
      <c r="FBD48" s="2119"/>
      <c r="FBE48" s="2119"/>
      <c r="FBF48" s="2119"/>
      <c r="FBG48" s="2119"/>
      <c r="FBH48" s="2119"/>
      <c r="FBI48" s="2119"/>
      <c r="FBJ48" s="2119"/>
      <c r="FBK48" s="2119"/>
      <c r="FBL48" s="2119"/>
      <c r="FBM48" s="2119"/>
      <c r="FBN48" s="2119"/>
      <c r="FBO48" s="2119"/>
      <c r="FBP48" s="2119"/>
      <c r="FBQ48" s="2119"/>
      <c r="FBR48" s="2119"/>
      <c r="FBS48" s="2119"/>
      <c r="FBT48" s="2119"/>
      <c r="FBU48" s="2119"/>
      <c r="FBV48" s="2119"/>
      <c r="FBW48" s="2119"/>
      <c r="FBX48" s="2119"/>
      <c r="FBY48" s="2119"/>
      <c r="FBZ48" s="2119"/>
      <c r="FCA48" s="2119"/>
      <c r="FCB48" s="2119"/>
      <c r="FCC48" s="2119"/>
      <c r="FCD48" s="2119"/>
      <c r="FCE48" s="2119"/>
      <c r="FCF48" s="2119"/>
      <c r="FCG48" s="2119"/>
      <c r="FCH48" s="2119"/>
      <c r="FCI48" s="2119"/>
      <c r="FCJ48" s="2119"/>
      <c r="FCK48" s="2119"/>
      <c r="FCL48" s="2119"/>
      <c r="FCM48" s="2119"/>
      <c r="FCN48" s="2119"/>
      <c r="FCO48" s="2119"/>
      <c r="FCP48" s="2119"/>
      <c r="FCQ48" s="2119"/>
      <c r="FCR48" s="2119"/>
      <c r="FCS48" s="2119"/>
      <c r="FCT48" s="2119"/>
      <c r="FCU48" s="2119"/>
      <c r="FCV48" s="2119"/>
      <c r="FCW48" s="2119"/>
      <c r="FCX48" s="2119"/>
      <c r="FCY48" s="2119"/>
      <c r="FCZ48" s="2119"/>
      <c r="FDA48" s="2119"/>
      <c r="FDB48" s="2119"/>
      <c r="FDC48" s="2119"/>
      <c r="FDD48" s="2119"/>
      <c r="FDE48" s="2119"/>
      <c r="FDF48" s="2119"/>
      <c r="FDG48" s="2119"/>
      <c r="FDH48" s="2119"/>
      <c r="FDI48" s="2119"/>
      <c r="FDJ48" s="2119"/>
      <c r="FDK48" s="2119"/>
      <c r="FDL48" s="2119"/>
      <c r="FDM48" s="2119"/>
      <c r="FDN48" s="2119"/>
      <c r="FDO48" s="2119"/>
      <c r="FDP48" s="2119"/>
      <c r="FDQ48" s="2119"/>
      <c r="FDR48" s="2119"/>
      <c r="FDS48" s="2119"/>
      <c r="FDT48" s="2119"/>
      <c r="FDU48" s="2119"/>
      <c r="FDV48" s="2119"/>
      <c r="FDW48" s="2119"/>
      <c r="FDX48" s="2119"/>
      <c r="FDY48" s="2119"/>
      <c r="FDZ48" s="2119"/>
      <c r="FEA48" s="2119"/>
      <c r="FEB48" s="2119"/>
      <c r="FEC48" s="2119"/>
      <c r="FED48" s="2119"/>
      <c r="FEE48" s="2119"/>
      <c r="FEF48" s="2119"/>
      <c r="FEG48" s="2119"/>
      <c r="FEH48" s="2119"/>
      <c r="FEI48" s="2119"/>
      <c r="FEJ48" s="2119"/>
      <c r="FEK48" s="2119"/>
      <c r="FEL48" s="2119"/>
      <c r="FEM48" s="2119"/>
      <c r="FEN48" s="2119"/>
      <c r="FEO48" s="2119"/>
      <c r="FEP48" s="2119"/>
      <c r="FEQ48" s="2119"/>
      <c r="FER48" s="2119"/>
      <c r="FES48" s="2119"/>
      <c r="FET48" s="2119"/>
      <c r="FEU48" s="2119"/>
      <c r="FEV48" s="2119"/>
      <c r="FEW48" s="2119"/>
      <c r="FEX48" s="2119"/>
      <c r="FEY48" s="2119"/>
      <c r="FEZ48" s="2119"/>
      <c r="FFA48" s="2119"/>
      <c r="FFB48" s="2119"/>
      <c r="FFC48" s="2119"/>
      <c r="FFD48" s="2119"/>
      <c r="FFE48" s="2119"/>
      <c r="FFF48" s="2119"/>
      <c r="FFG48" s="2119"/>
      <c r="FFH48" s="2119"/>
      <c r="FFI48" s="2119"/>
      <c r="FFJ48" s="2119"/>
      <c r="FFK48" s="2119"/>
      <c r="FFL48" s="2119"/>
      <c r="FFM48" s="2119"/>
      <c r="FFN48" s="2119"/>
      <c r="FFO48" s="2119"/>
      <c r="FFP48" s="2119"/>
      <c r="FFQ48" s="2119"/>
      <c r="FFR48" s="2119"/>
      <c r="FFS48" s="2119"/>
      <c r="FFT48" s="2119"/>
      <c r="FFU48" s="2119"/>
      <c r="FFV48" s="2119"/>
      <c r="FFW48" s="2119"/>
      <c r="FFX48" s="2119"/>
      <c r="FFY48" s="2119"/>
      <c r="FFZ48" s="2119"/>
      <c r="FGA48" s="2119"/>
      <c r="FGB48" s="2119"/>
      <c r="FGC48" s="2119"/>
      <c r="FGD48" s="2119"/>
      <c r="FGE48" s="2119"/>
      <c r="FGF48" s="2119"/>
      <c r="FGG48" s="2119"/>
      <c r="FGH48" s="2119"/>
      <c r="FGI48" s="2119"/>
      <c r="FGJ48" s="2119"/>
      <c r="FGK48" s="2119"/>
      <c r="FGL48" s="2119"/>
      <c r="FGM48" s="2119"/>
      <c r="FGN48" s="2119"/>
      <c r="FGO48" s="2119"/>
      <c r="FGP48" s="2119"/>
      <c r="FGQ48" s="2119"/>
      <c r="FGR48" s="2119"/>
      <c r="FGS48" s="2119"/>
      <c r="FGT48" s="2119"/>
      <c r="FGU48" s="2119"/>
      <c r="FGV48" s="2119"/>
      <c r="FGW48" s="2119"/>
      <c r="FGX48" s="2119"/>
      <c r="FGY48" s="2119"/>
      <c r="FGZ48" s="2119"/>
      <c r="FHA48" s="2119"/>
      <c r="FHB48" s="2119"/>
      <c r="FHC48" s="2119"/>
      <c r="FHD48" s="2119"/>
      <c r="FHE48" s="2119"/>
      <c r="FHF48" s="2119"/>
      <c r="FHG48" s="2119"/>
      <c r="FHH48" s="2119"/>
      <c r="FHI48" s="2119"/>
      <c r="FHJ48" s="2119"/>
      <c r="FHK48" s="2119"/>
      <c r="FHL48" s="2119"/>
      <c r="FHM48" s="2119"/>
      <c r="FHN48" s="2119"/>
      <c r="FHO48" s="2119"/>
      <c r="FHP48" s="2119"/>
      <c r="FHQ48" s="2119"/>
      <c r="FHR48" s="2119"/>
      <c r="FHS48" s="2119"/>
      <c r="FHT48" s="2119"/>
      <c r="FHU48" s="2119"/>
      <c r="FHV48" s="2119"/>
      <c r="FHW48" s="2119"/>
      <c r="FHX48" s="2119"/>
      <c r="FHY48" s="2119"/>
      <c r="FHZ48" s="2119"/>
      <c r="FIA48" s="2119"/>
      <c r="FIB48" s="2119"/>
      <c r="FIC48" s="2119"/>
      <c r="FID48" s="2119"/>
      <c r="FIE48" s="2119"/>
      <c r="FIF48" s="2119"/>
      <c r="FIG48" s="2119"/>
      <c r="FIH48" s="2119"/>
      <c r="FII48" s="2119"/>
      <c r="FIJ48" s="2119"/>
      <c r="FIK48" s="2119"/>
      <c r="FIL48" s="2119"/>
      <c r="FIM48" s="2119"/>
      <c r="FIN48" s="2119"/>
      <c r="FIO48" s="2119"/>
      <c r="FIP48" s="2119"/>
      <c r="FIQ48" s="2119"/>
      <c r="FIR48" s="2119"/>
      <c r="FIS48" s="2119"/>
      <c r="FIT48" s="2119"/>
      <c r="FIU48" s="2119"/>
      <c r="FIV48" s="2119"/>
      <c r="FIW48" s="2119"/>
      <c r="FIX48" s="2119"/>
      <c r="FIY48" s="2119"/>
      <c r="FIZ48" s="2119"/>
      <c r="FJA48" s="2119"/>
      <c r="FJB48" s="2119"/>
      <c r="FJC48" s="2119"/>
      <c r="FJD48" s="2119"/>
      <c r="FJE48" s="2119"/>
      <c r="FJF48" s="2119"/>
      <c r="FJG48" s="2119"/>
      <c r="FJH48" s="2119"/>
      <c r="FJI48" s="2119"/>
      <c r="FJJ48" s="2119"/>
      <c r="FJK48" s="2119"/>
      <c r="FJL48" s="2119"/>
      <c r="FJM48" s="2119"/>
      <c r="FJN48" s="2119"/>
      <c r="FJO48" s="2119"/>
      <c r="FJP48" s="2119"/>
      <c r="FJQ48" s="2119"/>
      <c r="FJR48" s="2119"/>
      <c r="FJS48" s="2119"/>
      <c r="FJT48" s="2119"/>
      <c r="FJU48" s="2119"/>
      <c r="FJV48" s="2119"/>
      <c r="FJW48" s="2119"/>
      <c r="FJX48" s="2119"/>
      <c r="FJY48" s="2119"/>
      <c r="FJZ48" s="2119"/>
      <c r="FKA48" s="2119"/>
      <c r="FKB48" s="2119"/>
      <c r="FKC48" s="2119"/>
      <c r="FKD48" s="2119"/>
      <c r="FKE48" s="2119"/>
      <c r="FKF48" s="2119"/>
      <c r="FKG48" s="2119"/>
      <c r="FKH48" s="2119"/>
      <c r="FKI48" s="2119"/>
      <c r="FKJ48" s="2119"/>
      <c r="FKK48" s="2119"/>
      <c r="FKL48" s="2119"/>
      <c r="FKM48" s="2119"/>
      <c r="FKN48" s="2119"/>
      <c r="FKO48" s="2119"/>
      <c r="FKP48" s="2119"/>
      <c r="FKQ48" s="2119"/>
      <c r="FKR48" s="2119"/>
      <c r="FKS48" s="2119"/>
      <c r="FKT48" s="2119"/>
      <c r="FKU48" s="2119"/>
      <c r="FKV48" s="2119"/>
      <c r="FKW48" s="2119"/>
      <c r="FKX48" s="2119"/>
      <c r="FKY48" s="2119"/>
      <c r="FKZ48" s="2119"/>
      <c r="FLA48" s="2119"/>
      <c r="FLB48" s="2119"/>
      <c r="FLC48" s="2119"/>
      <c r="FLD48" s="2119"/>
      <c r="FLE48" s="2119"/>
      <c r="FLF48" s="2119"/>
      <c r="FLG48" s="2119"/>
      <c r="FLH48" s="2119"/>
      <c r="FLI48" s="2119"/>
      <c r="FLJ48" s="2119"/>
      <c r="FLK48" s="2119"/>
      <c r="FLL48" s="2119"/>
      <c r="FLM48" s="2119"/>
      <c r="FLN48" s="2119"/>
      <c r="FLO48" s="2119"/>
      <c r="FLP48" s="2119"/>
      <c r="FLQ48" s="2119"/>
      <c r="FLR48" s="2119"/>
      <c r="FLS48" s="2119"/>
      <c r="FLT48" s="2119"/>
      <c r="FLU48" s="2119"/>
      <c r="FLV48" s="2119"/>
      <c r="FLW48" s="2119"/>
      <c r="FLX48" s="2119"/>
      <c r="FLY48" s="2119"/>
      <c r="FLZ48" s="2119"/>
      <c r="FMA48" s="2119"/>
      <c r="FMB48" s="2119"/>
      <c r="FMC48" s="2119"/>
      <c r="FMD48" s="2119"/>
      <c r="FME48" s="2119"/>
      <c r="FMF48" s="2119"/>
      <c r="FMG48" s="2119"/>
      <c r="FMH48" s="2119"/>
      <c r="FMI48" s="2119"/>
      <c r="FMJ48" s="2119"/>
      <c r="FMK48" s="2119"/>
      <c r="FML48" s="2119"/>
      <c r="FMM48" s="2119"/>
      <c r="FMN48" s="2119"/>
      <c r="FMO48" s="2119"/>
      <c r="FMP48" s="2119"/>
      <c r="FMQ48" s="2119"/>
      <c r="FMR48" s="2119"/>
      <c r="FMS48" s="2119"/>
      <c r="FMT48" s="2119"/>
      <c r="FMU48" s="2119"/>
      <c r="FMV48" s="2119"/>
      <c r="FMW48" s="2119"/>
      <c r="FMX48" s="2119"/>
      <c r="FMY48" s="2119"/>
      <c r="FMZ48" s="2119"/>
      <c r="FNA48" s="2119"/>
      <c r="FNB48" s="2119"/>
      <c r="FNC48" s="2119"/>
      <c r="FND48" s="2119"/>
      <c r="FNE48" s="2119"/>
      <c r="FNF48" s="2119"/>
      <c r="FNG48" s="2119"/>
      <c r="FNH48" s="2119"/>
      <c r="FNI48" s="2119"/>
      <c r="FNJ48" s="2119"/>
      <c r="FNK48" s="2119"/>
      <c r="FNL48" s="2119"/>
      <c r="FNM48" s="2119"/>
      <c r="FNN48" s="2119"/>
      <c r="FNO48" s="2119"/>
      <c r="FNP48" s="2119"/>
      <c r="FNQ48" s="2119"/>
      <c r="FNR48" s="2119"/>
      <c r="FNS48" s="2119"/>
      <c r="FNT48" s="2119"/>
      <c r="FNU48" s="2119"/>
      <c r="FNV48" s="2119"/>
      <c r="FNW48" s="2119"/>
      <c r="FNX48" s="2119"/>
      <c r="FNY48" s="2119"/>
      <c r="FNZ48" s="2119"/>
      <c r="FOA48" s="2119"/>
      <c r="FOB48" s="2119"/>
      <c r="FOC48" s="2119"/>
      <c r="FOD48" s="2119"/>
      <c r="FOE48" s="2119"/>
      <c r="FOF48" s="2119"/>
      <c r="FOG48" s="2119"/>
      <c r="FOH48" s="2119"/>
      <c r="FOI48" s="2119"/>
      <c r="FOJ48" s="2119"/>
      <c r="FOK48" s="2119"/>
      <c r="FOL48" s="2119"/>
      <c r="FOM48" s="2119"/>
      <c r="FON48" s="2119"/>
      <c r="FOO48" s="2119"/>
      <c r="FOP48" s="2119"/>
      <c r="FOQ48" s="2119"/>
      <c r="FOR48" s="2119"/>
      <c r="FOS48" s="2119"/>
      <c r="FOT48" s="2119"/>
      <c r="FOU48" s="2119"/>
      <c r="FOV48" s="2119"/>
      <c r="FOW48" s="2119"/>
      <c r="FOX48" s="2119"/>
      <c r="FOY48" s="2119"/>
      <c r="FOZ48" s="2119"/>
      <c r="FPA48" s="2119"/>
      <c r="FPB48" s="2119"/>
      <c r="FPC48" s="2119"/>
      <c r="FPD48" s="2119"/>
      <c r="FPE48" s="2119"/>
      <c r="FPF48" s="2119"/>
      <c r="FPG48" s="2119"/>
      <c r="FPH48" s="2119"/>
      <c r="FPI48" s="2119"/>
      <c r="FPJ48" s="2119"/>
      <c r="FPK48" s="2119"/>
      <c r="FPL48" s="2119"/>
      <c r="FPM48" s="2119"/>
      <c r="FPN48" s="2119"/>
      <c r="FPO48" s="2119"/>
      <c r="FPP48" s="2119"/>
      <c r="FPQ48" s="2119"/>
      <c r="FPR48" s="2119"/>
      <c r="FPS48" s="2119"/>
      <c r="FPT48" s="2119"/>
      <c r="FPU48" s="2119"/>
      <c r="FPV48" s="2119"/>
      <c r="FPW48" s="2119"/>
      <c r="FPX48" s="2119"/>
      <c r="FPY48" s="2119"/>
      <c r="FPZ48" s="2119"/>
      <c r="FQA48" s="2119"/>
      <c r="FQB48" s="2119"/>
      <c r="FQC48" s="2119"/>
      <c r="FQD48" s="2119"/>
      <c r="FQE48" s="2119"/>
      <c r="FQF48" s="2119"/>
      <c r="FQG48" s="2119"/>
      <c r="FQH48" s="2119"/>
      <c r="FQI48" s="2119"/>
      <c r="FQJ48" s="2119"/>
      <c r="FQK48" s="2119"/>
      <c r="FQL48" s="2119"/>
      <c r="FQM48" s="2119"/>
      <c r="FQN48" s="2119"/>
      <c r="FQO48" s="2119"/>
      <c r="FQP48" s="2119"/>
      <c r="FQQ48" s="2119"/>
      <c r="FQR48" s="2119"/>
      <c r="FQS48" s="2119"/>
      <c r="FQT48" s="2119"/>
      <c r="FQU48" s="2119"/>
      <c r="FQV48" s="2119"/>
      <c r="FQW48" s="2119"/>
      <c r="FQX48" s="2119"/>
      <c r="FQY48" s="2119"/>
      <c r="FQZ48" s="2119"/>
      <c r="FRA48" s="2119"/>
      <c r="FRB48" s="2119"/>
      <c r="FRC48" s="2119"/>
      <c r="FRD48" s="2119"/>
      <c r="FRE48" s="2119"/>
      <c r="FRF48" s="2119"/>
      <c r="FRG48" s="2119"/>
      <c r="FRH48" s="2119"/>
      <c r="FRI48" s="2119"/>
      <c r="FRJ48" s="2119"/>
      <c r="FRK48" s="2119"/>
      <c r="FRL48" s="2119"/>
      <c r="FRM48" s="2119"/>
      <c r="FRN48" s="2119"/>
      <c r="FRO48" s="2119"/>
      <c r="FRP48" s="2119"/>
      <c r="FRQ48" s="2119"/>
      <c r="FRR48" s="2119"/>
      <c r="FRS48" s="2119"/>
      <c r="FRT48" s="2119"/>
      <c r="FRU48" s="2119"/>
      <c r="FRV48" s="2119"/>
      <c r="FRW48" s="2119"/>
      <c r="FRX48" s="2119"/>
      <c r="FRY48" s="2119"/>
      <c r="FRZ48" s="2119"/>
      <c r="FSA48" s="2119"/>
      <c r="FSB48" s="2119"/>
      <c r="FSC48" s="2119"/>
      <c r="FSD48" s="2119"/>
      <c r="FSE48" s="2119"/>
      <c r="FSF48" s="2119"/>
      <c r="FSG48" s="2119"/>
      <c r="FSH48" s="2119"/>
      <c r="FSI48" s="2119"/>
      <c r="FSJ48" s="2119"/>
      <c r="FSK48" s="2119"/>
      <c r="FSL48" s="2119"/>
      <c r="FSM48" s="2119"/>
      <c r="FSN48" s="2119"/>
      <c r="FSO48" s="2119"/>
      <c r="FSP48" s="2119"/>
      <c r="FSQ48" s="2119"/>
      <c r="FSR48" s="2119"/>
      <c r="FSS48" s="2119"/>
      <c r="FST48" s="2119"/>
      <c r="FSU48" s="2119"/>
      <c r="FSV48" s="2119"/>
      <c r="FSW48" s="2119"/>
      <c r="FSX48" s="2119"/>
      <c r="FSY48" s="2119"/>
      <c r="FSZ48" s="2119"/>
      <c r="FTA48" s="2119"/>
      <c r="FTB48" s="2119"/>
      <c r="FTC48" s="2119"/>
      <c r="FTD48" s="2119"/>
      <c r="FTE48" s="2119"/>
      <c r="FTF48" s="2119"/>
      <c r="FTG48" s="2119"/>
      <c r="FTH48" s="2119"/>
      <c r="FTI48" s="2119"/>
      <c r="FTJ48" s="2119"/>
      <c r="FTK48" s="2119"/>
      <c r="FTL48" s="2119"/>
      <c r="FTM48" s="2119"/>
      <c r="FTN48" s="2119"/>
      <c r="FTO48" s="2119"/>
      <c r="FTP48" s="2119"/>
      <c r="FTQ48" s="2119"/>
      <c r="FTR48" s="2119"/>
      <c r="FTS48" s="2119"/>
      <c r="FTT48" s="2119"/>
      <c r="FTU48" s="2119"/>
      <c r="FTV48" s="2119"/>
      <c r="FTW48" s="2119"/>
      <c r="FTX48" s="2119"/>
      <c r="FTY48" s="2119"/>
      <c r="FTZ48" s="2119"/>
      <c r="FUA48" s="2119"/>
      <c r="FUB48" s="2119"/>
      <c r="FUC48" s="2119"/>
      <c r="FUD48" s="2119"/>
      <c r="FUE48" s="2119"/>
      <c r="FUF48" s="2119"/>
      <c r="FUG48" s="2119"/>
      <c r="FUH48" s="2119"/>
      <c r="FUI48" s="2119"/>
      <c r="FUJ48" s="2119"/>
      <c r="FUK48" s="2119"/>
      <c r="FUL48" s="2119"/>
      <c r="FUM48" s="2119"/>
      <c r="FUN48" s="2119"/>
      <c r="FUO48" s="2119"/>
      <c r="FUP48" s="2119"/>
      <c r="FUQ48" s="2119"/>
      <c r="FUR48" s="2119"/>
      <c r="FUS48" s="2119"/>
      <c r="FUT48" s="2119"/>
      <c r="FUU48" s="2119"/>
      <c r="FUV48" s="2119"/>
      <c r="FUW48" s="2119"/>
      <c r="FUX48" s="2119"/>
      <c r="FUY48" s="2119"/>
      <c r="FUZ48" s="2119"/>
      <c r="FVA48" s="2119"/>
      <c r="FVB48" s="2119"/>
      <c r="FVC48" s="2119"/>
      <c r="FVD48" s="2119"/>
      <c r="FVE48" s="2119"/>
      <c r="FVF48" s="2119"/>
      <c r="FVG48" s="2119"/>
      <c r="FVH48" s="2119"/>
      <c r="FVI48" s="2119"/>
      <c r="FVJ48" s="2119"/>
      <c r="FVK48" s="2119"/>
      <c r="FVL48" s="2119"/>
      <c r="FVM48" s="2119"/>
      <c r="FVN48" s="2119"/>
      <c r="FVO48" s="2119"/>
      <c r="FVP48" s="2119"/>
      <c r="FVQ48" s="2119"/>
      <c r="FVR48" s="2119"/>
      <c r="FVS48" s="2119"/>
      <c r="FVT48" s="2119"/>
      <c r="FVU48" s="2119"/>
      <c r="FVV48" s="2119"/>
      <c r="FVW48" s="2119"/>
      <c r="FVX48" s="2119"/>
      <c r="FVY48" s="2119"/>
      <c r="FVZ48" s="2119"/>
      <c r="FWA48" s="2119"/>
      <c r="FWB48" s="2119"/>
      <c r="FWC48" s="2119"/>
      <c r="FWD48" s="2119"/>
      <c r="FWE48" s="2119"/>
      <c r="FWF48" s="2119"/>
      <c r="FWG48" s="2119"/>
      <c r="FWH48" s="2119"/>
      <c r="FWI48" s="2119"/>
      <c r="FWJ48" s="2119"/>
      <c r="FWK48" s="2119"/>
      <c r="FWL48" s="2119"/>
      <c r="FWM48" s="2119"/>
      <c r="FWN48" s="2119"/>
      <c r="FWO48" s="2119"/>
      <c r="FWP48" s="2119"/>
      <c r="FWQ48" s="2119"/>
      <c r="FWR48" s="2119"/>
      <c r="FWS48" s="2119"/>
      <c r="FWT48" s="2119"/>
      <c r="FWU48" s="2119"/>
      <c r="FWV48" s="2119"/>
      <c r="FWW48" s="2119"/>
      <c r="FWX48" s="2119"/>
      <c r="FWY48" s="2119"/>
      <c r="FWZ48" s="2119"/>
      <c r="FXA48" s="2119"/>
      <c r="FXB48" s="2119"/>
      <c r="FXC48" s="2119"/>
      <c r="FXD48" s="2119"/>
      <c r="FXE48" s="2119"/>
      <c r="FXF48" s="2119"/>
      <c r="FXG48" s="2119"/>
      <c r="FXH48" s="2119"/>
      <c r="FXI48" s="2119"/>
      <c r="FXJ48" s="2119"/>
      <c r="FXK48" s="2119"/>
      <c r="FXL48" s="2119"/>
      <c r="FXM48" s="2119"/>
      <c r="FXN48" s="2119"/>
      <c r="FXO48" s="2119"/>
      <c r="FXP48" s="2119"/>
      <c r="FXQ48" s="2119"/>
      <c r="FXR48" s="2119"/>
      <c r="FXS48" s="2119"/>
      <c r="FXT48" s="2119"/>
      <c r="FXU48" s="2119"/>
      <c r="FXV48" s="2119"/>
      <c r="FXW48" s="2119"/>
      <c r="FXX48" s="2119"/>
      <c r="FXY48" s="2119"/>
      <c r="FXZ48" s="2119"/>
      <c r="FYA48" s="2119"/>
      <c r="FYB48" s="2119"/>
      <c r="FYC48" s="2119"/>
      <c r="FYD48" s="2119"/>
      <c r="FYE48" s="2119"/>
      <c r="FYF48" s="2119"/>
      <c r="FYG48" s="2119"/>
      <c r="FYH48" s="2119"/>
      <c r="FYI48" s="2119"/>
      <c r="FYJ48" s="2119"/>
      <c r="FYK48" s="2119"/>
      <c r="FYL48" s="2119"/>
      <c r="FYM48" s="2119"/>
      <c r="FYN48" s="2119"/>
      <c r="FYO48" s="2119"/>
      <c r="FYP48" s="2119"/>
      <c r="FYQ48" s="2119"/>
      <c r="FYR48" s="2119"/>
      <c r="FYS48" s="2119"/>
      <c r="FYT48" s="2119"/>
      <c r="FYU48" s="2119"/>
      <c r="FYV48" s="2119"/>
      <c r="FYW48" s="2119"/>
      <c r="FYX48" s="2119"/>
      <c r="FYY48" s="2119"/>
      <c r="FYZ48" s="2119"/>
      <c r="FZA48" s="2119"/>
      <c r="FZB48" s="2119"/>
      <c r="FZC48" s="2119"/>
      <c r="FZD48" s="2119"/>
      <c r="FZE48" s="2119"/>
      <c r="FZF48" s="2119"/>
      <c r="FZG48" s="2119"/>
      <c r="FZH48" s="2119"/>
      <c r="FZI48" s="2119"/>
      <c r="FZJ48" s="2119"/>
      <c r="FZK48" s="2119"/>
      <c r="FZL48" s="2119"/>
      <c r="FZM48" s="2119"/>
      <c r="FZN48" s="2119"/>
      <c r="FZO48" s="2119"/>
      <c r="FZP48" s="2119"/>
      <c r="FZQ48" s="2119"/>
      <c r="FZR48" s="2119"/>
      <c r="FZS48" s="2119"/>
      <c r="FZT48" s="2119"/>
      <c r="FZU48" s="2119"/>
      <c r="FZV48" s="2119"/>
      <c r="FZW48" s="2119"/>
      <c r="FZX48" s="2119"/>
      <c r="FZY48" s="2119"/>
      <c r="FZZ48" s="2119"/>
      <c r="GAA48" s="2119"/>
      <c r="GAB48" s="2119"/>
      <c r="GAC48" s="2119"/>
      <c r="GAD48" s="2119"/>
      <c r="GAE48" s="2119"/>
      <c r="GAF48" s="2119"/>
      <c r="GAG48" s="2119"/>
      <c r="GAH48" s="2119"/>
      <c r="GAI48" s="2119"/>
      <c r="GAJ48" s="2119"/>
      <c r="GAK48" s="2119"/>
      <c r="GAL48" s="2119"/>
      <c r="GAM48" s="2119"/>
      <c r="GAN48" s="2119"/>
      <c r="GAO48" s="2119"/>
      <c r="GAP48" s="2119"/>
      <c r="GAQ48" s="2119"/>
      <c r="GAR48" s="2119"/>
      <c r="GAS48" s="2119"/>
      <c r="GAT48" s="2119"/>
      <c r="GAU48" s="2119"/>
      <c r="GAV48" s="2119"/>
      <c r="GAW48" s="2119"/>
      <c r="GAX48" s="2119"/>
      <c r="GAY48" s="2119"/>
      <c r="GAZ48" s="2119"/>
      <c r="GBA48" s="2119"/>
      <c r="GBB48" s="2119"/>
      <c r="GBC48" s="2119"/>
      <c r="GBD48" s="2119"/>
      <c r="GBE48" s="2119"/>
      <c r="GBF48" s="2119"/>
      <c r="GBG48" s="2119"/>
      <c r="GBH48" s="2119"/>
      <c r="GBI48" s="2119"/>
      <c r="GBJ48" s="2119"/>
      <c r="GBK48" s="2119"/>
      <c r="GBL48" s="2119"/>
      <c r="GBM48" s="2119"/>
      <c r="GBN48" s="2119"/>
      <c r="GBO48" s="2119"/>
      <c r="GBP48" s="2119"/>
      <c r="GBQ48" s="2119"/>
      <c r="GBR48" s="2119"/>
      <c r="GBS48" s="2119"/>
      <c r="GBT48" s="2119"/>
      <c r="GBU48" s="2119"/>
      <c r="GBV48" s="2119"/>
      <c r="GBW48" s="2119"/>
      <c r="GBX48" s="2119"/>
      <c r="GBY48" s="2119"/>
      <c r="GBZ48" s="2119"/>
      <c r="GCA48" s="2119"/>
      <c r="GCB48" s="2119"/>
      <c r="GCC48" s="2119"/>
      <c r="GCD48" s="2119"/>
      <c r="GCE48" s="2119"/>
      <c r="GCF48" s="2119"/>
      <c r="GCG48" s="2119"/>
      <c r="GCH48" s="2119"/>
      <c r="GCI48" s="2119"/>
      <c r="GCJ48" s="2119"/>
      <c r="GCK48" s="2119"/>
      <c r="GCL48" s="2119"/>
      <c r="GCM48" s="2119"/>
      <c r="GCN48" s="2119"/>
      <c r="GCO48" s="2119"/>
      <c r="GCP48" s="2119"/>
      <c r="GCQ48" s="2119"/>
      <c r="GCR48" s="2119"/>
      <c r="GCS48" s="2119"/>
      <c r="GCT48" s="2119"/>
      <c r="GCU48" s="2119"/>
      <c r="GCV48" s="2119"/>
      <c r="GCW48" s="2119"/>
      <c r="GCX48" s="2119"/>
      <c r="GCY48" s="2119"/>
      <c r="GCZ48" s="2119"/>
      <c r="GDA48" s="2119"/>
      <c r="GDB48" s="2119"/>
      <c r="GDC48" s="2119"/>
      <c r="GDD48" s="2119"/>
      <c r="GDE48" s="2119"/>
      <c r="GDF48" s="2119"/>
      <c r="GDG48" s="2119"/>
      <c r="GDH48" s="2119"/>
      <c r="GDI48" s="2119"/>
      <c r="GDJ48" s="2119"/>
      <c r="GDK48" s="2119"/>
      <c r="GDL48" s="2119"/>
      <c r="GDM48" s="2119"/>
      <c r="GDN48" s="2119"/>
      <c r="GDO48" s="2119"/>
      <c r="GDP48" s="2119"/>
      <c r="GDQ48" s="2119"/>
      <c r="GDR48" s="2119"/>
      <c r="GDS48" s="2119"/>
      <c r="GDT48" s="2119"/>
      <c r="GDU48" s="2119"/>
      <c r="GDV48" s="2119"/>
      <c r="GDW48" s="2119"/>
      <c r="GDX48" s="2119"/>
      <c r="GDY48" s="2119"/>
      <c r="GDZ48" s="2119"/>
      <c r="GEA48" s="2119"/>
      <c r="GEB48" s="2119"/>
      <c r="GEC48" s="2119"/>
      <c r="GED48" s="2119"/>
      <c r="GEE48" s="2119"/>
      <c r="GEF48" s="2119"/>
      <c r="GEG48" s="2119"/>
      <c r="GEH48" s="2119"/>
      <c r="GEI48" s="2119"/>
      <c r="GEJ48" s="2119"/>
      <c r="GEK48" s="2119"/>
      <c r="GEL48" s="2119"/>
      <c r="GEM48" s="2119"/>
      <c r="GEN48" s="2119"/>
      <c r="GEO48" s="2119"/>
      <c r="GEP48" s="2119"/>
      <c r="GEQ48" s="2119"/>
      <c r="GER48" s="2119"/>
      <c r="GES48" s="2119"/>
      <c r="GET48" s="2119"/>
      <c r="GEU48" s="2119"/>
      <c r="GEV48" s="2119"/>
      <c r="GEW48" s="2119"/>
      <c r="GEX48" s="2119"/>
      <c r="GEY48" s="2119"/>
      <c r="GEZ48" s="2119"/>
      <c r="GFA48" s="2119"/>
      <c r="GFB48" s="2119"/>
      <c r="GFC48" s="2119"/>
      <c r="GFD48" s="2119"/>
      <c r="GFE48" s="2119"/>
      <c r="GFF48" s="2119"/>
      <c r="GFG48" s="2119"/>
      <c r="GFH48" s="2119"/>
      <c r="GFI48" s="2119"/>
      <c r="GFJ48" s="2119"/>
      <c r="GFK48" s="2119"/>
      <c r="GFL48" s="2119"/>
      <c r="GFM48" s="2119"/>
      <c r="GFN48" s="2119"/>
      <c r="GFO48" s="2119"/>
      <c r="GFP48" s="2119"/>
      <c r="GFQ48" s="2119"/>
      <c r="GFR48" s="2119"/>
      <c r="GFS48" s="2119"/>
      <c r="GFT48" s="2119"/>
      <c r="GFU48" s="2119"/>
      <c r="GFV48" s="2119"/>
      <c r="GFW48" s="2119"/>
      <c r="GFX48" s="2119"/>
      <c r="GFY48" s="2119"/>
      <c r="GFZ48" s="2119"/>
      <c r="GGA48" s="2119"/>
      <c r="GGB48" s="2119"/>
      <c r="GGC48" s="2119"/>
      <c r="GGD48" s="2119"/>
      <c r="GGE48" s="2119"/>
      <c r="GGF48" s="2119"/>
      <c r="GGG48" s="2119"/>
      <c r="GGH48" s="2119"/>
      <c r="GGI48" s="2119"/>
      <c r="GGJ48" s="2119"/>
      <c r="GGK48" s="2119"/>
      <c r="GGL48" s="2119"/>
      <c r="GGM48" s="2119"/>
      <c r="GGN48" s="2119"/>
      <c r="GGO48" s="2119"/>
      <c r="GGP48" s="2119"/>
      <c r="GGQ48" s="2119"/>
      <c r="GGR48" s="2119"/>
      <c r="GGS48" s="2119"/>
      <c r="GGT48" s="2119"/>
      <c r="GGU48" s="2119"/>
      <c r="GGV48" s="2119"/>
      <c r="GGW48" s="2119"/>
      <c r="GGX48" s="2119"/>
      <c r="GGY48" s="2119"/>
      <c r="GGZ48" s="2119"/>
      <c r="GHA48" s="2119"/>
      <c r="GHB48" s="2119"/>
      <c r="GHC48" s="2119"/>
      <c r="GHD48" s="2119"/>
      <c r="GHE48" s="2119"/>
      <c r="GHF48" s="2119"/>
      <c r="GHG48" s="2119"/>
      <c r="GHH48" s="2119"/>
      <c r="GHI48" s="2119"/>
      <c r="GHJ48" s="2119"/>
      <c r="GHK48" s="2119"/>
      <c r="GHL48" s="2119"/>
      <c r="GHM48" s="2119"/>
      <c r="GHN48" s="2119"/>
      <c r="GHO48" s="2119"/>
      <c r="GHP48" s="2119"/>
      <c r="GHQ48" s="2119"/>
      <c r="GHR48" s="2119"/>
      <c r="GHS48" s="2119"/>
      <c r="GHT48" s="2119"/>
      <c r="GHU48" s="2119"/>
      <c r="GHV48" s="2119"/>
      <c r="GHW48" s="2119"/>
      <c r="GHX48" s="2119"/>
      <c r="GHY48" s="2119"/>
      <c r="GHZ48" s="2119"/>
      <c r="GIA48" s="2119"/>
      <c r="GIB48" s="2119"/>
      <c r="GIC48" s="2119"/>
      <c r="GID48" s="2119"/>
      <c r="GIE48" s="2119"/>
      <c r="GIF48" s="2119"/>
      <c r="GIG48" s="2119"/>
      <c r="GIH48" s="2119"/>
      <c r="GII48" s="2119"/>
      <c r="GIJ48" s="2119"/>
      <c r="GIK48" s="2119"/>
      <c r="GIL48" s="2119"/>
      <c r="GIM48" s="2119"/>
      <c r="GIN48" s="2119"/>
      <c r="GIO48" s="2119"/>
      <c r="GIP48" s="2119"/>
      <c r="GIQ48" s="2119"/>
      <c r="GIR48" s="2119"/>
      <c r="GIS48" s="2119"/>
      <c r="GIT48" s="2119"/>
      <c r="GIU48" s="2119"/>
      <c r="GIV48" s="2119"/>
      <c r="GIW48" s="2119"/>
      <c r="GIX48" s="2119"/>
      <c r="GIY48" s="2119"/>
      <c r="GIZ48" s="2119"/>
      <c r="GJA48" s="2119"/>
      <c r="GJB48" s="2119"/>
      <c r="GJC48" s="2119"/>
      <c r="GJD48" s="2119"/>
      <c r="GJE48" s="2119"/>
      <c r="GJF48" s="2119"/>
      <c r="GJG48" s="2119"/>
      <c r="GJH48" s="2119"/>
      <c r="GJI48" s="2119"/>
      <c r="GJJ48" s="2119"/>
      <c r="GJK48" s="2119"/>
      <c r="GJL48" s="2119"/>
      <c r="GJM48" s="2119"/>
      <c r="GJN48" s="2119"/>
      <c r="GJO48" s="2119"/>
      <c r="GJP48" s="2119"/>
      <c r="GJQ48" s="2119"/>
      <c r="GJR48" s="2119"/>
      <c r="GJS48" s="2119"/>
      <c r="GJT48" s="2119"/>
      <c r="GJU48" s="2119"/>
      <c r="GJV48" s="2119"/>
      <c r="GJW48" s="2119"/>
      <c r="GJX48" s="2119"/>
      <c r="GJY48" s="2119"/>
      <c r="GJZ48" s="2119"/>
      <c r="GKA48" s="2119"/>
      <c r="GKB48" s="2119"/>
      <c r="GKC48" s="2119"/>
      <c r="GKD48" s="2119"/>
      <c r="GKE48" s="2119"/>
      <c r="GKF48" s="2119"/>
      <c r="GKG48" s="2119"/>
      <c r="GKH48" s="2119"/>
      <c r="GKI48" s="2119"/>
      <c r="GKJ48" s="2119"/>
      <c r="GKK48" s="2119"/>
      <c r="GKL48" s="2119"/>
      <c r="GKM48" s="2119"/>
      <c r="GKN48" s="2119"/>
      <c r="GKO48" s="2119"/>
      <c r="GKP48" s="2119"/>
      <c r="GKQ48" s="2119"/>
      <c r="GKR48" s="2119"/>
      <c r="GKS48" s="2119"/>
      <c r="GKT48" s="2119"/>
      <c r="GKU48" s="2119"/>
      <c r="GKV48" s="2119"/>
      <c r="GKW48" s="2119"/>
      <c r="GKX48" s="2119"/>
      <c r="GKY48" s="2119"/>
      <c r="GKZ48" s="2119"/>
      <c r="GLA48" s="2119"/>
      <c r="GLB48" s="2119"/>
      <c r="GLC48" s="2119"/>
      <c r="GLD48" s="2119"/>
      <c r="GLE48" s="2119"/>
      <c r="GLF48" s="2119"/>
      <c r="GLG48" s="2119"/>
      <c r="GLH48" s="2119"/>
      <c r="GLI48" s="2119"/>
      <c r="GLJ48" s="2119"/>
      <c r="GLK48" s="2119"/>
      <c r="GLL48" s="2119"/>
      <c r="GLM48" s="2119"/>
      <c r="GLN48" s="2119"/>
      <c r="GLO48" s="2119"/>
      <c r="GLP48" s="2119"/>
      <c r="GLQ48" s="2119"/>
      <c r="GLR48" s="2119"/>
      <c r="GLS48" s="2119"/>
      <c r="GLT48" s="2119"/>
      <c r="GLU48" s="2119"/>
      <c r="GLV48" s="2119"/>
      <c r="GLW48" s="2119"/>
      <c r="GLX48" s="2119"/>
      <c r="GLY48" s="2119"/>
      <c r="GLZ48" s="2119"/>
      <c r="GMA48" s="2119"/>
      <c r="GMB48" s="2119"/>
      <c r="GMC48" s="2119"/>
      <c r="GMD48" s="2119"/>
      <c r="GME48" s="2119"/>
      <c r="GMF48" s="2119"/>
      <c r="GMG48" s="2119"/>
      <c r="GMH48" s="2119"/>
      <c r="GMI48" s="2119"/>
      <c r="GMJ48" s="2119"/>
      <c r="GMK48" s="2119"/>
      <c r="GML48" s="2119"/>
      <c r="GMM48" s="2119"/>
      <c r="GMN48" s="2119"/>
      <c r="GMO48" s="2119"/>
      <c r="GMP48" s="2119"/>
      <c r="GMQ48" s="2119"/>
      <c r="GMR48" s="2119"/>
      <c r="GMS48" s="2119"/>
      <c r="GMT48" s="2119"/>
      <c r="GMU48" s="2119"/>
      <c r="GMV48" s="2119"/>
      <c r="GMW48" s="2119"/>
      <c r="GMX48" s="2119"/>
      <c r="GMY48" s="2119"/>
      <c r="GMZ48" s="2119"/>
      <c r="GNA48" s="2119"/>
      <c r="GNB48" s="2119"/>
      <c r="GNC48" s="2119"/>
      <c r="GND48" s="2119"/>
      <c r="GNE48" s="2119"/>
      <c r="GNF48" s="2119"/>
      <c r="GNG48" s="2119"/>
      <c r="GNH48" s="2119"/>
      <c r="GNI48" s="2119"/>
      <c r="GNJ48" s="2119"/>
      <c r="GNK48" s="2119"/>
      <c r="GNL48" s="2119"/>
      <c r="GNM48" s="2119"/>
      <c r="GNN48" s="2119"/>
      <c r="GNO48" s="2119"/>
      <c r="GNP48" s="2119"/>
      <c r="GNQ48" s="2119"/>
      <c r="GNR48" s="2119"/>
      <c r="GNS48" s="2119"/>
      <c r="GNT48" s="2119"/>
      <c r="GNU48" s="2119"/>
      <c r="GNV48" s="2119"/>
      <c r="GNW48" s="2119"/>
      <c r="GNX48" s="2119"/>
      <c r="GNY48" s="2119"/>
      <c r="GNZ48" s="2119"/>
      <c r="GOA48" s="2119"/>
      <c r="GOB48" s="2119"/>
      <c r="GOC48" s="2119"/>
      <c r="GOD48" s="2119"/>
      <c r="GOE48" s="2119"/>
      <c r="GOF48" s="2119"/>
      <c r="GOG48" s="2119"/>
      <c r="GOH48" s="2119"/>
      <c r="GOI48" s="2119"/>
      <c r="GOJ48" s="2119"/>
      <c r="GOK48" s="2119"/>
      <c r="GOL48" s="2119"/>
      <c r="GOM48" s="2119"/>
      <c r="GON48" s="2119"/>
      <c r="GOO48" s="2119"/>
      <c r="GOP48" s="2119"/>
      <c r="GOQ48" s="2119"/>
      <c r="GOR48" s="2119"/>
      <c r="GOS48" s="2119"/>
      <c r="GOT48" s="2119"/>
      <c r="GOU48" s="2119"/>
      <c r="GOV48" s="2119"/>
      <c r="GOW48" s="2119"/>
      <c r="GOX48" s="2119"/>
      <c r="GOY48" s="2119"/>
      <c r="GOZ48" s="2119"/>
      <c r="GPA48" s="2119"/>
      <c r="GPB48" s="2119"/>
      <c r="GPC48" s="2119"/>
      <c r="GPD48" s="2119"/>
      <c r="GPE48" s="2119"/>
      <c r="GPF48" s="2119"/>
      <c r="GPG48" s="2119"/>
      <c r="GPH48" s="2119"/>
      <c r="GPI48" s="2119"/>
      <c r="GPJ48" s="2119"/>
      <c r="GPK48" s="2119"/>
      <c r="GPL48" s="2119"/>
      <c r="GPM48" s="2119"/>
      <c r="GPN48" s="2119"/>
      <c r="GPO48" s="2119"/>
      <c r="GPP48" s="2119"/>
      <c r="GPQ48" s="2119"/>
      <c r="GPR48" s="2119"/>
      <c r="GPS48" s="2119"/>
      <c r="GPT48" s="2119"/>
      <c r="GPU48" s="2119"/>
      <c r="GPV48" s="2119"/>
      <c r="GPW48" s="2119"/>
      <c r="GPX48" s="2119"/>
      <c r="GPY48" s="2119"/>
      <c r="GPZ48" s="2119"/>
      <c r="GQA48" s="2119"/>
      <c r="GQB48" s="2119"/>
      <c r="GQC48" s="2119"/>
      <c r="GQD48" s="2119"/>
      <c r="GQE48" s="2119"/>
      <c r="GQF48" s="2119"/>
      <c r="GQG48" s="2119"/>
      <c r="GQH48" s="2119"/>
      <c r="GQI48" s="2119"/>
      <c r="GQJ48" s="2119"/>
      <c r="GQK48" s="2119"/>
      <c r="GQL48" s="2119"/>
      <c r="GQM48" s="2119"/>
      <c r="GQN48" s="2119"/>
      <c r="GQO48" s="2119"/>
      <c r="GQP48" s="2119"/>
      <c r="GQQ48" s="2119"/>
      <c r="GQR48" s="2119"/>
      <c r="GQS48" s="2119"/>
      <c r="GQT48" s="2119"/>
      <c r="GQU48" s="2119"/>
      <c r="GQV48" s="2119"/>
      <c r="GQW48" s="2119"/>
      <c r="GQX48" s="2119"/>
      <c r="GQY48" s="2119"/>
      <c r="GQZ48" s="2119"/>
      <c r="GRA48" s="2119"/>
      <c r="GRB48" s="2119"/>
      <c r="GRC48" s="2119"/>
      <c r="GRD48" s="2119"/>
      <c r="GRE48" s="2119"/>
      <c r="GRF48" s="2119"/>
      <c r="GRG48" s="2119"/>
      <c r="GRH48" s="2119"/>
      <c r="GRI48" s="2119"/>
      <c r="GRJ48" s="2119"/>
      <c r="GRK48" s="2119"/>
      <c r="GRL48" s="2119"/>
      <c r="GRM48" s="2119"/>
      <c r="GRN48" s="2119"/>
      <c r="GRO48" s="2119"/>
      <c r="GRP48" s="2119"/>
      <c r="GRQ48" s="2119"/>
      <c r="GRR48" s="2119"/>
      <c r="GRS48" s="2119"/>
      <c r="GRT48" s="2119"/>
      <c r="GRU48" s="2119"/>
      <c r="GRV48" s="2119"/>
      <c r="GRW48" s="2119"/>
      <c r="GRX48" s="2119"/>
      <c r="GRY48" s="2119"/>
      <c r="GRZ48" s="2119"/>
      <c r="GSA48" s="2119"/>
      <c r="GSB48" s="2119"/>
      <c r="GSC48" s="2119"/>
      <c r="GSD48" s="2119"/>
      <c r="GSE48" s="2119"/>
      <c r="GSF48" s="2119"/>
      <c r="GSG48" s="2119"/>
      <c r="GSH48" s="2119"/>
      <c r="GSI48" s="2119"/>
      <c r="GSJ48" s="2119"/>
      <c r="GSK48" s="2119"/>
      <c r="GSL48" s="2119"/>
      <c r="GSM48" s="2119"/>
      <c r="GSN48" s="2119"/>
      <c r="GSO48" s="2119"/>
      <c r="GSP48" s="2119"/>
      <c r="GSQ48" s="2119"/>
      <c r="GSR48" s="2119"/>
      <c r="GSS48" s="2119"/>
      <c r="GST48" s="2119"/>
      <c r="GSU48" s="2119"/>
      <c r="GSV48" s="2119"/>
      <c r="GSW48" s="2119"/>
      <c r="GSX48" s="2119"/>
      <c r="GSY48" s="2119"/>
      <c r="GSZ48" s="2119"/>
      <c r="GTA48" s="2119"/>
      <c r="GTB48" s="2119"/>
      <c r="GTC48" s="2119"/>
      <c r="GTD48" s="2119"/>
      <c r="GTE48" s="2119"/>
      <c r="GTF48" s="2119"/>
      <c r="GTG48" s="2119"/>
      <c r="GTH48" s="2119"/>
      <c r="GTI48" s="2119"/>
      <c r="GTJ48" s="2119"/>
      <c r="GTK48" s="2119"/>
      <c r="GTL48" s="2119"/>
      <c r="GTM48" s="2119"/>
      <c r="GTN48" s="2119"/>
      <c r="GTO48" s="2119"/>
      <c r="GTP48" s="2119"/>
      <c r="GTQ48" s="2119"/>
      <c r="GTR48" s="2119"/>
      <c r="GTS48" s="2119"/>
      <c r="GTT48" s="2119"/>
      <c r="GTU48" s="2119"/>
      <c r="GTV48" s="2119"/>
      <c r="GTW48" s="2119"/>
      <c r="GTX48" s="2119"/>
      <c r="GTY48" s="2119"/>
      <c r="GTZ48" s="2119"/>
      <c r="GUA48" s="2119"/>
      <c r="GUB48" s="2119"/>
      <c r="GUC48" s="2119"/>
      <c r="GUD48" s="2119"/>
      <c r="GUE48" s="2119"/>
      <c r="GUF48" s="2119"/>
      <c r="GUG48" s="2119"/>
      <c r="GUH48" s="2119"/>
      <c r="GUI48" s="2119"/>
      <c r="GUJ48" s="2119"/>
      <c r="GUK48" s="2119"/>
      <c r="GUL48" s="2119"/>
      <c r="GUM48" s="2119"/>
      <c r="GUN48" s="2119"/>
      <c r="GUO48" s="2119"/>
      <c r="GUP48" s="2119"/>
      <c r="GUQ48" s="2119"/>
      <c r="GUR48" s="2119"/>
      <c r="GUS48" s="2119"/>
      <c r="GUT48" s="2119"/>
      <c r="GUU48" s="2119"/>
      <c r="GUV48" s="2119"/>
      <c r="GUW48" s="2119"/>
      <c r="GUX48" s="2119"/>
      <c r="GUY48" s="2119"/>
      <c r="GUZ48" s="2119"/>
      <c r="GVA48" s="2119"/>
      <c r="GVB48" s="2119"/>
      <c r="GVC48" s="2119"/>
      <c r="GVD48" s="2119"/>
      <c r="GVE48" s="2119"/>
      <c r="GVF48" s="2119"/>
      <c r="GVG48" s="2119"/>
      <c r="GVH48" s="2119"/>
      <c r="GVI48" s="2119"/>
      <c r="GVJ48" s="2119"/>
      <c r="GVK48" s="2119"/>
      <c r="GVL48" s="2119"/>
      <c r="GVM48" s="2119"/>
      <c r="GVN48" s="2119"/>
      <c r="GVO48" s="2119"/>
      <c r="GVP48" s="2119"/>
      <c r="GVQ48" s="2119"/>
      <c r="GVR48" s="2119"/>
      <c r="GVS48" s="2119"/>
      <c r="GVT48" s="2119"/>
      <c r="GVU48" s="2119"/>
      <c r="GVV48" s="2119"/>
      <c r="GVW48" s="2119"/>
      <c r="GVX48" s="2119"/>
      <c r="GVY48" s="2119"/>
      <c r="GVZ48" s="2119"/>
      <c r="GWA48" s="2119"/>
      <c r="GWB48" s="2119"/>
      <c r="GWC48" s="2119"/>
      <c r="GWD48" s="2119"/>
      <c r="GWE48" s="2119"/>
      <c r="GWF48" s="2119"/>
      <c r="GWG48" s="2119"/>
      <c r="GWH48" s="2119"/>
      <c r="GWI48" s="2119"/>
      <c r="GWJ48" s="2119"/>
      <c r="GWK48" s="2119"/>
      <c r="GWL48" s="2119"/>
      <c r="GWM48" s="2119"/>
      <c r="GWN48" s="2119"/>
      <c r="GWO48" s="2119"/>
      <c r="GWP48" s="2119"/>
      <c r="GWQ48" s="2119"/>
      <c r="GWR48" s="2119"/>
      <c r="GWS48" s="2119"/>
      <c r="GWT48" s="2119"/>
      <c r="GWU48" s="2119"/>
      <c r="GWV48" s="2119"/>
      <c r="GWW48" s="2119"/>
      <c r="GWX48" s="2119"/>
      <c r="GWY48" s="2119"/>
      <c r="GWZ48" s="2119"/>
      <c r="GXA48" s="2119"/>
      <c r="GXB48" s="2119"/>
      <c r="GXC48" s="2119"/>
      <c r="GXD48" s="2119"/>
      <c r="GXE48" s="2119"/>
      <c r="GXF48" s="2119"/>
      <c r="GXG48" s="2119"/>
      <c r="GXH48" s="2119"/>
      <c r="GXI48" s="2119"/>
      <c r="GXJ48" s="2119"/>
      <c r="GXK48" s="2119"/>
      <c r="GXL48" s="2119"/>
      <c r="GXM48" s="2119"/>
      <c r="GXN48" s="2119"/>
      <c r="GXO48" s="2119"/>
      <c r="GXP48" s="2119"/>
      <c r="GXQ48" s="2119"/>
      <c r="GXR48" s="2119"/>
      <c r="GXS48" s="2119"/>
      <c r="GXT48" s="2119"/>
      <c r="GXU48" s="2119"/>
      <c r="GXV48" s="2119"/>
      <c r="GXW48" s="2119"/>
      <c r="GXX48" s="2119"/>
      <c r="GXY48" s="2119"/>
      <c r="GXZ48" s="2119"/>
      <c r="GYA48" s="2119"/>
      <c r="GYB48" s="2119"/>
      <c r="GYC48" s="2119"/>
      <c r="GYD48" s="2119"/>
      <c r="GYE48" s="2119"/>
      <c r="GYF48" s="2119"/>
      <c r="GYG48" s="2119"/>
      <c r="GYH48" s="2119"/>
      <c r="GYI48" s="2119"/>
      <c r="GYJ48" s="2119"/>
      <c r="GYK48" s="2119"/>
      <c r="GYL48" s="2119"/>
      <c r="GYM48" s="2119"/>
      <c r="GYN48" s="2119"/>
      <c r="GYO48" s="2119"/>
      <c r="GYP48" s="2119"/>
      <c r="GYQ48" s="2119"/>
      <c r="GYR48" s="2119"/>
      <c r="GYS48" s="2119"/>
      <c r="GYT48" s="2119"/>
      <c r="GYU48" s="2119"/>
      <c r="GYV48" s="2119"/>
      <c r="GYW48" s="2119"/>
      <c r="GYX48" s="2119"/>
      <c r="GYY48" s="2119"/>
      <c r="GYZ48" s="2119"/>
      <c r="GZA48" s="2119"/>
      <c r="GZB48" s="2119"/>
      <c r="GZC48" s="2119"/>
      <c r="GZD48" s="2119"/>
      <c r="GZE48" s="2119"/>
      <c r="GZF48" s="2119"/>
      <c r="GZG48" s="2119"/>
      <c r="GZH48" s="2119"/>
      <c r="GZI48" s="2119"/>
      <c r="GZJ48" s="2119"/>
      <c r="GZK48" s="2119"/>
      <c r="GZL48" s="2119"/>
      <c r="GZM48" s="2119"/>
      <c r="GZN48" s="2119"/>
      <c r="GZO48" s="2119"/>
      <c r="GZP48" s="2119"/>
      <c r="GZQ48" s="2119"/>
      <c r="GZR48" s="2119"/>
      <c r="GZS48" s="2119"/>
      <c r="GZT48" s="2119"/>
      <c r="GZU48" s="2119"/>
      <c r="GZV48" s="2119"/>
      <c r="GZW48" s="2119"/>
      <c r="GZX48" s="2119"/>
      <c r="GZY48" s="2119"/>
      <c r="GZZ48" s="2119"/>
      <c r="HAA48" s="2119"/>
      <c r="HAB48" s="2119"/>
      <c r="HAC48" s="2119"/>
      <c r="HAD48" s="2119"/>
      <c r="HAE48" s="2119"/>
      <c r="HAF48" s="2119"/>
      <c r="HAG48" s="2119"/>
      <c r="HAH48" s="2119"/>
      <c r="HAI48" s="2119"/>
      <c r="HAJ48" s="2119"/>
      <c r="HAK48" s="2119"/>
      <c r="HAL48" s="2119"/>
      <c r="HAM48" s="2119"/>
      <c r="HAN48" s="2119"/>
      <c r="HAO48" s="2119"/>
      <c r="HAP48" s="2119"/>
      <c r="HAQ48" s="2119"/>
      <c r="HAR48" s="2119"/>
      <c r="HAS48" s="2119"/>
      <c r="HAT48" s="2119"/>
      <c r="HAU48" s="2119"/>
      <c r="HAV48" s="2119"/>
      <c r="HAW48" s="2119"/>
      <c r="HAX48" s="2119"/>
      <c r="HAY48" s="2119"/>
      <c r="HAZ48" s="2119"/>
      <c r="HBA48" s="2119"/>
      <c r="HBB48" s="2119"/>
      <c r="HBC48" s="2119"/>
      <c r="HBD48" s="2119"/>
      <c r="HBE48" s="2119"/>
      <c r="HBF48" s="2119"/>
      <c r="HBG48" s="2119"/>
      <c r="HBH48" s="2119"/>
      <c r="HBI48" s="2119"/>
      <c r="HBJ48" s="2119"/>
      <c r="HBK48" s="2119"/>
      <c r="HBL48" s="2119"/>
      <c r="HBM48" s="2119"/>
      <c r="HBN48" s="2119"/>
      <c r="HBO48" s="2119"/>
      <c r="HBP48" s="2119"/>
      <c r="HBQ48" s="2119"/>
      <c r="HBR48" s="2119"/>
      <c r="HBS48" s="2119"/>
      <c r="HBT48" s="2119"/>
      <c r="HBU48" s="2119"/>
      <c r="HBV48" s="2119"/>
      <c r="HBW48" s="2119"/>
      <c r="HBX48" s="2119"/>
      <c r="HBY48" s="2119"/>
      <c r="HBZ48" s="2119"/>
      <c r="HCA48" s="2119"/>
      <c r="HCB48" s="2119"/>
      <c r="HCC48" s="2119"/>
      <c r="HCD48" s="2119"/>
      <c r="HCE48" s="2119"/>
      <c r="HCF48" s="2119"/>
      <c r="HCG48" s="2119"/>
      <c r="HCH48" s="2119"/>
      <c r="HCI48" s="2119"/>
      <c r="HCJ48" s="2119"/>
      <c r="HCK48" s="2119"/>
      <c r="HCL48" s="2119"/>
      <c r="HCM48" s="2119"/>
      <c r="HCN48" s="2119"/>
      <c r="HCO48" s="2119"/>
      <c r="HCP48" s="2119"/>
      <c r="HCQ48" s="2119"/>
      <c r="HCR48" s="2119"/>
      <c r="HCS48" s="2119"/>
      <c r="HCT48" s="2119"/>
      <c r="HCU48" s="2119"/>
      <c r="HCV48" s="2119"/>
      <c r="HCW48" s="2119"/>
      <c r="HCX48" s="2119"/>
      <c r="HCY48" s="2119"/>
      <c r="HCZ48" s="2119"/>
      <c r="HDA48" s="2119"/>
      <c r="HDB48" s="2119"/>
      <c r="HDC48" s="2119"/>
      <c r="HDD48" s="2119"/>
      <c r="HDE48" s="2119"/>
      <c r="HDF48" s="2119"/>
      <c r="HDG48" s="2119"/>
      <c r="HDH48" s="2119"/>
      <c r="HDI48" s="2119"/>
      <c r="HDJ48" s="2119"/>
      <c r="HDK48" s="2119"/>
      <c r="HDL48" s="2119"/>
      <c r="HDM48" s="2119"/>
      <c r="HDN48" s="2119"/>
      <c r="HDO48" s="2119"/>
      <c r="HDP48" s="2119"/>
      <c r="HDQ48" s="2119"/>
      <c r="HDR48" s="2119"/>
      <c r="HDS48" s="2119"/>
      <c r="HDT48" s="2119"/>
      <c r="HDU48" s="2119"/>
      <c r="HDV48" s="2119"/>
      <c r="HDW48" s="2119"/>
      <c r="HDX48" s="2119"/>
      <c r="HDY48" s="2119"/>
      <c r="HDZ48" s="2119"/>
      <c r="HEA48" s="2119"/>
      <c r="HEB48" s="2119"/>
      <c r="HEC48" s="2119"/>
      <c r="HED48" s="2119"/>
      <c r="HEE48" s="2119"/>
      <c r="HEF48" s="2119"/>
      <c r="HEG48" s="2119"/>
      <c r="HEH48" s="2119"/>
      <c r="HEI48" s="2119"/>
      <c r="HEJ48" s="2119"/>
      <c r="HEK48" s="2119"/>
      <c r="HEL48" s="2119"/>
      <c r="HEM48" s="2119"/>
      <c r="HEN48" s="2119"/>
      <c r="HEO48" s="2119"/>
      <c r="HEP48" s="2119"/>
      <c r="HEQ48" s="2119"/>
      <c r="HER48" s="2119"/>
      <c r="HES48" s="2119"/>
      <c r="HET48" s="2119"/>
      <c r="HEU48" s="2119"/>
      <c r="HEV48" s="2119"/>
      <c r="HEW48" s="2119"/>
      <c r="HEX48" s="2119"/>
      <c r="HEY48" s="2119"/>
      <c r="HEZ48" s="2119"/>
      <c r="HFA48" s="2119"/>
      <c r="HFB48" s="2119"/>
      <c r="HFC48" s="2119"/>
      <c r="HFD48" s="2119"/>
      <c r="HFE48" s="2119"/>
      <c r="HFF48" s="2119"/>
      <c r="HFG48" s="2119"/>
      <c r="HFH48" s="2119"/>
      <c r="HFI48" s="2119"/>
      <c r="HFJ48" s="2119"/>
      <c r="HFK48" s="2119"/>
      <c r="HFL48" s="2119"/>
      <c r="HFM48" s="2119"/>
      <c r="HFN48" s="2119"/>
      <c r="HFO48" s="2119"/>
      <c r="HFP48" s="2119"/>
      <c r="HFQ48" s="2119"/>
      <c r="HFR48" s="2119"/>
      <c r="HFS48" s="2119"/>
      <c r="HFT48" s="2119"/>
      <c r="HFU48" s="2119"/>
      <c r="HFV48" s="2119"/>
      <c r="HFW48" s="2119"/>
      <c r="HFX48" s="2119"/>
      <c r="HFY48" s="2119"/>
      <c r="HFZ48" s="2119"/>
      <c r="HGA48" s="2119"/>
      <c r="HGB48" s="2119"/>
      <c r="HGC48" s="2119"/>
      <c r="HGD48" s="2119"/>
      <c r="HGE48" s="2119"/>
      <c r="HGF48" s="2119"/>
      <c r="HGG48" s="2119"/>
      <c r="HGH48" s="2119"/>
      <c r="HGI48" s="2119"/>
      <c r="HGJ48" s="2119"/>
      <c r="HGK48" s="2119"/>
      <c r="HGL48" s="2119"/>
      <c r="HGM48" s="2119"/>
      <c r="HGN48" s="2119"/>
      <c r="HGO48" s="2119"/>
      <c r="HGP48" s="2119"/>
      <c r="HGQ48" s="2119"/>
      <c r="HGR48" s="2119"/>
      <c r="HGS48" s="2119"/>
      <c r="HGT48" s="2119"/>
      <c r="HGU48" s="2119"/>
      <c r="HGV48" s="2119"/>
      <c r="HGW48" s="2119"/>
      <c r="HGX48" s="2119"/>
      <c r="HGY48" s="2119"/>
      <c r="HGZ48" s="2119"/>
      <c r="HHA48" s="2119"/>
      <c r="HHB48" s="2119"/>
      <c r="HHC48" s="2119"/>
      <c r="HHD48" s="2119"/>
      <c r="HHE48" s="2119"/>
      <c r="HHF48" s="2119"/>
      <c r="HHG48" s="2119"/>
      <c r="HHH48" s="2119"/>
      <c r="HHI48" s="2119"/>
      <c r="HHJ48" s="2119"/>
      <c r="HHK48" s="2119"/>
      <c r="HHL48" s="2119"/>
      <c r="HHM48" s="2119"/>
      <c r="HHN48" s="2119"/>
      <c r="HHO48" s="2119"/>
      <c r="HHP48" s="2119"/>
      <c r="HHQ48" s="2119"/>
      <c r="HHR48" s="2119"/>
      <c r="HHS48" s="2119"/>
      <c r="HHT48" s="2119"/>
      <c r="HHU48" s="2119"/>
      <c r="HHV48" s="2119"/>
      <c r="HHW48" s="2119"/>
      <c r="HHX48" s="2119"/>
      <c r="HHY48" s="2119"/>
      <c r="HHZ48" s="2119"/>
      <c r="HIA48" s="2119"/>
      <c r="HIB48" s="2119"/>
      <c r="HIC48" s="2119"/>
      <c r="HID48" s="2119"/>
      <c r="HIE48" s="2119"/>
      <c r="HIF48" s="2119"/>
      <c r="HIG48" s="2119"/>
      <c r="HIH48" s="2119"/>
      <c r="HII48" s="2119"/>
      <c r="HIJ48" s="2119"/>
      <c r="HIK48" s="2119"/>
      <c r="HIL48" s="2119"/>
      <c r="HIM48" s="2119"/>
      <c r="HIN48" s="2119"/>
      <c r="HIO48" s="2119"/>
      <c r="HIP48" s="2119"/>
      <c r="HIQ48" s="2119"/>
      <c r="HIR48" s="2119"/>
      <c r="HIS48" s="2119"/>
      <c r="HIT48" s="2119"/>
      <c r="HIU48" s="2119"/>
      <c r="HIV48" s="2119"/>
      <c r="HIW48" s="2119"/>
      <c r="HIX48" s="2119"/>
      <c r="HIY48" s="2119"/>
      <c r="HIZ48" s="2119"/>
      <c r="HJA48" s="2119"/>
      <c r="HJB48" s="2119"/>
      <c r="HJC48" s="2119"/>
      <c r="HJD48" s="2119"/>
      <c r="HJE48" s="2119"/>
      <c r="HJF48" s="2119"/>
      <c r="HJG48" s="2119"/>
      <c r="HJH48" s="2119"/>
      <c r="HJI48" s="2119"/>
      <c r="HJJ48" s="2119"/>
      <c r="HJK48" s="2119"/>
      <c r="HJL48" s="2119"/>
      <c r="HJM48" s="2119"/>
      <c r="HJN48" s="2119"/>
      <c r="HJO48" s="2119"/>
      <c r="HJP48" s="2119"/>
      <c r="HJQ48" s="2119"/>
      <c r="HJR48" s="2119"/>
      <c r="HJS48" s="2119"/>
      <c r="HJT48" s="2119"/>
      <c r="HJU48" s="2119"/>
      <c r="HJV48" s="2119"/>
      <c r="HJW48" s="2119"/>
      <c r="HJX48" s="2119"/>
      <c r="HJY48" s="2119"/>
      <c r="HJZ48" s="2119"/>
      <c r="HKA48" s="2119"/>
      <c r="HKB48" s="2119"/>
      <c r="HKC48" s="2119"/>
      <c r="HKD48" s="2119"/>
      <c r="HKE48" s="2119"/>
      <c r="HKF48" s="2119"/>
      <c r="HKG48" s="2119"/>
      <c r="HKH48" s="2119"/>
      <c r="HKI48" s="2119"/>
      <c r="HKJ48" s="2119"/>
      <c r="HKK48" s="2119"/>
      <c r="HKL48" s="2119"/>
      <c r="HKM48" s="2119"/>
      <c r="HKN48" s="2119"/>
      <c r="HKO48" s="2119"/>
      <c r="HKP48" s="2119"/>
      <c r="HKQ48" s="2119"/>
      <c r="HKR48" s="2119"/>
      <c r="HKS48" s="2119"/>
      <c r="HKT48" s="2119"/>
      <c r="HKU48" s="2119"/>
      <c r="HKV48" s="2119"/>
      <c r="HKW48" s="2119"/>
      <c r="HKX48" s="2119"/>
      <c r="HKY48" s="2119"/>
      <c r="HKZ48" s="2119"/>
      <c r="HLA48" s="2119"/>
      <c r="HLB48" s="2119"/>
      <c r="HLC48" s="2119"/>
      <c r="HLD48" s="2119"/>
      <c r="HLE48" s="2119"/>
      <c r="HLF48" s="2119"/>
      <c r="HLG48" s="2119"/>
      <c r="HLH48" s="2119"/>
      <c r="HLI48" s="2119"/>
      <c r="HLJ48" s="2119"/>
      <c r="HLK48" s="2119"/>
      <c r="HLL48" s="2119"/>
      <c r="HLM48" s="2119"/>
      <c r="HLN48" s="2119"/>
      <c r="HLO48" s="2119"/>
      <c r="HLP48" s="2119"/>
      <c r="HLQ48" s="2119"/>
      <c r="HLR48" s="2119"/>
      <c r="HLS48" s="2119"/>
      <c r="HLT48" s="2119"/>
      <c r="HLU48" s="2119"/>
      <c r="HLV48" s="2119"/>
      <c r="HLW48" s="2119"/>
      <c r="HLX48" s="2119"/>
      <c r="HLY48" s="2119"/>
      <c r="HLZ48" s="2119"/>
      <c r="HMA48" s="2119"/>
      <c r="HMB48" s="2119"/>
      <c r="HMC48" s="2119"/>
      <c r="HMD48" s="2119"/>
      <c r="HME48" s="2119"/>
      <c r="HMF48" s="2119"/>
      <c r="HMG48" s="2119"/>
      <c r="HMH48" s="2119"/>
      <c r="HMI48" s="2119"/>
      <c r="HMJ48" s="2119"/>
      <c r="HMK48" s="2119"/>
      <c r="HML48" s="2119"/>
      <c r="HMM48" s="2119"/>
      <c r="HMN48" s="2119"/>
      <c r="HMO48" s="2119"/>
      <c r="HMP48" s="2119"/>
      <c r="HMQ48" s="2119"/>
      <c r="HMR48" s="2119"/>
      <c r="HMS48" s="2119"/>
      <c r="HMT48" s="2119"/>
      <c r="HMU48" s="2119"/>
      <c r="HMV48" s="2119"/>
      <c r="HMW48" s="2119"/>
      <c r="HMX48" s="2119"/>
      <c r="HMY48" s="2119"/>
      <c r="HMZ48" s="2119"/>
      <c r="HNA48" s="2119"/>
      <c r="HNB48" s="2119"/>
      <c r="HNC48" s="2119"/>
      <c r="HND48" s="2119"/>
      <c r="HNE48" s="2119"/>
      <c r="HNF48" s="2119"/>
      <c r="HNG48" s="2119"/>
      <c r="HNH48" s="2119"/>
      <c r="HNI48" s="2119"/>
      <c r="HNJ48" s="2119"/>
      <c r="HNK48" s="2119"/>
      <c r="HNL48" s="2119"/>
      <c r="HNM48" s="2119"/>
      <c r="HNN48" s="2119"/>
      <c r="HNO48" s="2119"/>
      <c r="HNP48" s="2119"/>
      <c r="HNQ48" s="2119"/>
      <c r="HNR48" s="2119"/>
      <c r="HNS48" s="2119"/>
      <c r="HNT48" s="2119"/>
      <c r="HNU48" s="2119"/>
      <c r="HNV48" s="2119"/>
      <c r="HNW48" s="2119"/>
      <c r="HNX48" s="2119"/>
      <c r="HNY48" s="2119"/>
      <c r="HNZ48" s="2119"/>
      <c r="HOA48" s="2119"/>
      <c r="HOB48" s="2119"/>
      <c r="HOC48" s="2119"/>
      <c r="HOD48" s="2119"/>
      <c r="HOE48" s="2119"/>
      <c r="HOF48" s="2119"/>
      <c r="HOG48" s="2119"/>
      <c r="HOH48" s="2119"/>
      <c r="HOI48" s="2119"/>
      <c r="HOJ48" s="2119"/>
      <c r="HOK48" s="2119"/>
      <c r="HOL48" s="2119"/>
      <c r="HOM48" s="2119"/>
      <c r="HON48" s="2119"/>
      <c r="HOO48" s="2119"/>
      <c r="HOP48" s="2119"/>
      <c r="HOQ48" s="2119"/>
      <c r="HOR48" s="2119"/>
      <c r="HOS48" s="2119"/>
      <c r="HOT48" s="2119"/>
      <c r="HOU48" s="2119"/>
      <c r="HOV48" s="2119"/>
      <c r="HOW48" s="2119"/>
      <c r="HOX48" s="2119"/>
      <c r="HOY48" s="2119"/>
      <c r="HOZ48" s="2119"/>
      <c r="HPA48" s="2119"/>
      <c r="HPB48" s="2119"/>
      <c r="HPC48" s="2119"/>
      <c r="HPD48" s="2119"/>
      <c r="HPE48" s="2119"/>
      <c r="HPF48" s="2119"/>
      <c r="HPG48" s="2119"/>
      <c r="HPH48" s="2119"/>
      <c r="HPI48" s="2119"/>
      <c r="HPJ48" s="2119"/>
      <c r="HPK48" s="2119"/>
      <c r="HPL48" s="2119"/>
      <c r="HPM48" s="2119"/>
      <c r="HPN48" s="2119"/>
      <c r="HPO48" s="2119"/>
      <c r="HPP48" s="2119"/>
      <c r="HPQ48" s="2119"/>
      <c r="HPR48" s="2119"/>
      <c r="HPS48" s="2119"/>
      <c r="HPT48" s="2119"/>
      <c r="HPU48" s="2119"/>
      <c r="HPV48" s="2119"/>
      <c r="HPW48" s="2119"/>
      <c r="HPX48" s="2119"/>
      <c r="HPY48" s="2119"/>
      <c r="HPZ48" s="2119"/>
      <c r="HQA48" s="2119"/>
      <c r="HQB48" s="2119"/>
      <c r="HQC48" s="2119"/>
      <c r="HQD48" s="2119"/>
      <c r="HQE48" s="2119"/>
      <c r="HQF48" s="2119"/>
      <c r="HQG48" s="2119"/>
      <c r="HQH48" s="2119"/>
      <c r="HQI48" s="2119"/>
      <c r="HQJ48" s="2119"/>
      <c r="HQK48" s="2119"/>
      <c r="HQL48" s="2119"/>
      <c r="HQM48" s="2119"/>
      <c r="HQN48" s="2119"/>
      <c r="HQO48" s="2119"/>
      <c r="HQP48" s="2119"/>
      <c r="HQQ48" s="2119"/>
      <c r="HQR48" s="2119"/>
      <c r="HQS48" s="2119"/>
      <c r="HQT48" s="2119"/>
      <c r="HQU48" s="2119"/>
      <c r="HQV48" s="2119"/>
      <c r="HQW48" s="2119"/>
      <c r="HQX48" s="2119"/>
      <c r="HQY48" s="2119"/>
      <c r="HQZ48" s="2119"/>
      <c r="HRA48" s="2119"/>
      <c r="HRB48" s="2119"/>
      <c r="HRC48" s="2119"/>
      <c r="HRD48" s="2119"/>
      <c r="HRE48" s="2119"/>
      <c r="HRF48" s="2119"/>
      <c r="HRG48" s="2119"/>
      <c r="HRH48" s="2119"/>
      <c r="HRI48" s="2119"/>
      <c r="HRJ48" s="2119"/>
      <c r="HRK48" s="2119"/>
      <c r="HRL48" s="2119"/>
      <c r="HRM48" s="2119"/>
      <c r="HRN48" s="2119"/>
      <c r="HRO48" s="2119"/>
      <c r="HRP48" s="2119"/>
      <c r="HRQ48" s="2119"/>
      <c r="HRR48" s="2119"/>
      <c r="HRS48" s="2119"/>
      <c r="HRT48" s="2119"/>
      <c r="HRU48" s="2119"/>
      <c r="HRV48" s="2119"/>
      <c r="HRW48" s="2119"/>
      <c r="HRX48" s="2119"/>
      <c r="HRY48" s="2119"/>
      <c r="HRZ48" s="2119"/>
      <c r="HSA48" s="2119"/>
      <c r="HSB48" s="2119"/>
      <c r="HSC48" s="2119"/>
      <c r="HSD48" s="2119"/>
      <c r="HSE48" s="2119"/>
      <c r="HSF48" s="2119"/>
      <c r="HSG48" s="2119"/>
      <c r="HSH48" s="2119"/>
      <c r="HSI48" s="2119"/>
      <c r="HSJ48" s="2119"/>
      <c r="HSK48" s="2119"/>
      <c r="HSL48" s="2119"/>
      <c r="HSM48" s="2119"/>
      <c r="HSN48" s="2119"/>
      <c r="HSO48" s="2119"/>
      <c r="HSP48" s="2119"/>
      <c r="HSQ48" s="2119"/>
      <c r="HSR48" s="2119"/>
      <c r="HSS48" s="2119"/>
      <c r="HST48" s="2119"/>
      <c r="HSU48" s="2119"/>
      <c r="HSV48" s="2119"/>
      <c r="HSW48" s="2119"/>
      <c r="HSX48" s="2119"/>
      <c r="HSY48" s="2119"/>
      <c r="HSZ48" s="2119"/>
      <c r="HTA48" s="2119"/>
      <c r="HTB48" s="2119"/>
      <c r="HTC48" s="2119"/>
      <c r="HTD48" s="2119"/>
      <c r="HTE48" s="2119"/>
      <c r="HTF48" s="2119"/>
      <c r="HTG48" s="2119"/>
      <c r="HTH48" s="2119"/>
      <c r="HTI48" s="2119"/>
      <c r="HTJ48" s="2119"/>
      <c r="HTK48" s="2119"/>
      <c r="HTL48" s="2119"/>
      <c r="HTM48" s="2119"/>
      <c r="HTN48" s="2119"/>
      <c r="HTO48" s="2119"/>
      <c r="HTP48" s="2119"/>
      <c r="HTQ48" s="2119"/>
      <c r="HTR48" s="2119"/>
      <c r="HTS48" s="2119"/>
      <c r="HTT48" s="2119"/>
      <c r="HTU48" s="2119"/>
      <c r="HTV48" s="2119"/>
      <c r="HTW48" s="2119"/>
      <c r="HTX48" s="2119"/>
      <c r="HTY48" s="2119"/>
      <c r="HTZ48" s="2119"/>
      <c r="HUA48" s="2119"/>
      <c r="HUB48" s="2119"/>
      <c r="HUC48" s="2119"/>
      <c r="HUD48" s="2119"/>
      <c r="HUE48" s="2119"/>
      <c r="HUF48" s="2119"/>
      <c r="HUG48" s="2119"/>
      <c r="HUH48" s="2119"/>
      <c r="HUI48" s="2119"/>
      <c r="HUJ48" s="2119"/>
      <c r="HUK48" s="2119"/>
      <c r="HUL48" s="2119"/>
      <c r="HUM48" s="2119"/>
      <c r="HUN48" s="2119"/>
      <c r="HUO48" s="2119"/>
      <c r="HUP48" s="2119"/>
      <c r="HUQ48" s="2119"/>
      <c r="HUR48" s="2119"/>
      <c r="HUS48" s="2119"/>
      <c r="HUT48" s="2119"/>
      <c r="HUU48" s="2119"/>
      <c r="HUV48" s="2119"/>
      <c r="HUW48" s="2119"/>
      <c r="HUX48" s="2119"/>
      <c r="HUY48" s="2119"/>
      <c r="HUZ48" s="2119"/>
      <c r="HVA48" s="2119"/>
      <c r="HVB48" s="2119"/>
      <c r="HVC48" s="2119"/>
      <c r="HVD48" s="2119"/>
      <c r="HVE48" s="2119"/>
      <c r="HVF48" s="2119"/>
      <c r="HVG48" s="2119"/>
      <c r="HVH48" s="2119"/>
      <c r="HVI48" s="2119"/>
      <c r="HVJ48" s="2119"/>
      <c r="HVK48" s="2119"/>
      <c r="HVL48" s="2119"/>
      <c r="HVM48" s="2119"/>
      <c r="HVN48" s="2119"/>
      <c r="HVO48" s="2119"/>
      <c r="HVP48" s="2119"/>
      <c r="HVQ48" s="2119"/>
      <c r="HVR48" s="2119"/>
      <c r="HVS48" s="2119"/>
      <c r="HVT48" s="2119"/>
      <c r="HVU48" s="2119"/>
      <c r="HVV48" s="2119"/>
      <c r="HVW48" s="2119"/>
      <c r="HVX48" s="2119"/>
      <c r="HVY48" s="2119"/>
      <c r="HVZ48" s="2119"/>
      <c r="HWA48" s="2119"/>
      <c r="HWB48" s="2119"/>
      <c r="HWC48" s="2119"/>
      <c r="HWD48" s="2119"/>
      <c r="HWE48" s="2119"/>
      <c r="HWF48" s="2119"/>
      <c r="HWG48" s="2119"/>
      <c r="HWH48" s="2119"/>
      <c r="HWI48" s="2119"/>
      <c r="HWJ48" s="2119"/>
      <c r="HWK48" s="2119"/>
      <c r="HWL48" s="2119"/>
      <c r="HWM48" s="2119"/>
      <c r="HWN48" s="2119"/>
      <c r="HWO48" s="2119"/>
      <c r="HWP48" s="2119"/>
      <c r="HWQ48" s="2119"/>
      <c r="HWR48" s="2119"/>
      <c r="HWS48" s="2119"/>
      <c r="HWT48" s="2119"/>
      <c r="HWU48" s="2119"/>
      <c r="HWV48" s="2119"/>
      <c r="HWW48" s="2119"/>
      <c r="HWX48" s="2119"/>
      <c r="HWY48" s="2119"/>
      <c r="HWZ48" s="2119"/>
      <c r="HXA48" s="2119"/>
      <c r="HXB48" s="2119"/>
      <c r="HXC48" s="2119"/>
      <c r="HXD48" s="2119"/>
      <c r="HXE48" s="2119"/>
      <c r="HXF48" s="2119"/>
      <c r="HXG48" s="2119"/>
      <c r="HXH48" s="2119"/>
      <c r="HXI48" s="2119"/>
      <c r="HXJ48" s="2119"/>
      <c r="HXK48" s="2119"/>
      <c r="HXL48" s="2119"/>
      <c r="HXM48" s="2119"/>
      <c r="HXN48" s="2119"/>
      <c r="HXO48" s="2119"/>
      <c r="HXP48" s="2119"/>
      <c r="HXQ48" s="2119"/>
      <c r="HXR48" s="2119"/>
      <c r="HXS48" s="2119"/>
      <c r="HXT48" s="2119"/>
      <c r="HXU48" s="2119"/>
      <c r="HXV48" s="2119"/>
      <c r="HXW48" s="2119"/>
      <c r="HXX48" s="2119"/>
      <c r="HXY48" s="2119"/>
      <c r="HXZ48" s="2119"/>
      <c r="HYA48" s="2119"/>
      <c r="HYB48" s="2119"/>
      <c r="HYC48" s="2119"/>
      <c r="HYD48" s="2119"/>
      <c r="HYE48" s="2119"/>
      <c r="HYF48" s="2119"/>
      <c r="HYG48" s="2119"/>
      <c r="HYH48" s="2119"/>
      <c r="HYI48" s="2119"/>
      <c r="HYJ48" s="2119"/>
      <c r="HYK48" s="2119"/>
      <c r="HYL48" s="2119"/>
      <c r="HYM48" s="2119"/>
      <c r="HYN48" s="2119"/>
      <c r="HYO48" s="2119"/>
      <c r="HYP48" s="2119"/>
      <c r="HYQ48" s="2119"/>
      <c r="HYR48" s="2119"/>
      <c r="HYS48" s="2119"/>
      <c r="HYT48" s="2119"/>
      <c r="HYU48" s="2119"/>
      <c r="HYV48" s="2119"/>
      <c r="HYW48" s="2119"/>
      <c r="HYX48" s="2119"/>
      <c r="HYY48" s="2119"/>
      <c r="HYZ48" s="2119"/>
      <c r="HZA48" s="2119"/>
      <c r="HZB48" s="2119"/>
      <c r="HZC48" s="2119"/>
      <c r="HZD48" s="2119"/>
      <c r="HZE48" s="2119"/>
      <c r="HZF48" s="2119"/>
      <c r="HZG48" s="2119"/>
      <c r="HZH48" s="2119"/>
      <c r="HZI48" s="2119"/>
      <c r="HZJ48" s="2119"/>
      <c r="HZK48" s="2119"/>
      <c r="HZL48" s="2119"/>
      <c r="HZM48" s="2119"/>
      <c r="HZN48" s="2119"/>
      <c r="HZO48" s="2119"/>
      <c r="HZP48" s="2119"/>
      <c r="HZQ48" s="2119"/>
      <c r="HZR48" s="2119"/>
      <c r="HZS48" s="2119"/>
      <c r="HZT48" s="2119"/>
      <c r="HZU48" s="2119"/>
      <c r="HZV48" s="2119"/>
      <c r="HZW48" s="2119"/>
      <c r="HZX48" s="2119"/>
      <c r="HZY48" s="2119"/>
      <c r="HZZ48" s="2119"/>
      <c r="IAA48" s="2119"/>
      <c r="IAB48" s="2119"/>
      <c r="IAC48" s="2119"/>
      <c r="IAD48" s="2119"/>
      <c r="IAE48" s="2119"/>
      <c r="IAF48" s="2119"/>
      <c r="IAG48" s="2119"/>
      <c r="IAH48" s="2119"/>
      <c r="IAI48" s="2119"/>
      <c r="IAJ48" s="2119"/>
      <c r="IAK48" s="2119"/>
      <c r="IAL48" s="2119"/>
      <c r="IAM48" s="2119"/>
      <c r="IAN48" s="2119"/>
      <c r="IAO48" s="2119"/>
      <c r="IAP48" s="2119"/>
      <c r="IAQ48" s="2119"/>
      <c r="IAR48" s="2119"/>
      <c r="IAS48" s="2119"/>
      <c r="IAT48" s="2119"/>
      <c r="IAU48" s="2119"/>
      <c r="IAV48" s="2119"/>
      <c r="IAW48" s="2119"/>
      <c r="IAX48" s="2119"/>
      <c r="IAY48" s="2119"/>
      <c r="IAZ48" s="2119"/>
      <c r="IBA48" s="2119"/>
      <c r="IBB48" s="2119"/>
      <c r="IBC48" s="2119"/>
      <c r="IBD48" s="2119"/>
      <c r="IBE48" s="2119"/>
      <c r="IBF48" s="2119"/>
      <c r="IBG48" s="2119"/>
      <c r="IBH48" s="2119"/>
      <c r="IBI48" s="2119"/>
      <c r="IBJ48" s="2119"/>
      <c r="IBK48" s="2119"/>
      <c r="IBL48" s="2119"/>
      <c r="IBM48" s="2119"/>
      <c r="IBN48" s="2119"/>
      <c r="IBO48" s="2119"/>
      <c r="IBP48" s="2119"/>
      <c r="IBQ48" s="2119"/>
      <c r="IBR48" s="2119"/>
      <c r="IBS48" s="2119"/>
      <c r="IBT48" s="2119"/>
      <c r="IBU48" s="2119"/>
      <c r="IBV48" s="2119"/>
      <c r="IBW48" s="2119"/>
      <c r="IBX48" s="2119"/>
      <c r="IBY48" s="2119"/>
      <c r="IBZ48" s="2119"/>
      <c r="ICA48" s="2119"/>
      <c r="ICB48" s="2119"/>
      <c r="ICC48" s="2119"/>
      <c r="ICD48" s="2119"/>
      <c r="ICE48" s="2119"/>
      <c r="ICF48" s="2119"/>
      <c r="ICG48" s="2119"/>
      <c r="ICH48" s="2119"/>
      <c r="ICI48" s="2119"/>
      <c r="ICJ48" s="2119"/>
      <c r="ICK48" s="2119"/>
      <c r="ICL48" s="2119"/>
      <c r="ICM48" s="2119"/>
      <c r="ICN48" s="2119"/>
      <c r="ICO48" s="2119"/>
      <c r="ICP48" s="2119"/>
      <c r="ICQ48" s="2119"/>
      <c r="ICR48" s="2119"/>
      <c r="ICS48" s="2119"/>
      <c r="ICT48" s="2119"/>
      <c r="ICU48" s="2119"/>
      <c r="ICV48" s="2119"/>
      <c r="ICW48" s="2119"/>
      <c r="ICX48" s="2119"/>
      <c r="ICY48" s="2119"/>
      <c r="ICZ48" s="2119"/>
      <c r="IDA48" s="2119"/>
      <c r="IDB48" s="2119"/>
      <c r="IDC48" s="2119"/>
      <c r="IDD48" s="2119"/>
      <c r="IDE48" s="2119"/>
      <c r="IDF48" s="2119"/>
      <c r="IDG48" s="2119"/>
      <c r="IDH48" s="2119"/>
      <c r="IDI48" s="2119"/>
      <c r="IDJ48" s="2119"/>
      <c r="IDK48" s="2119"/>
      <c r="IDL48" s="2119"/>
      <c r="IDM48" s="2119"/>
      <c r="IDN48" s="2119"/>
      <c r="IDO48" s="2119"/>
      <c r="IDP48" s="2119"/>
      <c r="IDQ48" s="2119"/>
      <c r="IDR48" s="2119"/>
      <c r="IDS48" s="2119"/>
      <c r="IDT48" s="2119"/>
      <c r="IDU48" s="2119"/>
      <c r="IDV48" s="2119"/>
      <c r="IDW48" s="2119"/>
      <c r="IDX48" s="2119"/>
      <c r="IDY48" s="2119"/>
      <c r="IDZ48" s="2119"/>
      <c r="IEA48" s="2119"/>
      <c r="IEB48" s="2119"/>
      <c r="IEC48" s="2119"/>
      <c r="IED48" s="2119"/>
      <c r="IEE48" s="2119"/>
      <c r="IEF48" s="2119"/>
      <c r="IEG48" s="2119"/>
      <c r="IEH48" s="2119"/>
      <c r="IEI48" s="2119"/>
      <c r="IEJ48" s="2119"/>
      <c r="IEK48" s="2119"/>
      <c r="IEL48" s="2119"/>
      <c r="IEM48" s="2119"/>
      <c r="IEN48" s="2119"/>
      <c r="IEO48" s="2119"/>
      <c r="IEP48" s="2119"/>
      <c r="IEQ48" s="2119"/>
      <c r="IER48" s="2119"/>
      <c r="IES48" s="2119"/>
      <c r="IET48" s="2119"/>
      <c r="IEU48" s="2119"/>
      <c r="IEV48" s="2119"/>
      <c r="IEW48" s="2119"/>
      <c r="IEX48" s="2119"/>
      <c r="IEY48" s="2119"/>
      <c r="IEZ48" s="2119"/>
      <c r="IFA48" s="2119"/>
      <c r="IFB48" s="2119"/>
      <c r="IFC48" s="2119"/>
      <c r="IFD48" s="2119"/>
      <c r="IFE48" s="2119"/>
      <c r="IFF48" s="2119"/>
      <c r="IFG48" s="2119"/>
      <c r="IFH48" s="2119"/>
      <c r="IFI48" s="2119"/>
      <c r="IFJ48" s="2119"/>
      <c r="IFK48" s="2119"/>
      <c r="IFL48" s="2119"/>
      <c r="IFM48" s="2119"/>
      <c r="IFN48" s="2119"/>
      <c r="IFO48" s="2119"/>
      <c r="IFP48" s="2119"/>
      <c r="IFQ48" s="2119"/>
      <c r="IFR48" s="2119"/>
      <c r="IFS48" s="2119"/>
      <c r="IFT48" s="2119"/>
      <c r="IFU48" s="2119"/>
      <c r="IFV48" s="2119"/>
      <c r="IFW48" s="2119"/>
      <c r="IFX48" s="2119"/>
      <c r="IFY48" s="2119"/>
      <c r="IFZ48" s="2119"/>
      <c r="IGA48" s="2119"/>
      <c r="IGB48" s="2119"/>
      <c r="IGC48" s="2119"/>
      <c r="IGD48" s="2119"/>
      <c r="IGE48" s="2119"/>
      <c r="IGF48" s="2119"/>
      <c r="IGG48" s="2119"/>
      <c r="IGH48" s="2119"/>
      <c r="IGI48" s="2119"/>
      <c r="IGJ48" s="2119"/>
      <c r="IGK48" s="2119"/>
      <c r="IGL48" s="2119"/>
      <c r="IGM48" s="2119"/>
      <c r="IGN48" s="2119"/>
      <c r="IGO48" s="2119"/>
      <c r="IGP48" s="2119"/>
      <c r="IGQ48" s="2119"/>
      <c r="IGR48" s="2119"/>
      <c r="IGS48" s="2119"/>
      <c r="IGT48" s="2119"/>
      <c r="IGU48" s="2119"/>
      <c r="IGV48" s="2119"/>
      <c r="IGW48" s="2119"/>
      <c r="IGX48" s="2119"/>
      <c r="IGY48" s="2119"/>
      <c r="IGZ48" s="2119"/>
      <c r="IHA48" s="2119"/>
      <c r="IHB48" s="2119"/>
      <c r="IHC48" s="2119"/>
      <c r="IHD48" s="2119"/>
      <c r="IHE48" s="2119"/>
      <c r="IHF48" s="2119"/>
      <c r="IHG48" s="2119"/>
      <c r="IHH48" s="2119"/>
      <c r="IHI48" s="2119"/>
      <c r="IHJ48" s="2119"/>
      <c r="IHK48" s="2119"/>
      <c r="IHL48" s="2119"/>
      <c r="IHM48" s="2119"/>
      <c r="IHN48" s="2119"/>
      <c r="IHO48" s="2119"/>
      <c r="IHP48" s="2119"/>
      <c r="IHQ48" s="2119"/>
      <c r="IHR48" s="2119"/>
      <c r="IHS48" s="2119"/>
      <c r="IHT48" s="2119"/>
      <c r="IHU48" s="2119"/>
      <c r="IHV48" s="2119"/>
      <c r="IHW48" s="2119"/>
      <c r="IHX48" s="2119"/>
      <c r="IHY48" s="2119"/>
      <c r="IHZ48" s="2119"/>
      <c r="IIA48" s="2119"/>
      <c r="IIB48" s="2119"/>
      <c r="IIC48" s="2119"/>
      <c r="IID48" s="2119"/>
      <c r="IIE48" s="2119"/>
      <c r="IIF48" s="2119"/>
      <c r="IIG48" s="2119"/>
      <c r="IIH48" s="2119"/>
      <c r="III48" s="2119"/>
      <c r="IIJ48" s="2119"/>
      <c r="IIK48" s="2119"/>
      <c r="IIL48" s="2119"/>
      <c r="IIM48" s="2119"/>
      <c r="IIN48" s="2119"/>
      <c r="IIO48" s="2119"/>
      <c r="IIP48" s="2119"/>
      <c r="IIQ48" s="2119"/>
      <c r="IIR48" s="2119"/>
      <c r="IIS48" s="2119"/>
      <c r="IIT48" s="2119"/>
      <c r="IIU48" s="2119"/>
      <c r="IIV48" s="2119"/>
      <c r="IIW48" s="2119"/>
      <c r="IIX48" s="2119"/>
      <c r="IIY48" s="2119"/>
      <c r="IIZ48" s="2119"/>
      <c r="IJA48" s="2119"/>
      <c r="IJB48" s="2119"/>
      <c r="IJC48" s="2119"/>
      <c r="IJD48" s="2119"/>
      <c r="IJE48" s="2119"/>
      <c r="IJF48" s="2119"/>
      <c r="IJG48" s="2119"/>
      <c r="IJH48" s="2119"/>
      <c r="IJI48" s="2119"/>
      <c r="IJJ48" s="2119"/>
      <c r="IJK48" s="2119"/>
      <c r="IJL48" s="2119"/>
      <c r="IJM48" s="2119"/>
      <c r="IJN48" s="2119"/>
      <c r="IJO48" s="2119"/>
      <c r="IJP48" s="2119"/>
      <c r="IJQ48" s="2119"/>
      <c r="IJR48" s="2119"/>
      <c r="IJS48" s="2119"/>
      <c r="IJT48" s="2119"/>
      <c r="IJU48" s="2119"/>
      <c r="IJV48" s="2119"/>
      <c r="IJW48" s="2119"/>
      <c r="IJX48" s="2119"/>
      <c r="IJY48" s="2119"/>
      <c r="IJZ48" s="2119"/>
      <c r="IKA48" s="2119"/>
      <c r="IKB48" s="2119"/>
      <c r="IKC48" s="2119"/>
      <c r="IKD48" s="2119"/>
      <c r="IKE48" s="2119"/>
      <c r="IKF48" s="2119"/>
      <c r="IKG48" s="2119"/>
      <c r="IKH48" s="2119"/>
      <c r="IKI48" s="2119"/>
      <c r="IKJ48" s="2119"/>
      <c r="IKK48" s="2119"/>
      <c r="IKL48" s="2119"/>
      <c r="IKM48" s="2119"/>
      <c r="IKN48" s="2119"/>
      <c r="IKO48" s="2119"/>
      <c r="IKP48" s="2119"/>
      <c r="IKQ48" s="2119"/>
      <c r="IKR48" s="2119"/>
      <c r="IKS48" s="2119"/>
      <c r="IKT48" s="2119"/>
      <c r="IKU48" s="2119"/>
      <c r="IKV48" s="2119"/>
      <c r="IKW48" s="2119"/>
      <c r="IKX48" s="2119"/>
      <c r="IKY48" s="2119"/>
      <c r="IKZ48" s="2119"/>
      <c r="ILA48" s="2119"/>
      <c r="ILB48" s="2119"/>
      <c r="ILC48" s="2119"/>
      <c r="ILD48" s="2119"/>
      <c r="ILE48" s="2119"/>
      <c r="ILF48" s="2119"/>
      <c r="ILG48" s="2119"/>
      <c r="ILH48" s="2119"/>
      <c r="ILI48" s="2119"/>
      <c r="ILJ48" s="2119"/>
      <c r="ILK48" s="2119"/>
      <c r="ILL48" s="2119"/>
      <c r="ILM48" s="2119"/>
      <c r="ILN48" s="2119"/>
      <c r="ILO48" s="2119"/>
      <c r="ILP48" s="2119"/>
      <c r="ILQ48" s="2119"/>
      <c r="ILR48" s="2119"/>
      <c r="ILS48" s="2119"/>
      <c r="ILT48" s="2119"/>
      <c r="ILU48" s="2119"/>
      <c r="ILV48" s="2119"/>
      <c r="ILW48" s="2119"/>
      <c r="ILX48" s="2119"/>
      <c r="ILY48" s="2119"/>
      <c r="ILZ48" s="2119"/>
      <c r="IMA48" s="2119"/>
      <c r="IMB48" s="2119"/>
      <c r="IMC48" s="2119"/>
      <c r="IMD48" s="2119"/>
      <c r="IME48" s="2119"/>
      <c r="IMF48" s="2119"/>
      <c r="IMG48" s="2119"/>
      <c r="IMH48" s="2119"/>
      <c r="IMI48" s="2119"/>
      <c r="IMJ48" s="2119"/>
      <c r="IMK48" s="2119"/>
      <c r="IML48" s="2119"/>
      <c r="IMM48" s="2119"/>
      <c r="IMN48" s="2119"/>
      <c r="IMO48" s="2119"/>
      <c r="IMP48" s="2119"/>
      <c r="IMQ48" s="2119"/>
      <c r="IMR48" s="2119"/>
      <c r="IMS48" s="2119"/>
      <c r="IMT48" s="2119"/>
      <c r="IMU48" s="2119"/>
      <c r="IMV48" s="2119"/>
      <c r="IMW48" s="2119"/>
      <c r="IMX48" s="2119"/>
      <c r="IMY48" s="2119"/>
      <c r="IMZ48" s="2119"/>
      <c r="INA48" s="2119"/>
      <c r="INB48" s="2119"/>
      <c r="INC48" s="2119"/>
      <c r="IND48" s="2119"/>
      <c r="INE48" s="2119"/>
      <c r="INF48" s="2119"/>
      <c r="ING48" s="2119"/>
      <c r="INH48" s="2119"/>
      <c r="INI48" s="2119"/>
      <c r="INJ48" s="2119"/>
      <c r="INK48" s="2119"/>
      <c r="INL48" s="2119"/>
      <c r="INM48" s="2119"/>
      <c r="INN48" s="2119"/>
      <c r="INO48" s="2119"/>
      <c r="INP48" s="2119"/>
      <c r="INQ48" s="2119"/>
      <c r="INR48" s="2119"/>
      <c r="INS48" s="2119"/>
      <c r="INT48" s="2119"/>
      <c r="INU48" s="2119"/>
      <c r="INV48" s="2119"/>
      <c r="INW48" s="2119"/>
      <c r="INX48" s="2119"/>
      <c r="INY48" s="2119"/>
      <c r="INZ48" s="2119"/>
      <c r="IOA48" s="2119"/>
      <c r="IOB48" s="2119"/>
      <c r="IOC48" s="2119"/>
      <c r="IOD48" s="2119"/>
      <c r="IOE48" s="2119"/>
      <c r="IOF48" s="2119"/>
      <c r="IOG48" s="2119"/>
      <c r="IOH48" s="2119"/>
      <c r="IOI48" s="2119"/>
      <c r="IOJ48" s="2119"/>
      <c r="IOK48" s="2119"/>
      <c r="IOL48" s="2119"/>
      <c r="IOM48" s="2119"/>
      <c r="ION48" s="2119"/>
      <c r="IOO48" s="2119"/>
      <c r="IOP48" s="2119"/>
      <c r="IOQ48" s="2119"/>
      <c r="IOR48" s="2119"/>
      <c r="IOS48" s="2119"/>
      <c r="IOT48" s="2119"/>
      <c r="IOU48" s="2119"/>
      <c r="IOV48" s="2119"/>
      <c r="IOW48" s="2119"/>
      <c r="IOX48" s="2119"/>
      <c r="IOY48" s="2119"/>
      <c r="IOZ48" s="2119"/>
      <c r="IPA48" s="2119"/>
      <c r="IPB48" s="2119"/>
      <c r="IPC48" s="2119"/>
      <c r="IPD48" s="2119"/>
      <c r="IPE48" s="2119"/>
      <c r="IPF48" s="2119"/>
      <c r="IPG48" s="2119"/>
      <c r="IPH48" s="2119"/>
      <c r="IPI48" s="2119"/>
      <c r="IPJ48" s="2119"/>
      <c r="IPK48" s="2119"/>
      <c r="IPL48" s="2119"/>
      <c r="IPM48" s="2119"/>
      <c r="IPN48" s="2119"/>
      <c r="IPO48" s="2119"/>
      <c r="IPP48" s="2119"/>
      <c r="IPQ48" s="2119"/>
      <c r="IPR48" s="2119"/>
      <c r="IPS48" s="2119"/>
      <c r="IPT48" s="2119"/>
      <c r="IPU48" s="2119"/>
      <c r="IPV48" s="2119"/>
      <c r="IPW48" s="2119"/>
      <c r="IPX48" s="2119"/>
      <c r="IPY48" s="2119"/>
      <c r="IPZ48" s="2119"/>
      <c r="IQA48" s="2119"/>
      <c r="IQB48" s="2119"/>
      <c r="IQC48" s="2119"/>
      <c r="IQD48" s="2119"/>
      <c r="IQE48" s="2119"/>
      <c r="IQF48" s="2119"/>
      <c r="IQG48" s="2119"/>
      <c r="IQH48" s="2119"/>
      <c r="IQI48" s="2119"/>
      <c r="IQJ48" s="2119"/>
      <c r="IQK48" s="2119"/>
      <c r="IQL48" s="2119"/>
      <c r="IQM48" s="2119"/>
      <c r="IQN48" s="2119"/>
      <c r="IQO48" s="2119"/>
      <c r="IQP48" s="2119"/>
      <c r="IQQ48" s="2119"/>
      <c r="IQR48" s="2119"/>
      <c r="IQS48" s="2119"/>
      <c r="IQT48" s="2119"/>
      <c r="IQU48" s="2119"/>
      <c r="IQV48" s="2119"/>
      <c r="IQW48" s="2119"/>
      <c r="IQX48" s="2119"/>
      <c r="IQY48" s="2119"/>
      <c r="IQZ48" s="2119"/>
      <c r="IRA48" s="2119"/>
      <c r="IRB48" s="2119"/>
      <c r="IRC48" s="2119"/>
      <c r="IRD48" s="2119"/>
      <c r="IRE48" s="2119"/>
      <c r="IRF48" s="2119"/>
      <c r="IRG48" s="2119"/>
      <c r="IRH48" s="2119"/>
      <c r="IRI48" s="2119"/>
      <c r="IRJ48" s="2119"/>
      <c r="IRK48" s="2119"/>
      <c r="IRL48" s="2119"/>
      <c r="IRM48" s="2119"/>
      <c r="IRN48" s="2119"/>
      <c r="IRO48" s="2119"/>
      <c r="IRP48" s="2119"/>
      <c r="IRQ48" s="2119"/>
      <c r="IRR48" s="2119"/>
      <c r="IRS48" s="2119"/>
      <c r="IRT48" s="2119"/>
      <c r="IRU48" s="2119"/>
      <c r="IRV48" s="2119"/>
      <c r="IRW48" s="2119"/>
      <c r="IRX48" s="2119"/>
      <c r="IRY48" s="2119"/>
      <c r="IRZ48" s="2119"/>
      <c r="ISA48" s="2119"/>
      <c r="ISB48" s="2119"/>
      <c r="ISC48" s="2119"/>
      <c r="ISD48" s="2119"/>
      <c r="ISE48" s="2119"/>
      <c r="ISF48" s="2119"/>
      <c r="ISG48" s="2119"/>
      <c r="ISH48" s="2119"/>
      <c r="ISI48" s="2119"/>
      <c r="ISJ48" s="2119"/>
      <c r="ISK48" s="2119"/>
      <c r="ISL48" s="2119"/>
      <c r="ISM48" s="2119"/>
      <c r="ISN48" s="2119"/>
      <c r="ISO48" s="2119"/>
      <c r="ISP48" s="2119"/>
      <c r="ISQ48" s="2119"/>
      <c r="ISR48" s="2119"/>
      <c r="ISS48" s="2119"/>
      <c r="IST48" s="2119"/>
      <c r="ISU48" s="2119"/>
      <c r="ISV48" s="2119"/>
      <c r="ISW48" s="2119"/>
      <c r="ISX48" s="2119"/>
      <c r="ISY48" s="2119"/>
      <c r="ISZ48" s="2119"/>
      <c r="ITA48" s="2119"/>
      <c r="ITB48" s="2119"/>
      <c r="ITC48" s="2119"/>
      <c r="ITD48" s="2119"/>
      <c r="ITE48" s="2119"/>
      <c r="ITF48" s="2119"/>
      <c r="ITG48" s="2119"/>
      <c r="ITH48" s="2119"/>
      <c r="ITI48" s="2119"/>
      <c r="ITJ48" s="2119"/>
      <c r="ITK48" s="2119"/>
      <c r="ITL48" s="2119"/>
      <c r="ITM48" s="2119"/>
      <c r="ITN48" s="2119"/>
      <c r="ITO48" s="2119"/>
      <c r="ITP48" s="2119"/>
      <c r="ITQ48" s="2119"/>
      <c r="ITR48" s="2119"/>
      <c r="ITS48" s="2119"/>
      <c r="ITT48" s="2119"/>
      <c r="ITU48" s="2119"/>
      <c r="ITV48" s="2119"/>
      <c r="ITW48" s="2119"/>
      <c r="ITX48" s="2119"/>
      <c r="ITY48" s="2119"/>
      <c r="ITZ48" s="2119"/>
      <c r="IUA48" s="2119"/>
      <c r="IUB48" s="2119"/>
      <c r="IUC48" s="2119"/>
      <c r="IUD48" s="2119"/>
      <c r="IUE48" s="2119"/>
      <c r="IUF48" s="2119"/>
      <c r="IUG48" s="2119"/>
      <c r="IUH48" s="2119"/>
      <c r="IUI48" s="2119"/>
      <c r="IUJ48" s="2119"/>
      <c r="IUK48" s="2119"/>
      <c r="IUL48" s="2119"/>
      <c r="IUM48" s="2119"/>
      <c r="IUN48" s="2119"/>
      <c r="IUO48" s="2119"/>
      <c r="IUP48" s="2119"/>
      <c r="IUQ48" s="2119"/>
      <c r="IUR48" s="2119"/>
      <c r="IUS48" s="2119"/>
      <c r="IUT48" s="2119"/>
      <c r="IUU48" s="2119"/>
      <c r="IUV48" s="2119"/>
      <c r="IUW48" s="2119"/>
      <c r="IUX48" s="2119"/>
      <c r="IUY48" s="2119"/>
      <c r="IUZ48" s="2119"/>
      <c r="IVA48" s="2119"/>
      <c r="IVB48" s="2119"/>
      <c r="IVC48" s="2119"/>
      <c r="IVD48" s="2119"/>
      <c r="IVE48" s="2119"/>
      <c r="IVF48" s="2119"/>
      <c r="IVG48" s="2119"/>
      <c r="IVH48" s="2119"/>
      <c r="IVI48" s="2119"/>
      <c r="IVJ48" s="2119"/>
      <c r="IVK48" s="2119"/>
      <c r="IVL48" s="2119"/>
      <c r="IVM48" s="2119"/>
      <c r="IVN48" s="2119"/>
      <c r="IVO48" s="2119"/>
      <c r="IVP48" s="2119"/>
      <c r="IVQ48" s="2119"/>
      <c r="IVR48" s="2119"/>
      <c r="IVS48" s="2119"/>
      <c r="IVT48" s="2119"/>
      <c r="IVU48" s="2119"/>
      <c r="IVV48" s="2119"/>
      <c r="IVW48" s="2119"/>
      <c r="IVX48" s="2119"/>
      <c r="IVY48" s="2119"/>
      <c r="IVZ48" s="2119"/>
      <c r="IWA48" s="2119"/>
      <c r="IWB48" s="2119"/>
      <c r="IWC48" s="2119"/>
      <c r="IWD48" s="2119"/>
      <c r="IWE48" s="2119"/>
      <c r="IWF48" s="2119"/>
      <c r="IWG48" s="2119"/>
      <c r="IWH48" s="2119"/>
      <c r="IWI48" s="2119"/>
      <c r="IWJ48" s="2119"/>
      <c r="IWK48" s="2119"/>
      <c r="IWL48" s="2119"/>
      <c r="IWM48" s="2119"/>
      <c r="IWN48" s="2119"/>
      <c r="IWO48" s="2119"/>
      <c r="IWP48" s="2119"/>
      <c r="IWQ48" s="2119"/>
      <c r="IWR48" s="2119"/>
      <c r="IWS48" s="2119"/>
      <c r="IWT48" s="2119"/>
      <c r="IWU48" s="2119"/>
      <c r="IWV48" s="2119"/>
      <c r="IWW48" s="2119"/>
      <c r="IWX48" s="2119"/>
      <c r="IWY48" s="2119"/>
      <c r="IWZ48" s="2119"/>
      <c r="IXA48" s="2119"/>
      <c r="IXB48" s="2119"/>
      <c r="IXC48" s="2119"/>
      <c r="IXD48" s="2119"/>
      <c r="IXE48" s="2119"/>
      <c r="IXF48" s="2119"/>
      <c r="IXG48" s="2119"/>
      <c r="IXH48" s="2119"/>
      <c r="IXI48" s="2119"/>
      <c r="IXJ48" s="2119"/>
      <c r="IXK48" s="2119"/>
      <c r="IXL48" s="2119"/>
      <c r="IXM48" s="2119"/>
      <c r="IXN48" s="2119"/>
      <c r="IXO48" s="2119"/>
      <c r="IXP48" s="2119"/>
      <c r="IXQ48" s="2119"/>
      <c r="IXR48" s="2119"/>
      <c r="IXS48" s="2119"/>
      <c r="IXT48" s="2119"/>
      <c r="IXU48" s="2119"/>
      <c r="IXV48" s="2119"/>
      <c r="IXW48" s="2119"/>
      <c r="IXX48" s="2119"/>
      <c r="IXY48" s="2119"/>
      <c r="IXZ48" s="2119"/>
      <c r="IYA48" s="2119"/>
      <c r="IYB48" s="2119"/>
      <c r="IYC48" s="2119"/>
      <c r="IYD48" s="2119"/>
      <c r="IYE48" s="2119"/>
      <c r="IYF48" s="2119"/>
      <c r="IYG48" s="2119"/>
      <c r="IYH48" s="2119"/>
      <c r="IYI48" s="2119"/>
      <c r="IYJ48" s="2119"/>
      <c r="IYK48" s="2119"/>
      <c r="IYL48" s="2119"/>
      <c r="IYM48" s="2119"/>
      <c r="IYN48" s="2119"/>
      <c r="IYO48" s="2119"/>
      <c r="IYP48" s="2119"/>
      <c r="IYQ48" s="2119"/>
      <c r="IYR48" s="2119"/>
      <c r="IYS48" s="2119"/>
      <c r="IYT48" s="2119"/>
      <c r="IYU48" s="2119"/>
      <c r="IYV48" s="2119"/>
      <c r="IYW48" s="2119"/>
      <c r="IYX48" s="2119"/>
      <c r="IYY48" s="2119"/>
      <c r="IYZ48" s="2119"/>
      <c r="IZA48" s="2119"/>
      <c r="IZB48" s="2119"/>
      <c r="IZC48" s="2119"/>
      <c r="IZD48" s="2119"/>
      <c r="IZE48" s="2119"/>
      <c r="IZF48" s="2119"/>
      <c r="IZG48" s="2119"/>
      <c r="IZH48" s="2119"/>
      <c r="IZI48" s="2119"/>
      <c r="IZJ48" s="2119"/>
      <c r="IZK48" s="2119"/>
      <c r="IZL48" s="2119"/>
      <c r="IZM48" s="2119"/>
      <c r="IZN48" s="2119"/>
      <c r="IZO48" s="2119"/>
      <c r="IZP48" s="2119"/>
      <c r="IZQ48" s="2119"/>
      <c r="IZR48" s="2119"/>
      <c r="IZS48" s="2119"/>
      <c r="IZT48" s="2119"/>
      <c r="IZU48" s="2119"/>
      <c r="IZV48" s="2119"/>
      <c r="IZW48" s="2119"/>
      <c r="IZX48" s="2119"/>
      <c r="IZY48" s="2119"/>
      <c r="IZZ48" s="2119"/>
      <c r="JAA48" s="2119"/>
      <c r="JAB48" s="2119"/>
      <c r="JAC48" s="2119"/>
      <c r="JAD48" s="2119"/>
      <c r="JAE48" s="2119"/>
      <c r="JAF48" s="2119"/>
      <c r="JAG48" s="2119"/>
      <c r="JAH48" s="2119"/>
      <c r="JAI48" s="2119"/>
      <c r="JAJ48" s="2119"/>
      <c r="JAK48" s="2119"/>
      <c r="JAL48" s="2119"/>
      <c r="JAM48" s="2119"/>
      <c r="JAN48" s="2119"/>
      <c r="JAO48" s="2119"/>
      <c r="JAP48" s="2119"/>
      <c r="JAQ48" s="2119"/>
      <c r="JAR48" s="2119"/>
      <c r="JAS48" s="2119"/>
      <c r="JAT48" s="2119"/>
      <c r="JAU48" s="2119"/>
      <c r="JAV48" s="2119"/>
      <c r="JAW48" s="2119"/>
      <c r="JAX48" s="2119"/>
      <c r="JAY48" s="2119"/>
      <c r="JAZ48" s="2119"/>
      <c r="JBA48" s="2119"/>
      <c r="JBB48" s="2119"/>
      <c r="JBC48" s="2119"/>
      <c r="JBD48" s="2119"/>
      <c r="JBE48" s="2119"/>
      <c r="JBF48" s="2119"/>
      <c r="JBG48" s="2119"/>
      <c r="JBH48" s="2119"/>
      <c r="JBI48" s="2119"/>
      <c r="JBJ48" s="2119"/>
      <c r="JBK48" s="2119"/>
      <c r="JBL48" s="2119"/>
      <c r="JBM48" s="2119"/>
      <c r="JBN48" s="2119"/>
      <c r="JBO48" s="2119"/>
      <c r="JBP48" s="2119"/>
      <c r="JBQ48" s="2119"/>
      <c r="JBR48" s="2119"/>
      <c r="JBS48" s="2119"/>
      <c r="JBT48" s="2119"/>
      <c r="JBU48" s="2119"/>
      <c r="JBV48" s="2119"/>
      <c r="JBW48" s="2119"/>
      <c r="JBX48" s="2119"/>
      <c r="JBY48" s="2119"/>
      <c r="JBZ48" s="2119"/>
      <c r="JCA48" s="2119"/>
      <c r="JCB48" s="2119"/>
      <c r="JCC48" s="2119"/>
      <c r="JCD48" s="2119"/>
      <c r="JCE48" s="2119"/>
      <c r="JCF48" s="2119"/>
      <c r="JCG48" s="2119"/>
      <c r="JCH48" s="2119"/>
      <c r="JCI48" s="2119"/>
      <c r="JCJ48" s="2119"/>
      <c r="JCK48" s="2119"/>
      <c r="JCL48" s="2119"/>
      <c r="JCM48" s="2119"/>
      <c r="JCN48" s="2119"/>
      <c r="JCO48" s="2119"/>
      <c r="JCP48" s="2119"/>
      <c r="JCQ48" s="2119"/>
      <c r="JCR48" s="2119"/>
      <c r="JCS48" s="2119"/>
      <c r="JCT48" s="2119"/>
      <c r="JCU48" s="2119"/>
      <c r="JCV48" s="2119"/>
      <c r="JCW48" s="2119"/>
      <c r="JCX48" s="2119"/>
      <c r="JCY48" s="2119"/>
      <c r="JCZ48" s="2119"/>
      <c r="JDA48" s="2119"/>
      <c r="JDB48" s="2119"/>
      <c r="JDC48" s="2119"/>
      <c r="JDD48" s="2119"/>
      <c r="JDE48" s="2119"/>
      <c r="JDF48" s="2119"/>
      <c r="JDG48" s="2119"/>
      <c r="JDH48" s="2119"/>
      <c r="JDI48" s="2119"/>
      <c r="JDJ48" s="2119"/>
      <c r="JDK48" s="2119"/>
      <c r="JDL48" s="2119"/>
      <c r="JDM48" s="2119"/>
      <c r="JDN48" s="2119"/>
      <c r="JDO48" s="2119"/>
      <c r="JDP48" s="2119"/>
      <c r="JDQ48" s="2119"/>
      <c r="JDR48" s="2119"/>
      <c r="JDS48" s="2119"/>
      <c r="JDT48" s="2119"/>
      <c r="JDU48" s="2119"/>
      <c r="JDV48" s="2119"/>
      <c r="JDW48" s="2119"/>
      <c r="JDX48" s="2119"/>
      <c r="JDY48" s="2119"/>
      <c r="JDZ48" s="2119"/>
      <c r="JEA48" s="2119"/>
      <c r="JEB48" s="2119"/>
      <c r="JEC48" s="2119"/>
      <c r="JED48" s="2119"/>
      <c r="JEE48" s="2119"/>
      <c r="JEF48" s="2119"/>
      <c r="JEG48" s="2119"/>
      <c r="JEH48" s="2119"/>
      <c r="JEI48" s="2119"/>
      <c r="JEJ48" s="2119"/>
      <c r="JEK48" s="2119"/>
      <c r="JEL48" s="2119"/>
      <c r="JEM48" s="2119"/>
      <c r="JEN48" s="2119"/>
      <c r="JEO48" s="2119"/>
      <c r="JEP48" s="2119"/>
      <c r="JEQ48" s="2119"/>
      <c r="JER48" s="2119"/>
      <c r="JES48" s="2119"/>
      <c r="JET48" s="2119"/>
      <c r="JEU48" s="2119"/>
      <c r="JEV48" s="2119"/>
      <c r="JEW48" s="2119"/>
      <c r="JEX48" s="2119"/>
      <c r="JEY48" s="2119"/>
      <c r="JEZ48" s="2119"/>
      <c r="JFA48" s="2119"/>
      <c r="JFB48" s="2119"/>
      <c r="JFC48" s="2119"/>
      <c r="JFD48" s="2119"/>
      <c r="JFE48" s="2119"/>
      <c r="JFF48" s="2119"/>
      <c r="JFG48" s="2119"/>
      <c r="JFH48" s="2119"/>
      <c r="JFI48" s="2119"/>
      <c r="JFJ48" s="2119"/>
      <c r="JFK48" s="2119"/>
      <c r="JFL48" s="2119"/>
      <c r="JFM48" s="2119"/>
      <c r="JFN48" s="2119"/>
      <c r="JFO48" s="2119"/>
      <c r="JFP48" s="2119"/>
      <c r="JFQ48" s="2119"/>
      <c r="JFR48" s="2119"/>
      <c r="JFS48" s="2119"/>
      <c r="JFT48" s="2119"/>
      <c r="JFU48" s="2119"/>
      <c r="JFV48" s="2119"/>
      <c r="JFW48" s="2119"/>
      <c r="JFX48" s="2119"/>
      <c r="JFY48" s="2119"/>
      <c r="JFZ48" s="2119"/>
      <c r="JGA48" s="2119"/>
      <c r="JGB48" s="2119"/>
      <c r="JGC48" s="2119"/>
      <c r="JGD48" s="2119"/>
      <c r="JGE48" s="2119"/>
      <c r="JGF48" s="2119"/>
      <c r="JGG48" s="2119"/>
      <c r="JGH48" s="2119"/>
      <c r="JGI48" s="2119"/>
      <c r="JGJ48" s="2119"/>
      <c r="JGK48" s="2119"/>
      <c r="JGL48" s="2119"/>
      <c r="JGM48" s="2119"/>
      <c r="JGN48" s="2119"/>
      <c r="JGO48" s="2119"/>
      <c r="JGP48" s="2119"/>
      <c r="JGQ48" s="2119"/>
      <c r="JGR48" s="2119"/>
      <c r="JGS48" s="2119"/>
      <c r="JGT48" s="2119"/>
      <c r="JGU48" s="2119"/>
      <c r="JGV48" s="2119"/>
      <c r="JGW48" s="2119"/>
      <c r="JGX48" s="2119"/>
      <c r="JGY48" s="2119"/>
      <c r="JGZ48" s="2119"/>
      <c r="JHA48" s="2119"/>
      <c r="JHB48" s="2119"/>
      <c r="JHC48" s="2119"/>
      <c r="JHD48" s="2119"/>
      <c r="JHE48" s="2119"/>
      <c r="JHF48" s="2119"/>
      <c r="JHG48" s="2119"/>
      <c r="JHH48" s="2119"/>
      <c r="JHI48" s="2119"/>
      <c r="JHJ48" s="2119"/>
      <c r="JHK48" s="2119"/>
      <c r="JHL48" s="2119"/>
      <c r="JHM48" s="2119"/>
      <c r="JHN48" s="2119"/>
      <c r="JHO48" s="2119"/>
      <c r="JHP48" s="2119"/>
      <c r="JHQ48" s="2119"/>
      <c r="JHR48" s="2119"/>
      <c r="JHS48" s="2119"/>
      <c r="JHT48" s="2119"/>
      <c r="JHU48" s="2119"/>
      <c r="JHV48" s="2119"/>
      <c r="JHW48" s="2119"/>
      <c r="JHX48" s="2119"/>
      <c r="JHY48" s="2119"/>
      <c r="JHZ48" s="2119"/>
      <c r="JIA48" s="2119"/>
      <c r="JIB48" s="2119"/>
      <c r="JIC48" s="2119"/>
      <c r="JID48" s="2119"/>
      <c r="JIE48" s="2119"/>
      <c r="JIF48" s="2119"/>
      <c r="JIG48" s="2119"/>
      <c r="JIH48" s="2119"/>
      <c r="JII48" s="2119"/>
      <c r="JIJ48" s="2119"/>
      <c r="JIK48" s="2119"/>
      <c r="JIL48" s="2119"/>
      <c r="JIM48" s="2119"/>
      <c r="JIN48" s="2119"/>
      <c r="JIO48" s="2119"/>
      <c r="JIP48" s="2119"/>
      <c r="JIQ48" s="2119"/>
      <c r="JIR48" s="2119"/>
      <c r="JIS48" s="2119"/>
      <c r="JIT48" s="2119"/>
      <c r="JIU48" s="2119"/>
      <c r="JIV48" s="2119"/>
      <c r="JIW48" s="2119"/>
      <c r="JIX48" s="2119"/>
      <c r="JIY48" s="2119"/>
      <c r="JIZ48" s="2119"/>
      <c r="JJA48" s="2119"/>
      <c r="JJB48" s="2119"/>
      <c r="JJC48" s="2119"/>
      <c r="JJD48" s="2119"/>
      <c r="JJE48" s="2119"/>
      <c r="JJF48" s="2119"/>
      <c r="JJG48" s="2119"/>
      <c r="JJH48" s="2119"/>
      <c r="JJI48" s="2119"/>
      <c r="JJJ48" s="2119"/>
      <c r="JJK48" s="2119"/>
      <c r="JJL48" s="2119"/>
      <c r="JJM48" s="2119"/>
      <c r="JJN48" s="2119"/>
      <c r="JJO48" s="2119"/>
      <c r="JJP48" s="2119"/>
      <c r="JJQ48" s="2119"/>
      <c r="JJR48" s="2119"/>
      <c r="JJS48" s="2119"/>
      <c r="JJT48" s="2119"/>
      <c r="JJU48" s="2119"/>
      <c r="JJV48" s="2119"/>
      <c r="JJW48" s="2119"/>
      <c r="JJX48" s="2119"/>
      <c r="JJY48" s="2119"/>
      <c r="JJZ48" s="2119"/>
      <c r="JKA48" s="2119"/>
      <c r="JKB48" s="2119"/>
      <c r="JKC48" s="2119"/>
      <c r="JKD48" s="2119"/>
      <c r="JKE48" s="2119"/>
      <c r="JKF48" s="2119"/>
      <c r="JKG48" s="2119"/>
      <c r="JKH48" s="2119"/>
      <c r="JKI48" s="2119"/>
      <c r="JKJ48" s="2119"/>
      <c r="JKK48" s="2119"/>
      <c r="JKL48" s="2119"/>
      <c r="JKM48" s="2119"/>
      <c r="JKN48" s="2119"/>
      <c r="JKO48" s="2119"/>
      <c r="JKP48" s="2119"/>
      <c r="JKQ48" s="2119"/>
      <c r="JKR48" s="2119"/>
      <c r="JKS48" s="2119"/>
      <c r="JKT48" s="2119"/>
      <c r="JKU48" s="2119"/>
      <c r="JKV48" s="2119"/>
      <c r="JKW48" s="2119"/>
      <c r="JKX48" s="2119"/>
      <c r="JKY48" s="2119"/>
      <c r="JKZ48" s="2119"/>
      <c r="JLA48" s="2119"/>
      <c r="JLB48" s="2119"/>
      <c r="JLC48" s="2119"/>
      <c r="JLD48" s="2119"/>
      <c r="JLE48" s="2119"/>
      <c r="JLF48" s="2119"/>
      <c r="JLG48" s="2119"/>
      <c r="JLH48" s="2119"/>
      <c r="JLI48" s="2119"/>
      <c r="JLJ48" s="2119"/>
      <c r="JLK48" s="2119"/>
      <c r="JLL48" s="2119"/>
      <c r="JLM48" s="2119"/>
      <c r="JLN48" s="2119"/>
      <c r="JLO48" s="2119"/>
      <c r="JLP48" s="2119"/>
      <c r="JLQ48" s="2119"/>
      <c r="JLR48" s="2119"/>
      <c r="JLS48" s="2119"/>
      <c r="JLT48" s="2119"/>
      <c r="JLU48" s="2119"/>
      <c r="JLV48" s="2119"/>
      <c r="JLW48" s="2119"/>
      <c r="JLX48" s="2119"/>
      <c r="JLY48" s="2119"/>
      <c r="JLZ48" s="2119"/>
      <c r="JMA48" s="2119"/>
      <c r="JMB48" s="2119"/>
      <c r="JMC48" s="2119"/>
      <c r="JMD48" s="2119"/>
      <c r="JME48" s="2119"/>
      <c r="JMF48" s="2119"/>
      <c r="JMG48" s="2119"/>
      <c r="JMH48" s="2119"/>
      <c r="JMI48" s="2119"/>
      <c r="JMJ48" s="2119"/>
      <c r="JMK48" s="2119"/>
      <c r="JML48" s="2119"/>
      <c r="JMM48" s="2119"/>
      <c r="JMN48" s="2119"/>
      <c r="JMO48" s="2119"/>
      <c r="JMP48" s="2119"/>
      <c r="JMQ48" s="2119"/>
      <c r="JMR48" s="2119"/>
      <c r="JMS48" s="2119"/>
      <c r="JMT48" s="2119"/>
      <c r="JMU48" s="2119"/>
      <c r="JMV48" s="2119"/>
      <c r="JMW48" s="2119"/>
      <c r="JMX48" s="2119"/>
      <c r="JMY48" s="2119"/>
      <c r="JMZ48" s="2119"/>
      <c r="JNA48" s="2119"/>
      <c r="JNB48" s="2119"/>
      <c r="JNC48" s="2119"/>
      <c r="JND48" s="2119"/>
      <c r="JNE48" s="2119"/>
      <c r="JNF48" s="2119"/>
      <c r="JNG48" s="2119"/>
      <c r="JNH48" s="2119"/>
      <c r="JNI48" s="2119"/>
      <c r="JNJ48" s="2119"/>
      <c r="JNK48" s="2119"/>
      <c r="JNL48" s="2119"/>
      <c r="JNM48" s="2119"/>
      <c r="JNN48" s="2119"/>
      <c r="JNO48" s="2119"/>
      <c r="JNP48" s="2119"/>
      <c r="JNQ48" s="2119"/>
      <c r="JNR48" s="2119"/>
      <c r="JNS48" s="2119"/>
      <c r="JNT48" s="2119"/>
      <c r="JNU48" s="2119"/>
      <c r="JNV48" s="2119"/>
      <c r="JNW48" s="2119"/>
      <c r="JNX48" s="2119"/>
      <c r="JNY48" s="2119"/>
      <c r="JNZ48" s="2119"/>
      <c r="JOA48" s="2119"/>
      <c r="JOB48" s="2119"/>
      <c r="JOC48" s="2119"/>
      <c r="JOD48" s="2119"/>
      <c r="JOE48" s="2119"/>
      <c r="JOF48" s="2119"/>
      <c r="JOG48" s="2119"/>
      <c r="JOH48" s="2119"/>
      <c r="JOI48" s="2119"/>
      <c r="JOJ48" s="2119"/>
      <c r="JOK48" s="2119"/>
      <c r="JOL48" s="2119"/>
      <c r="JOM48" s="2119"/>
      <c r="JON48" s="2119"/>
      <c r="JOO48" s="2119"/>
      <c r="JOP48" s="2119"/>
      <c r="JOQ48" s="2119"/>
      <c r="JOR48" s="2119"/>
      <c r="JOS48" s="2119"/>
      <c r="JOT48" s="2119"/>
      <c r="JOU48" s="2119"/>
      <c r="JOV48" s="2119"/>
      <c r="JOW48" s="2119"/>
      <c r="JOX48" s="2119"/>
      <c r="JOY48" s="2119"/>
      <c r="JOZ48" s="2119"/>
      <c r="JPA48" s="2119"/>
      <c r="JPB48" s="2119"/>
      <c r="JPC48" s="2119"/>
      <c r="JPD48" s="2119"/>
      <c r="JPE48" s="2119"/>
      <c r="JPF48" s="2119"/>
      <c r="JPG48" s="2119"/>
      <c r="JPH48" s="2119"/>
      <c r="JPI48" s="2119"/>
      <c r="JPJ48" s="2119"/>
      <c r="JPK48" s="2119"/>
      <c r="JPL48" s="2119"/>
      <c r="JPM48" s="2119"/>
      <c r="JPN48" s="2119"/>
      <c r="JPO48" s="2119"/>
      <c r="JPP48" s="2119"/>
      <c r="JPQ48" s="2119"/>
      <c r="JPR48" s="2119"/>
      <c r="JPS48" s="2119"/>
      <c r="JPT48" s="2119"/>
      <c r="JPU48" s="2119"/>
      <c r="JPV48" s="2119"/>
      <c r="JPW48" s="2119"/>
      <c r="JPX48" s="2119"/>
      <c r="JPY48" s="2119"/>
      <c r="JPZ48" s="2119"/>
      <c r="JQA48" s="2119"/>
      <c r="JQB48" s="2119"/>
      <c r="JQC48" s="2119"/>
      <c r="JQD48" s="2119"/>
      <c r="JQE48" s="2119"/>
      <c r="JQF48" s="2119"/>
      <c r="JQG48" s="2119"/>
      <c r="JQH48" s="2119"/>
      <c r="JQI48" s="2119"/>
      <c r="JQJ48" s="2119"/>
      <c r="JQK48" s="2119"/>
      <c r="JQL48" s="2119"/>
      <c r="JQM48" s="2119"/>
      <c r="JQN48" s="2119"/>
      <c r="JQO48" s="2119"/>
      <c r="JQP48" s="2119"/>
      <c r="JQQ48" s="2119"/>
      <c r="JQR48" s="2119"/>
      <c r="JQS48" s="2119"/>
      <c r="JQT48" s="2119"/>
      <c r="JQU48" s="2119"/>
      <c r="JQV48" s="2119"/>
      <c r="JQW48" s="2119"/>
      <c r="JQX48" s="2119"/>
      <c r="JQY48" s="2119"/>
      <c r="JQZ48" s="2119"/>
      <c r="JRA48" s="2119"/>
      <c r="JRB48" s="2119"/>
      <c r="JRC48" s="2119"/>
      <c r="JRD48" s="2119"/>
      <c r="JRE48" s="2119"/>
      <c r="JRF48" s="2119"/>
      <c r="JRG48" s="2119"/>
      <c r="JRH48" s="2119"/>
      <c r="JRI48" s="2119"/>
      <c r="JRJ48" s="2119"/>
      <c r="JRK48" s="2119"/>
      <c r="JRL48" s="2119"/>
      <c r="JRM48" s="2119"/>
      <c r="JRN48" s="2119"/>
      <c r="JRO48" s="2119"/>
      <c r="JRP48" s="2119"/>
      <c r="JRQ48" s="2119"/>
      <c r="JRR48" s="2119"/>
      <c r="JRS48" s="2119"/>
      <c r="JRT48" s="2119"/>
      <c r="JRU48" s="2119"/>
      <c r="JRV48" s="2119"/>
      <c r="JRW48" s="2119"/>
      <c r="JRX48" s="2119"/>
      <c r="JRY48" s="2119"/>
      <c r="JRZ48" s="2119"/>
      <c r="JSA48" s="2119"/>
      <c r="JSB48" s="2119"/>
      <c r="JSC48" s="2119"/>
      <c r="JSD48" s="2119"/>
      <c r="JSE48" s="2119"/>
      <c r="JSF48" s="2119"/>
      <c r="JSG48" s="2119"/>
      <c r="JSH48" s="2119"/>
      <c r="JSI48" s="2119"/>
      <c r="JSJ48" s="2119"/>
      <c r="JSK48" s="2119"/>
      <c r="JSL48" s="2119"/>
      <c r="JSM48" s="2119"/>
      <c r="JSN48" s="2119"/>
      <c r="JSO48" s="2119"/>
      <c r="JSP48" s="2119"/>
      <c r="JSQ48" s="2119"/>
      <c r="JSR48" s="2119"/>
      <c r="JSS48" s="2119"/>
      <c r="JST48" s="2119"/>
      <c r="JSU48" s="2119"/>
      <c r="JSV48" s="2119"/>
      <c r="JSW48" s="2119"/>
      <c r="JSX48" s="2119"/>
      <c r="JSY48" s="2119"/>
      <c r="JSZ48" s="2119"/>
      <c r="JTA48" s="2119"/>
      <c r="JTB48" s="2119"/>
      <c r="JTC48" s="2119"/>
      <c r="JTD48" s="2119"/>
      <c r="JTE48" s="2119"/>
      <c r="JTF48" s="2119"/>
      <c r="JTG48" s="2119"/>
      <c r="JTH48" s="2119"/>
      <c r="JTI48" s="2119"/>
      <c r="JTJ48" s="2119"/>
      <c r="JTK48" s="2119"/>
      <c r="JTL48" s="2119"/>
      <c r="JTM48" s="2119"/>
      <c r="JTN48" s="2119"/>
      <c r="JTO48" s="2119"/>
      <c r="JTP48" s="2119"/>
      <c r="JTQ48" s="2119"/>
      <c r="JTR48" s="2119"/>
      <c r="JTS48" s="2119"/>
      <c r="JTT48" s="2119"/>
      <c r="JTU48" s="2119"/>
      <c r="JTV48" s="2119"/>
      <c r="JTW48" s="2119"/>
      <c r="JTX48" s="2119"/>
      <c r="JTY48" s="2119"/>
      <c r="JTZ48" s="2119"/>
      <c r="JUA48" s="2119"/>
      <c r="JUB48" s="2119"/>
      <c r="JUC48" s="2119"/>
      <c r="JUD48" s="2119"/>
      <c r="JUE48" s="2119"/>
      <c r="JUF48" s="2119"/>
      <c r="JUG48" s="2119"/>
      <c r="JUH48" s="2119"/>
      <c r="JUI48" s="2119"/>
      <c r="JUJ48" s="2119"/>
      <c r="JUK48" s="2119"/>
      <c r="JUL48" s="2119"/>
      <c r="JUM48" s="2119"/>
      <c r="JUN48" s="2119"/>
      <c r="JUO48" s="2119"/>
      <c r="JUP48" s="2119"/>
      <c r="JUQ48" s="2119"/>
      <c r="JUR48" s="2119"/>
      <c r="JUS48" s="2119"/>
      <c r="JUT48" s="2119"/>
      <c r="JUU48" s="2119"/>
      <c r="JUV48" s="2119"/>
      <c r="JUW48" s="2119"/>
      <c r="JUX48" s="2119"/>
      <c r="JUY48" s="2119"/>
      <c r="JUZ48" s="2119"/>
      <c r="JVA48" s="2119"/>
      <c r="JVB48" s="2119"/>
      <c r="JVC48" s="2119"/>
      <c r="JVD48" s="2119"/>
      <c r="JVE48" s="2119"/>
      <c r="JVF48" s="2119"/>
      <c r="JVG48" s="2119"/>
      <c r="JVH48" s="2119"/>
      <c r="JVI48" s="2119"/>
      <c r="JVJ48" s="2119"/>
      <c r="JVK48" s="2119"/>
      <c r="JVL48" s="2119"/>
      <c r="JVM48" s="2119"/>
      <c r="JVN48" s="2119"/>
      <c r="JVO48" s="2119"/>
      <c r="JVP48" s="2119"/>
      <c r="JVQ48" s="2119"/>
      <c r="JVR48" s="2119"/>
      <c r="JVS48" s="2119"/>
      <c r="JVT48" s="2119"/>
      <c r="JVU48" s="2119"/>
      <c r="JVV48" s="2119"/>
      <c r="JVW48" s="2119"/>
      <c r="JVX48" s="2119"/>
      <c r="JVY48" s="2119"/>
      <c r="JVZ48" s="2119"/>
      <c r="JWA48" s="2119"/>
      <c r="JWB48" s="2119"/>
      <c r="JWC48" s="2119"/>
      <c r="JWD48" s="2119"/>
      <c r="JWE48" s="2119"/>
      <c r="JWF48" s="2119"/>
      <c r="JWG48" s="2119"/>
      <c r="JWH48" s="2119"/>
      <c r="JWI48" s="2119"/>
      <c r="JWJ48" s="2119"/>
      <c r="JWK48" s="2119"/>
      <c r="JWL48" s="2119"/>
      <c r="JWM48" s="2119"/>
      <c r="JWN48" s="2119"/>
      <c r="JWO48" s="2119"/>
      <c r="JWP48" s="2119"/>
      <c r="JWQ48" s="2119"/>
      <c r="JWR48" s="2119"/>
      <c r="JWS48" s="2119"/>
      <c r="JWT48" s="2119"/>
      <c r="JWU48" s="2119"/>
      <c r="JWV48" s="2119"/>
      <c r="JWW48" s="2119"/>
      <c r="JWX48" s="2119"/>
      <c r="JWY48" s="2119"/>
      <c r="JWZ48" s="2119"/>
      <c r="JXA48" s="2119"/>
      <c r="JXB48" s="2119"/>
      <c r="JXC48" s="2119"/>
      <c r="JXD48" s="2119"/>
      <c r="JXE48" s="2119"/>
      <c r="JXF48" s="2119"/>
      <c r="JXG48" s="2119"/>
      <c r="JXH48" s="2119"/>
      <c r="JXI48" s="2119"/>
      <c r="JXJ48" s="2119"/>
      <c r="JXK48" s="2119"/>
      <c r="JXL48" s="2119"/>
      <c r="JXM48" s="2119"/>
      <c r="JXN48" s="2119"/>
      <c r="JXO48" s="2119"/>
      <c r="JXP48" s="2119"/>
      <c r="JXQ48" s="2119"/>
      <c r="JXR48" s="2119"/>
      <c r="JXS48" s="2119"/>
      <c r="JXT48" s="2119"/>
      <c r="JXU48" s="2119"/>
      <c r="JXV48" s="2119"/>
      <c r="JXW48" s="2119"/>
      <c r="JXX48" s="2119"/>
      <c r="JXY48" s="2119"/>
      <c r="JXZ48" s="2119"/>
      <c r="JYA48" s="2119"/>
      <c r="JYB48" s="2119"/>
      <c r="JYC48" s="2119"/>
      <c r="JYD48" s="2119"/>
      <c r="JYE48" s="2119"/>
      <c r="JYF48" s="2119"/>
      <c r="JYG48" s="2119"/>
      <c r="JYH48" s="2119"/>
      <c r="JYI48" s="2119"/>
      <c r="JYJ48" s="2119"/>
      <c r="JYK48" s="2119"/>
      <c r="JYL48" s="2119"/>
      <c r="JYM48" s="2119"/>
      <c r="JYN48" s="2119"/>
      <c r="JYO48" s="2119"/>
      <c r="JYP48" s="2119"/>
      <c r="JYQ48" s="2119"/>
      <c r="JYR48" s="2119"/>
      <c r="JYS48" s="2119"/>
      <c r="JYT48" s="2119"/>
      <c r="JYU48" s="2119"/>
      <c r="JYV48" s="2119"/>
      <c r="JYW48" s="2119"/>
      <c r="JYX48" s="2119"/>
      <c r="JYY48" s="2119"/>
      <c r="JYZ48" s="2119"/>
      <c r="JZA48" s="2119"/>
      <c r="JZB48" s="2119"/>
      <c r="JZC48" s="2119"/>
      <c r="JZD48" s="2119"/>
      <c r="JZE48" s="2119"/>
      <c r="JZF48" s="2119"/>
      <c r="JZG48" s="2119"/>
      <c r="JZH48" s="2119"/>
      <c r="JZI48" s="2119"/>
      <c r="JZJ48" s="2119"/>
      <c r="JZK48" s="2119"/>
      <c r="JZL48" s="2119"/>
      <c r="JZM48" s="2119"/>
      <c r="JZN48" s="2119"/>
      <c r="JZO48" s="2119"/>
      <c r="JZP48" s="2119"/>
      <c r="JZQ48" s="2119"/>
      <c r="JZR48" s="2119"/>
      <c r="JZS48" s="2119"/>
      <c r="JZT48" s="2119"/>
      <c r="JZU48" s="2119"/>
      <c r="JZV48" s="2119"/>
      <c r="JZW48" s="2119"/>
      <c r="JZX48" s="2119"/>
      <c r="JZY48" s="2119"/>
      <c r="JZZ48" s="2119"/>
      <c r="KAA48" s="2119"/>
      <c r="KAB48" s="2119"/>
      <c r="KAC48" s="2119"/>
      <c r="KAD48" s="2119"/>
      <c r="KAE48" s="2119"/>
      <c r="KAF48" s="2119"/>
      <c r="KAG48" s="2119"/>
      <c r="KAH48" s="2119"/>
      <c r="KAI48" s="2119"/>
      <c r="KAJ48" s="2119"/>
      <c r="KAK48" s="2119"/>
      <c r="KAL48" s="2119"/>
      <c r="KAM48" s="2119"/>
      <c r="KAN48" s="2119"/>
      <c r="KAO48" s="2119"/>
      <c r="KAP48" s="2119"/>
      <c r="KAQ48" s="2119"/>
      <c r="KAR48" s="2119"/>
      <c r="KAS48" s="2119"/>
      <c r="KAT48" s="2119"/>
      <c r="KAU48" s="2119"/>
      <c r="KAV48" s="2119"/>
      <c r="KAW48" s="2119"/>
      <c r="KAX48" s="2119"/>
      <c r="KAY48" s="2119"/>
      <c r="KAZ48" s="2119"/>
      <c r="KBA48" s="2119"/>
      <c r="KBB48" s="2119"/>
      <c r="KBC48" s="2119"/>
      <c r="KBD48" s="2119"/>
      <c r="KBE48" s="2119"/>
      <c r="KBF48" s="2119"/>
      <c r="KBG48" s="2119"/>
      <c r="KBH48" s="2119"/>
      <c r="KBI48" s="2119"/>
      <c r="KBJ48" s="2119"/>
      <c r="KBK48" s="2119"/>
      <c r="KBL48" s="2119"/>
      <c r="KBM48" s="2119"/>
      <c r="KBN48" s="2119"/>
      <c r="KBO48" s="2119"/>
      <c r="KBP48" s="2119"/>
      <c r="KBQ48" s="2119"/>
      <c r="KBR48" s="2119"/>
      <c r="KBS48" s="2119"/>
      <c r="KBT48" s="2119"/>
      <c r="KBU48" s="2119"/>
      <c r="KBV48" s="2119"/>
      <c r="KBW48" s="2119"/>
      <c r="KBX48" s="2119"/>
      <c r="KBY48" s="2119"/>
      <c r="KBZ48" s="2119"/>
      <c r="KCA48" s="2119"/>
      <c r="KCB48" s="2119"/>
      <c r="KCC48" s="2119"/>
      <c r="KCD48" s="2119"/>
      <c r="KCE48" s="2119"/>
      <c r="KCF48" s="2119"/>
      <c r="KCG48" s="2119"/>
      <c r="KCH48" s="2119"/>
      <c r="KCI48" s="2119"/>
      <c r="KCJ48" s="2119"/>
      <c r="KCK48" s="2119"/>
      <c r="KCL48" s="2119"/>
      <c r="KCM48" s="2119"/>
      <c r="KCN48" s="2119"/>
      <c r="KCO48" s="2119"/>
      <c r="KCP48" s="2119"/>
      <c r="KCQ48" s="2119"/>
      <c r="KCR48" s="2119"/>
      <c r="KCS48" s="2119"/>
      <c r="KCT48" s="2119"/>
      <c r="KCU48" s="2119"/>
      <c r="KCV48" s="2119"/>
      <c r="KCW48" s="2119"/>
      <c r="KCX48" s="2119"/>
      <c r="KCY48" s="2119"/>
      <c r="KCZ48" s="2119"/>
      <c r="KDA48" s="2119"/>
      <c r="KDB48" s="2119"/>
      <c r="KDC48" s="2119"/>
      <c r="KDD48" s="2119"/>
      <c r="KDE48" s="2119"/>
      <c r="KDF48" s="2119"/>
      <c r="KDG48" s="2119"/>
      <c r="KDH48" s="2119"/>
      <c r="KDI48" s="2119"/>
      <c r="KDJ48" s="2119"/>
      <c r="KDK48" s="2119"/>
      <c r="KDL48" s="2119"/>
      <c r="KDM48" s="2119"/>
      <c r="KDN48" s="2119"/>
      <c r="KDO48" s="2119"/>
      <c r="KDP48" s="2119"/>
      <c r="KDQ48" s="2119"/>
      <c r="KDR48" s="2119"/>
      <c r="KDS48" s="2119"/>
      <c r="KDT48" s="2119"/>
      <c r="KDU48" s="2119"/>
      <c r="KDV48" s="2119"/>
      <c r="KDW48" s="2119"/>
      <c r="KDX48" s="2119"/>
      <c r="KDY48" s="2119"/>
      <c r="KDZ48" s="2119"/>
      <c r="KEA48" s="2119"/>
      <c r="KEB48" s="2119"/>
      <c r="KEC48" s="2119"/>
      <c r="KED48" s="2119"/>
      <c r="KEE48" s="2119"/>
      <c r="KEF48" s="2119"/>
      <c r="KEG48" s="2119"/>
      <c r="KEH48" s="2119"/>
      <c r="KEI48" s="2119"/>
      <c r="KEJ48" s="2119"/>
      <c r="KEK48" s="2119"/>
      <c r="KEL48" s="2119"/>
      <c r="KEM48" s="2119"/>
      <c r="KEN48" s="2119"/>
      <c r="KEO48" s="2119"/>
      <c r="KEP48" s="2119"/>
      <c r="KEQ48" s="2119"/>
      <c r="KER48" s="2119"/>
      <c r="KES48" s="2119"/>
      <c r="KET48" s="2119"/>
      <c r="KEU48" s="2119"/>
      <c r="KEV48" s="2119"/>
      <c r="KEW48" s="2119"/>
      <c r="KEX48" s="2119"/>
      <c r="KEY48" s="2119"/>
      <c r="KEZ48" s="2119"/>
      <c r="KFA48" s="2119"/>
      <c r="KFB48" s="2119"/>
      <c r="KFC48" s="2119"/>
      <c r="KFD48" s="2119"/>
      <c r="KFE48" s="2119"/>
      <c r="KFF48" s="2119"/>
      <c r="KFG48" s="2119"/>
      <c r="KFH48" s="2119"/>
      <c r="KFI48" s="2119"/>
      <c r="KFJ48" s="2119"/>
      <c r="KFK48" s="2119"/>
      <c r="KFL48" s="2119"/>
      <c r="KFM48" s="2119"/>
      <c r="KFN48" s="2119"/>
      <c r="KFO48" s="2119"/>
      <c r="KFP48" s="2119"/>
      <c r="KFQ48" s="2119"/>
      <c r="KFR48" s="2119"/>
      <c r="KFS48" s="2119"/>
      <c r="KFT48" s="2119"/>
      <c r="KFU48" s="2119"/>
      <c r="KFV48" s="2119"/>
      <c r="KFW48" s="2119"/>
      <c r="KFX48" s="2119"/>
      <c r="KFY48" s="2119"/>
      <c r="KFZ48" s="2119"/>
      <c r="KGA48" s="2119"/>
      <c r="KGB48" s="2119"/>
      <c r="KGC48" s="2119"/>
      <c r="KGD48" s="2119"/>
      <c r="KGE48" s="2119"/>
      <c r="KGF48" s="2119"/>
      <c r="KGG48" s="2119"/>
      <c r="KGH48" s="2119"/>
      <c r="KGI48" s="2119"/>
      <c r="KGJ48" s="2119"/>
      <c r="KGK48" s="2119"/>
      <c r="KGL48" s="2119"/>
      <c r="KGM48" s="2119"/>
      <c r="KGN48" s="2119"/>
      <c r="KGO48" s="2119"/>
      <c r="KGP48" s="2119"/>
      <c r="KGQ48" s="2119"/>
      <c r="KGR48" s="2119"/>
      <c r="KGS48" s="2119"/>
      <c r="KGT48" s="2119"/>
      <c r="KGU48" s="2119"/>
      <c r="KGV48" s="2119"/>
      <c r="KGW48" s="2119"/>
      <c r="KGX48" s="2119"/>
      <c r="KGY48" s="2119"/>
      <c r="KGZ48" s="2119"/>
      <c r="KHA48" s="2119"/>
      <c r="KHB48" s="2119"/>
      <c r="KHC48" s="2119"/>
      <c r="KHD48" s="2119"/>
      <c r="KHE48" s="2119"/>
      <c r="KHF48" s="2119"/>
      <c r="KHG48" s="2119"/>
      <c r="KHH48" s="2119"/>
      <c r="KHI48" s="2119"/>
      <c r="KHJ48" s="2119"/>
      <c r="KHK48" s="2119"/>
      <c r="KHL48" s="2119"/>
      <c r="KHM48" s="2119"/>
      <c r="KHN48" s="2119"/>
      <c r="KHO48" s="2119"/>
      <c r="KHP48" s="2119"/>
      <c r="KHQ48" s="2119"/>
      <c r="KHR48" s="2119"/>
      <c r="KHS48" s="2119"/>
      <c r="KHT48" s="2119"/>
      <c r="KHU48" s="2119"/>
      <c r="KHV48" s="2119"/>
      <c r="KHW48" s="2119"/>
      <c r="KHX48" s="2119"/>
      <c r="KHY48" s="2119"/>
      <c r="KHZ48" s="2119"/>
      <c r="KIA48" s="2119"/>
      <c r="KIB48" s="2119"/>
      <c r="KIC48" s="2119"/>
      <c r="KID48" s="2119"/>
      <c r="KIE48" s="2119"/>
      <c r="KIF48" s="2119"/>
      <c r="KIG48" s="2119"/>
      <c r="KIH48" s="2119"/>
      <c r="KII48" s="2119"/>
      <c r="KIJ48" s="2119"/>
      <c r="KIK48" s="2119"/>
      <c r="KIL48" s="2119"/>
      <c r="KIM48" s="2119"/>
      <c r="KIN48" s="2119"/>
      <c r="KIO48" s="2119"/>
      <c r="KIP48" s="2119"/>
      <c r="KIQ48" s="2119"/>
      <c r="KIR48" s="2119"/>
      <c r="KIS48" s="2119"/>
      <c r="KIT48" s="2119"/>
      <c r="KIU48" s="2119"/>
      <c r="KIV48" s="2119"/>
      <c r="KIW48" s="2119"/>
      <c r="KIX48" s="2119"/>
      <c r="KIY48" s="2119"/>
      <c r="KIZ48" s="2119"/>
      <c r="KJA48" s="2119"/>
      <c r="KJB48" s="2119"/>
      <c r="KJC48" s="2119"/>
      <c r="KJD48" s="2119"/>
      <c r="KJE48" s="2119"/>
      <c r="KJF48" s="2119"/>
      <c r="KJG48" s="2119"/>
      <c r="KJH48" s="2119"/>
      <c r="KJI48" s="2119"/>
      <c r="KJJ48" s="2119"/>
      <c r="KJK48" s="2119"/>
      <c r="KJL48" s="2119"/>
      <c r="KJM48" s="2119"/>
      <c r="KJN48" s="2119"/>
      <c r="KJO48" s="2119"/>
      <c r="KJP48" s="2119"/>
      <c r="KJQ48" s="2119"/>
      <c r="KJR48" s="2119"/>
      <c r="KJS48" s="2119"/>
      <c r="KJT48" s="2119"/>
      <c r="KJU48" s="2119"/>
      <c r="KJV48" s="2119"/>
      <c r="KJW48" s="2119"/>
      <c r="KJX48" s="2119"/>
      <c r="KJY48" s="2119"/>
      <c r="KJZ48" s="2119"/>
      <c r="KKA48" s="2119"/>
      <c r="KKB48" s="2119"/>
      <c r="KKC48" s="2119"/>
      <c r="KKD48" s="2119"/>
      <c r="KKE48" s="2119"/>
      <c r="KKF48" s="2119"/>
      <c r="KKG48" s="2119"/>
      <c r="KKH48" s="2119"/>
      <c r="KKI48" s="2119"/>
      <c r="KKJ48" s="2119"/>
      <c r="KKK48" s="2119"/>
      <c r="KKL48" s="2119"/>
      <c r="KKM48" s="2119"/>
      <c r="KKN48" s="2119"/>
      <c r="KKO48" s="2119"/>
      <c r="KKP48" s="2119"/>
      <c r="KKQ48" s="2119"/>
      <c r="KKR48" s="2119"/>
      <c r="KKS48" s="2119"/>
      <c r="KKT48" s="2119"/>
      <c r="KKU48" s="2119"/>
      <c r="KKV48" s="2119"/>
      <c r="KKW48" s="2119"/>
      <c r="KKX48" s="2119"/>
      <c r="KKY48" s="2119"/>
      <c r="KKZ48" s="2119"/>
      <c r="KLA48" s="2119"/>
      <c r="KLB48" s="2119"/>
      <c r="KLC48" s="2119"/>
      <c r="KLD48" s="2119"/>
      <c r="KLE48" s="2119"/>
      <c r="KLF48" s="2119"/>
      <c r="KLG48" s="2119"/>
      <c r="KLH48" s="2119"/>
      <c r="KLI48" s="2119"/>
      <c r="KLJ48" s="2119"/>
      <c r="KLK48" s="2119"/>
      <c r="KLL48" s="2119"/>
      <c r="KLM48" s="2119"/>
      <c r="KLN48" s="2119"/>
      <c r="KLO48" s="2119"/>
      <c r="KLP48" s="2119"/>
      <c r="KLQ48" s="2119"/>
      <c r="KLR48" s="2119"/>
      <c r="KLS48" s="2119"/>
      <c r="KLT48" s="2119"/>
      <c r="KLU48" s="2119"/>
      <c r="KLV48" s="2119"/>
      <c r="KLW48" s="2119"/>
      <c r="KLX48" s="2119"/>
      <c r="KLY48" s="2119"/>
      <c r="KLZ48" s="2119"/>
      <c r="KMA48" s="2119"/>
      <c r="KMB48" s="2119"/>
      <c r="KMC48" s="2119"/>
      <c r="KMD48" s="2119"/>
      <c r="KME48" s="2119"/>
      <c r="KMF48" s="2119"/>
      <c r="KMG48" s="2119"/>
      <c r="KMH48" s="2119"/>
      <c r="KMI48" s="2119"/>
      <c r="KMJ48" s="2119"/>
      <c r="KMK48" s="2119"/>
      <c r="KML48" s="2119"/>
      <c r="KMM48" s="2119"/>
      <c r="KMN48" s="2119"/>
      <c r="KMO48" s="2119"/>
      <c r="KMP48" s="2119"/>
      <c r="KMQ48" s="2119"/>
      <c r="KMR48" s="2119"/>
      <c r="KMS48" s="2119"/>
      <c r="KMT48" s="2119"/>
      <c r="KMU48" s="2119"/>
      <c r="KMV48" s="2119"/>
      <c r="KMW48" s="2119"/>
      <c r="KMX48" s="2119"/>
      <c r="KMY48" s="2119"/>
      <c r="KMZ48" s="2119"/>
      <c r="KNA48" s="2119"/>
      <c r="KNB48" s="2119"/>
      <c r="KNC48" s="2119"/>
      <c r="KND48" s="2119"/>
      <c r="KNE48" s="2119"/>
      <c r="KNF48" s="2119"/>
      <c r="KNG48" s="2119"/>
      <c r="KNH48" s="2119"/>
      <c r="KNI48" s="2119"/>
      <c r="KNJ48" s="2119"/>
      <c r="KNK48" s="2119"/>
      <c r="KNL48" s="2119"/>
      <c r="KNM48" s="2119"/>
      <c r="KNN48" s="2119"/>
      <c r="KNO48" s="2119"/>
      <c r="KNP48" s="2119"/>
      <c r="KNQ48" s="2119"/>
      <c r="KNR48" s="2119"/>
      <c r="KNS48" s="2119"/>
      <c r="KNT48" s="2119"/>
      <c r="KNU48" s="2119"/>
      <c r="KNV48" s="2119"/>
      <c r="KNW48" s="2119"/>
      <c r="KNX48" s="2119"/>
      <c r="KNY48" s="2119"/>
      <c r="KNZ48" s="2119"/>
      <c r="KOA48" s="2119"/>
      <c r="KOB48" s="2119"/>
      <c r="KOC48" s="2119"/>
      <c r="KOD48" s="2119"/>
      <c r="KOE48" s="2119"/>
      <c r="KOF48" s="2119"/>
      <c r="KOG48" s="2119"/>
      <c r="KOH48" s="2119"/>
      <c r="KOI48" s="2119"/>
      <c r="KOJ48" s="2119"/>
      <c r="KOK48" s="2119"/>
      <c r="KOL48" s="2119"/>
      <c r="KOM48" s="2119"/>
      <c r="KON48" s="2119"/>
      <c r="KOO48" s="2119"/>
      <c r="KOP48" s="2119"/>
      <c r="KOQ48" s="2119"/>
      <c r="KOR48" s="2119"/>
      <c r="KOS48" s="2119"/>
      <c r="KOT48" s="2119"/>
      <c r="KOU48" s="2119"/>
      <c r="KOV48" s="2119"/>
      <c r="KOW48" s="2119"/>
      <c r="KOX48" s="2119"/>
      <c r="KOY48" s="2119"/>
      <c r="KOZ48" s="2119"/>
      <c r="KPA48" s="2119"/>
      <c r="KPB48" s="2119"/>
      <c r="KPC48" s="2119"/>
      <c r="KPD48" s="2119"/>
      <c r="KPE48" s="2119"/>
      <c r="KPF48" s="2119"/>
      <c r="KPG48" s="2119"/>
      <c r="KPH48" s="2119"/>
      <c r="KPI48" s="2119"/>
      <c r="KPJ48" s="2119"/>
      <c r="KPK48" s="2119"/>
      <c r="KPL48" s="2119"/>
      <c r="KPM48" s="2119"/>
      <c r="KPN48" s="2119"/>
      <c r="KPO48" s="2119"/>
      <c r="KPP48" s="2119"/>
      <c r="KPQ48" s="2119"/>
      <c r="KPR48" s="2119"/>
      <c r="KPS48" s="2119"/>
      <c r="KPT48" s="2119"/>
      <c r="KPU48" s="2119"/>
      <c r="KPV48" s="2119"/>
      <c r="KPW48" s="2119"/>
      <c r="KPX48" s="2119"/>
      <c r="KPY48" s="2119"/>
      <c r="KPZ48" s="2119"/>
      <c r="KQA48" s="2119"/>
      <c r="KQB48" s="2119"/>
      <c r="KQC48" s="2119"/>
      <c r="KQD48" s="2119"/>
      <c r="KQE48" s="2119"/>
      <c r="KQF48" s="2119"/>
      <c r="KQG48" s="2119"/>
      <c r="KQH48" s="2119"/>
      <c r="KQI48" s="2119"/>
      <c r="KQJ48" s="2119"/>
      <c r="KQK48" s="2119"/>
      <c r="KQL48" s="2119"/>
      <c r="KQM48" s="2119"/>
      <c r="KQN48" s="2119"/>
      <c r="KQO48" s="2119"/>
      <c r="KQP48" s="2119"/>
      <c r="KQQ48" s="2119"/>
      <c r="KQR48" s="2119"/>
      <c r="KQS48" s="2119"/>
      <c r="KQT48" s="2119"/>
      <c r="KQU48" s="2119"/>
      <c r="KQV48" s="2119"/>
      <c r="KQW48" s="2119"/>
      <c r="KQX48" s="2119"/>
      <c r="KQY48" s="2119"/>
      <c r="KQZ48" s="2119"/>
      <c r="KRA48" s="2119"/>
      <c r="KRB48" s="2119"/>
      <c r="KRC48" s="2119"/>
      <c r="KRD48" s="2119"/>
      <c r="KRE48" s="2119"/>
      <c r="KRF48" s="2119"/>
      <c r="KRG48" s="2119"/>
      <c r="KRH48" s="2119"/>
      <c r="KRI48" s="2119"/>
      <c r="KRJ48" s="2119"/>
      <c r="KRK48" s="2119"/>
      <c r="KRL48" s="2119"/>
      <c r="KRM48" s="2119"/>
      <c r="KRN48" s="2119"/>
      <c r="KRO48" s="2119"/>
      <c r="KRP48" s="2119"/>
      <c r="KRQ48" s="2119"/>
      <c r="KRR48" s="2119"/>
      <c r="KRS48" s="2119"/>
      <c r="KRT48" s="2119"/>
      <c r="KRU48" s="2119"/>
      <c r="KRV48" s="2119"/>
      <c r="KRW48" s="2119"/>
      <c r="KRX48" s="2119"/>
      <c r="KRY48" s="2119"/>
      <c r="KRZ48" s="2119"/>
      <c r="KSA48" s="2119"/>
      <c r="KSB48" s="2119"/>
      <c r="KSC48" s="2119"/>
      <c r="KSD48" s="2119"/>
      <c r="KSE48" s="2119"/>
      <c r="KSF48" s="2119"/>
      <c r="KSG48" s="2119"/>
      <c r="KSH48" s="2119"/>
      <c r="KSI48" s="2119"/>
      <c r="KSJ48" s="2119"/>
      <c r="KSK48" s="2119"/>
      <c r="KSL48" s="2119"/>
      <c r="KSM48" s="2119"/>
      <c r="KSN48" s="2119"/>
      <c r="KSO48" s="2119"/>
      <c r="KSP48" s="2119"/>
      <c r="KSQ48" s="2119"/>
      <c r="KSR48" s="2119"/>
      <c r="KSS48" s="2119"/>
      <c r="KST48" s="2119"/>
      <c r="KSU48" s="2119"/>
      <c r="KSV48" s="2119"/>
      <c r="KSW48" s="2119"/>
      <c r="KSX48" s="2119"/>
      <c r="KSY48" s="2119"/>
      <c r="KSZ48" s="2119"/>
      <c r="KTA48" s="2119"/>
      <c r="KTB48" s="2119"/>
      <c r="KTC48" s="2119"/>
      <c r="KTD48" s="2119"/>
      <c r="KTE48" s="2119"/>
      <c r="KTF48" s="2119"/>
      <c r="KTG48" s="2119"/>
      <c r="KTH48" s="2119"/>
      <c r="KTI48" s="2119"/>
      <c r="KTJ48" s="2119"/>
      <c r="KTK48" s="2119"/>
      <c r="KTL48" s="2119"/>
      <c r="KTM48" s="2119"/>
      <c r="KTN48" s="2119"/>
      <c r="KTO48" s="2119"/>
      <c r="KTP48" s="2119"/>
      <c r="KTQ48" s="2119"/>
      <c r="KTR48" s="2119"/>
      <c r="KTS48" s="2119"/>
      <c r="KTT48" s="2119"/>
      <c r="KTU48" s="2119"/>
      <c r="KTV48" s="2119"/>
      <c r="KTW48" s="2119"/>
      <c r="KTX48" s="2119"/>
      <c r="KTY48" s="2119"/>
      <c r="KTZ48" s="2119"/>
      <c r="KUA48" s="2119"/>
      <c r="KUB48" s="2119"/>
      <c r="KUC48" s="2119"/>
      <c r="KUD48" s="2119"/>
      <c r="KUE48" s="2119"/>
      <c r="KUF48" s="2119"/>
      <c r="KUG48" s="2119"/>
      <c r="KUH48" s="2119"/>
      <c r="KUI48" s="2119"/>
      <c r="KUJ48" s="2119"/>
      <c r="KUK48" s="2119"/>
      <c r="KUL48" s="2119"/>
      <c r="KUM48" s="2119"/>
      <c r="KUN48" s="2119"/>
      <c r="KUO48" s="2119"/>
      <c r="KUP48" s="2119"/>
      <c r="KUQ48" s="2119"/>
      <c r="KUR48" s="2119"/>
      <c r="KUS48" s="2119"/>
      <c r="KUT48" s="2119"/>
      <c r="KUU48" s="2119"/>
      <c r="KUV48" s="2119"/>
      <c r="KUW48" s="2119"/>
      <c r="KUX48" s="2119"/>
      <c r="KUY48" s="2119"/>
      <c r="KUZ48" s="2119"/>
      <c r="KVA48" s="2119"/>
      <c r="KVB48" s="2119"/>
      <c r="KVC48" s="2119"/>
      <c r="KVD48" s="2119"/>
      <c r="KVE48" s="2119"/>
      <c r="KVF48" s="2119"/>
      <c r="KVG48" s="2119"/>
      <c r="KVH48" s="2119"/>
      <c r="KVI48" s="2119"/>
      <c r="KVJ48" s="2119"/>
      <c r="KVK48" s="2119"/>
      <c r="KVL48" s="2119"/>
      <c r="KVM48" s="2119"/>
      <c r="KVN48" s="2119"/>
      <c r="KVO48" s="2119"/>
      <c r="KVP48" s="2119"/>
      <c r="KVQ48" s="2119"/>
      <c r="KVR48" s="2119"/>
      <c r="KVS48" s="2119"/>
      <c r="KVT48" s="2119"/>
      <c r="KVU48" s="2119"/>
      <c r="KVV48" s="2119"/>
      <c r="KVW48" s="2119"/>
      <c r="KVX48" s="2119"/>
      <c r="KVY48" s="2119"/>
      <c r="KVZ48" s="2119"/>
      <c r="KWA48" s="2119"/>
      <c r="KWB48" s="2119"/>
      <c r="KWC48" s="2119"/>
      <c r="KWD48" s="2119"/>
      <c r="KWE48" s="2119"/>
      <c r="KWF48" s="2119"/>
      <c r="KWG48" s="2119"/>
      <c r="KWH48" s="2119"/>
      <c r="KWI48" s="2119"/>
      <c r="KWJ48" s="2119"/>
      <c r="KWK48" s="2119"/>
      <c r="KWL48" s="2119"/>
      <c r="KWM48" s="2119"/>
      <c r="KWN48" s="2119"/>
      <c r="KWO48" s="2119"/>
      <c r="KWP48" s="2119"/>
      <c r="KWQ48" s="2119"/>
      <c r="KWR48" s="2119"/>
      <c r="KWS48" s="2119"/>
      <c r="KWT48" s="2119"/>
      <c r="KWU48" s="2119"/>
      <c r="KWV48" s="2119"/>
      <c r="KWW48" s="2119"/>
      <c r="KWX48" s="2119"/>
      <c r="KWY48" s="2119"/>
      <c r="KWZ48" s="2119"/>
      <c r="KXA48" s="2119"/>
      <c r="KXB48" s="2119"/>
      <c r="KXC48" s="2119"/>
      <c r="KXD48" s="2119"/>
      <c r="KXE48" s="2119"/>
      <c r="KXF48" s="2119"/>
      <c r="KXG48" s="2119"/>
      <c r="KXH48" s="2119"/>
      <c r="KXI48" s="2119"/>
      <c r="KXJ48" s="2119"/>
      <c r="KXK48" s="2119"/>
      <c r="KXL48" s="2119"/>
      <c r="KXM48" s="2119"/>
      <c r="KXN48" s="2119"/>
      <c r="KXO48" s="2119"/>
      <c r="KXP48" s="2119"/>
      <c r="KXQ48" s="2119"/>
      <c r="KXR48" s="2119"/>
      <c r="KXS48" s="2119"/>
      <c r="KXT48" s="2119"/>
      <c r="KXU48" s="2119"/>
      <c r="KXV48" s="2119"/>
      <c r="KXW48" s="2119"/>
      <c r="KXX48" s="2119"/>
      <c r="KXY48" s="2119"/>
      <c r="KXZ48" s="2119"/>
      <c r="KYA48" s="2119"/>
      <c r="KYB48" s="2119"/>
      <c r="KYC48" s="2119"/>
      <c r="KYD48" s="2119"/>
      <c r="KYE48" s="2119"/>
      <c r="KYF48" s="2119"/>
      <c r="KYG48" s="2119"/>
      <c r="KYH48" s="2119"/>
      <c r="KYI48" s="2119"/>
      <c r="KYJ48" s="2119"/>
      <c r="KYK48" s="2119"/>
      <c r="KYL48" s="2119"/>
      <c r="KYM48" s="2119"/>
      <c r="KYN48" s="2119"/>
      <c r="KYO48" s="2119"/>
      <c r="KYP48" s="2119"/>
      <c r="KYQ48" s="2119"/>
      <c r="KYR48" s="2119"/>
      <c r="KYS48" s="2119"/>
      <c r="KYT48" s="2119"/>
      <c r="KYU48" s="2119"/>
      <c r="KYV48" s="2119"/>
      <c r="KYW48" s="2119"/>
      <c r="KYX48" s="2119"/>
      <c r="KYY48" s="2119"/>
      <c r="KYZ48" s="2119"/>
      <c r="KZA48" s="2119"/>
      <c r="KZB48" s="2119"/>
      <c r="KZC48" s="2119"/>
      <c r="KZD48" s="2119"/>
      <c r="KZE48" s="2119"/>
      <c r="KZF48" s="2119"/>
      <c r="KZG48" s="2119"/>
      <c r="KZH48" s="2119"/>
      <c r="KZI48" s="2119"/>
      <c r="KZJ48" s="2119"/>
      <c r="KZK48" s="2119"/>
      <c r="KZL48" s="2119"/>
      <c r="KZM48" s="2119"/>
      <c r="KZN48" s="2119"/>
      <c r="KZO48" s="2119"/>
      <c r="KZP48" s="2119"/>
      <c r="KZQ48" s="2119"/>
      <c r="KZR48" s="2119"/>
      <c r="KZS48" s="2119"/>
      <c r="KZT48" s="2119"/>
      <c r="KZU48" s="2119"/>
      <c r="KZV48" s="2119"/>
      <c r="KZW48" s="2119"/>
      <c r="KZX48" s="2119"/>
      <c r="KZY48" s="2119"/>
      <c r="KZZ48" s="2119"/>
      <c r="LAA48" s="2119"/>
      <c r="LAB48" s="2119"/>
      <c r="LAC48" s="2119"/>
      <c r="LAD48" s="2119"/>
      <c r="LAE48" s="2119"/>
      <c r="LAF48" s="2119"/>
      <c r="LAG48" s="2119"/>
      <c r="LAH48" s="2119"/>
      <c r="LAI48" s="2119"/>
      <c r="LAJ48" s="2119"/>
      <c r="LAK48" s="2119"/>
      <c r="LAL48" s="2119"/>
      <c r="LAM48" s="2119"/>
      <c r="LAN48" s="2119"/>
      <c r="LAO48" s="2119"/>
      <c r="LAP48" s="2119"/>
      <c r="LAQ48" s="2119"/>
      <c r="LAR48" s="2119"/>
      <c r="LAS48" s="2119"/>
      <c r="LAT48" s="2119"/>
      <c r="LAU48" s="2119"/>
      <c r="LAV48" s="2119"/>
      <c r="LAW48" s="2119"/>
      <c r="LAX48" s="2119"/>
      <c r="LAY48" s="2119"/>
      <c r="LAZ48" s="2119"/>
      <c r="LBA48" s="2119"/>
      <c r="LBB48" s="2119"/>
      <c r="LBC48" s="2119"/>
      <c r="LBD48" s="2119"/>
      <c r="LBE48" s="2119"/>
      <c r="LBF48" s="2119"/>
      <c r="LBG48" s="2119"/>
      <c r="LBH48" s="2119"/>
      <c r="LBI48" s="2119"/>
      <c r="LBJ48" s="2119"/>
      <c r="LBK48" s="2119"/>
      <c r="LBL48" s="2119"/>
      <c r="LBM48" s="2119"/>
      <c r="LBN48" s="2119"/>
      <c r="LBO48" s="2119"/>
      <c r="LBP48" s="2119"/>
      <c r="LBQ48" s="2119"/>
      <c r="LBR48" s="2119"/>
      <c r="LBS48" s="2119"/>
      <c r="LBT48" s="2119"/>
      <c r="LBU48" s="2119"/>
      <c r="LBV48" s="2119"/>
      <c r="LBW48" s="2119"/>
      <c r="LBX48" s="2119"/>
      <c r="LBY48" s="2119"/>
      <c r="LBZ48" s="2119"/>
      <c r="LCA48" s="2119"/>
      <c r="LCB48" s="2119"/>
      <c r="LCC48" s="2119"/>
      <c r="LCD48" s="2119"/>
      <c r="LCE48" s="2119"/>
      <c r="LCF48" s="2119"/>
      <c r="LCG48" s="2119"/>
      <c r="LCH48" s="2119"/>
      <c r="LCI48" s="2119"/>
      <c r="LCJ48" s="2119"/>
      <c r="LCK48" s="2119"/>
      <c r="LCL48" s="2119"/>
      <c r="LCM48" s="2119"/>
      <c r="LCN48" s="2119"/>
      <c r="LCO48" s="2119"/>
      <c r="LCP48" s="2119"/>
      <c r="LCQ48" s="2119"/>
      <c r="LCR48" s="2119"/>
      <c r="LCS48" s="2119"/>
      <c r="LCT48" s="2119"/>
      <c r="LCU48" s="2119"/>
      <c r="LCV48" s="2119"/>
      <c r="LCW48" s="2119"/>
      <c r="LCX48" s="2119"/>
      <c r="LCY48" s="2119"/>
      <c r="LCZ48" s="2119"/>
      <c r="LDA48" s="2119"/>
      <c r="LDB48" s="2119"/>
      <c r="LDC48" s="2119"/>
      <c r="LDD48" s="2119"/>
      <c r="LDE48" s="2119"/>
      <c r="LDF48" s="2119"/>
      <c r="LDG48" s="2119"/>
      <c r="LDH48" s="2119"/>
      <c r="LDI48" s="2119"/>
      <c r="LDJ48" s="2119"/>
      <c r="LDK48" s="2119"/>
      <c r="LDL48" s="2119"/>
      <c r="LDM48" s="2119"/>
      <c r="LDN48" s="2119"/>
      <c r="LDO48" s="2119"/>
      <c r="LDP48" s="2119"/>
      <c r="LDQ48" s="2119"/>
      <c r="LDR48" s="2119"/>
      <c r="LDS48" s="2119"/>
      <c r="LDT48" s="2119"/>
      <c r="LDU48" s="2119"/>
      <c r="LDV48" s="2119"/>
      <c r="LDW48" s="2119"/>
      <c r="LDX48" s="2119"/>
      <c r="LDY48" s="2119"/>
      <c r="LDZ48" s="2119"/>
      <c r="LEA48" s="2119"/>
      <c r="LEB48" s="2119"/>
      <c r="LEC48" s="2119"/>
      <c r="LED48" s="2119"/>
      <c r="LEE48" s="2119"/>
      <c r="LEF48" s="2119"/>
      <c r="LEG48" s="2119"/>
      <c r="LEH48" s="2119"/>
      <c r="LEI48" s="2119"/>
      <c r="LEJ48" s="2119"/>
      <c r="LEK48" s="2119"/>
      <c r="LEL48" s="2119"/>
      <c r="LEM48" s="2119"/>
      <c r="LEN48" s="2119"/>
      <c r="LEO48" s="2119"/>
      <c r="LEP48" s="2119"/>
      <c r="LEQ48" s="2119"/>
      <c r="LER48" s="2119"/>
      <c r="LES48" s="2119"/>
      <c r="LET48" s="2119"/>
      <c r="LEU48" s="2119"/>
      <c r="LEV48" s="2119"/>
      <c r="LEW48" s="2119"/>
      <c r="LEX48" s="2119"/>
      <c r="LEY48" s="2119"/>
      <c r="LEZ48" s="2119"/>
      <c r="LFA48" s="2119"/>
      <c r="LFB48" s="2119"/>
      <c r="LFC48" s="2119"/>
      <c r="LFD48" s="2119"/>
      <c r="LFE48" s="2119"/>
      <c r="LFF48" s="2119"/>
      <c r="LFG48" s="2119"/>
      <c r="LFH48" s="2119"/>
      <c r="LFI48" s="2119"/>
      <c r="LFJ48" s="2119"/>
      <c r="LFK48" s="2119"/>
      <c r="LFL48" s="2119"/>
      <c r="LFM48" s="2119"/>
      <c r="LFN48" s="2119"/>
      <c r="LFO48" s="2119"/>
      <c r="LFP48" s="2119"/>
      <c r="LFQ48" s="2119"/>
      <c r="LFR48" s="2119"/>
      <c r="LFS48" s="2119"/>
      <c r="LFT48" s="2119"/>
      <c r="LFU48" s="2119"/>
      <c r="LFV48" s="2119"/>
      <c r="LFW48" s="2119"/>
      <c r="LFX48" s="2119"/>
      <c r="LFY48" s="2119"/>
      <c r="LFZ48" s="2119"/>
      <c r="LGA48" s="2119"/>
      <c r="LGB48" s="2119"/>
      <c r="LGC48" s="2119"/>
      <c r="LGD48" s="2119"/>
      <c r="LGE48" s="2119"/>
      <c r="LGF48" s="2119"/>
      <c r="LGG48" s="2119"/>
      <c r="LGH48" s="2119"/>
      <c r="LGI48" s="2119"/>
      <c r="LGJ48" s="2119"/>
      <c r="LGK48" s="2119"/>
      <c r="LGL48" s="2119"/>
      <c r="LGM48" s="2119"/>
      <c r="LGN48" s="2119"/>
      <c r="LGO48" s="2119"/>
      <c r="LGP48" s="2119"/>
      <c r="LGQ48" s="2119"/>
      <c r="LGR48" s="2119"/>
      <c r="LGS48" s="2119"/>
      <c r="LGT48" s="2119"/>
      <c r="LGU48" s="2119"/>
      <c r="LGV48" s="2119"/>
      <c r="LGW48" s="2119"/>
      <c r="LGX48" s="2119"/>
      <c r="LGY48" s="2119"/>
      <c r="LGZ48" s="2119"/>
      <c r="LHA48" s="2119"/>
      <c r="LHB48" s="2119"/>
      <c r="LHC48" s="2119"/>
      <c r="LHD48" s="2119"/>
      <c r="LHE48" s="2119"/>
      <c r="LHF48" s="2119"/>
      <c r="LHG48" s="2119"/>
      <c r="LHH48" s="2119"/>
      <c r="LHI48" s="2119"/>
      <c r="LHJ48" s="2119"/>
      <c r="LHK48" s="2119"/>
      <c r="LHL48" s="2119"/>
      <c r="LHM48" s="2119"/>
      <c r="LHN48" s="2119"/>
      <c r="LHO48" s="2119"/>
      <c r="LHP48" s="2119"/>
      <c r="LHQ48" s="2119"/>
      <c r="LHR48" s="2119"/>
      <c r="LHS48" s="2119"/>
      <c r="LHT48" s="2119"/>
      <c r="LHU48" s="2119"/>
      <c r="LHV48" s="2119"/>
      <c r="LHW48" s="2119"/>
      <c r="LHX48" s="2119"/>
      <c r="LHY48" s="2119"/>
      <c r="LHZ48" s="2119"/>
      <c r="LIA48" s="2119"/>
      <c r="LIB48" s="2119"/>
      <c r="LIC48" s="2119"/>
      <c r="LID48" s="2119"/>
      <c r="LIE48" s="2119"/>
      <c r="LIF48" s="2119"/>
      <c r="LIG48" s="2119"/>
      <c r="LIH48" s="2119"/>
      <c r="LII48" s="2119"/>
      <c r="LIJ48" s="2119"/>
      <c r="LIK48" s="2119"/>
      <c r="LIL48" s="2119"/>
      <c r="LIM48" s="2119"/>
      <c r="LIN48" s="2119"/>
      <c r="LIO48" s="2119"/>
      <c r="LIP48" s="2119"/>
      <c r="LIQ48" s="2119"/>
      <c r="LIR48" s="2119"/>
      <c r="LIS48" s="2119"/>
      <c r="LIT48" s="2119"/>
      <c r="LIU48" s="2119"/>
      <c r="LIV48" s="2119"/>
      <c r="LIW48" s="2119"/>
      <c r="LIX48" s="2119"/>
      <c r="LIY48" s="2119"/>
      <c r="LIZ48" s="2119"/>
      <c r="LJA48" s="2119"/>
      <c r="LJB48" s="2119"/>
      <c r="LJC48" s="2119"/>
      <c r="LJD48" s="2119"/>
      <c r="LJE48" s="2119"/>
      <c r="LJF48" s="2119"/>
      <c r="LJG48" s="2119"/>
      <c r="LJH48" s="2119"/>
      <c r="LJI48" s="2119"/>
      <c r="LJJ48" s="2119"/>
      <c r="LJK48" s="2119"/>
      <c r="LJL48" s="2119"/>
      <c r="LJM48" s="2119"/>
      <c r="LJN48" s="2119"/>
      <c r="LJO48" s="2119"/>
      <c r="LJP48" s="2119"/>
      <c r="LJQ48" s="2119"/>
      <c r="LJR48" s="2119"/>
      <c r="LJS48" s="2119"/>
      <c r="LJT48" s="2119"/>
      <c r="LJU48" s="2119"/>
      <c r="LJV48" s="2119"/>
      <c r="LJW48" s="2119"/>
      <c r="LJX48" s="2119"/>
      <c r="LJY48" s="2119"/>
      <c r="LJZ48" s="2119"/>
      <c r="LKA48" s="2119"/>
      <c r="LKB48" s="2119"/>
      <c r="LKC48" s="2119"/>
      <c r="LKD48" s="2119"/>
      <c r="LKE48" s="2119"/>
      <c r="LKF48" s="2119"/>
      <c r="LKG48" s="2119"/>
      <c r="LKH48" s="2119"/>
      <c r="LKI48" s="2119"/>
      <c r="LKJ48" s="2119"/>
      <c r="LKK48" s="2119"/>
      <c r="LKL48" s="2119"/>
      <c r="LKM48" s="2119"/>
      <c r="LKN48" s="2119"/>
      <c r="LKO48" s="2119"/>
      <c r="LKP48" s="2119"/>
      <c r="LKQ48" s="2119"/>
      <c r="LKR48" s="2119"/>
      <c r="LKS48" s="2119"/>
      <c r="LKT48" s="2119"/>
      <c r="LKU48" s="2119"/>
      <c r="LKV48" s="2119"/>
      <c r="LKW48" s="2119"/>
      <c r="LKX48" s="2119"/>
      <c r="LKY48" s="2119"/>
      <c r="LKZ48" s="2119"/>
      <c r="LLA48" s="2119"/>
      <c r="LLB48" s="2119"/>
      <c r="LLC48" s="2119"/>
      <c r="LLD48" s="2119"/>
      <c r="LLE48" s="2119"/>
      <c r="LLF48" s="2119"/>
      <c r="LLG48" s="2119"/>
      <c r="LLH48" s="2119"/>
      <c r="LLI48" s="2119"/>
      <c r="LLJ48" s="2119"/>
      <c r="LLK48" s="2119"/>
      <c r="LLL48" s="2119"/>
      <c r="LLM48" s="2119"/>
      <c r="LLN48" s="2119"/>
      <c r="LLO48" s="2119"/>
      <c r="LLP48" s="2119"/>
      <c r="LLQ48" s="2119"/>
      <c r="LLR48" s="2119"/>
      <c r="LLS48" s="2119"/>
      <c r="LLT48" s="2119"/>
      <c r="LLU48" s="2119"/>
      <c r="LLV48" s="2119"/>
      <c r="LLW48" s="2119"/>
      <c r="LLX48" s="2119"/>
      <c r="LLY48" s="2119"/>
      <c r="LLZ48" s="2119"/>
      <c r="LMA48" s="2119"/>
      <c r="LMB48" s="2119"/>
      <c r="LMC48" s="2119"/>
      <c r="LMD48" s="2119"/>
      <c r="LME48" s="2119"/>
      <c r="LMF48" s="2119"/>
      <c r="LMG48" s="2119"/>
      <c r="LMH48" s="2119"/>
      <c r="LMI48" s="2119"/>
      <c r="LMJ48" s="2119"/>
      <c r="LMK48" s="2119"/>
      <c r="LML48" s="2119"/>
      <c r="LMM48" s="2119"/>
      <c r="LMN48" s="2119"/>
      <c r="LMO48" s="2119"/>
      <c r="LMP48" s="2119"/>
      <c r="LMQ48" s="2119"/>
      <c r="LMR48" s="2119"/>
      <c r="LMS48" s="2119"/>
      <c r="LMT48" s="2119"/>
      <c r="LMU48" s="2119"/>
      <c r="LMV48" s="2119"/>
      <c r="LMW48" s="2119"/>
      <c r="LMX48" s="2119"/>
      <c r="LMY48" s="2119"/>
      <c r="LMZ48" s="2119"/>
      <c r="LNA48" s="2119"/>
      <c r="LNB48" s="2119"/>
      <c r="LNC48" s="2119"/>
      <c r="LND48" s="2119"/>
      <c r="LNE48" s="2119"/>
      <c r="LNF48" s="2119"/>
      <c r="LNG48" s="2119"/>
      <c r="LNH48" s="2119"/>
      <c r="LNI48" s="2119"/>
      <c r="LNJ48" s="2119"/>
      <c r="LNK48" s="2119"/>
      <c r="LNL48" s="2119"/>
      <c r="LNM48" s="2119"/>
      <c r="LNN48" s="2119"/>
      <c r="LNO48" s="2119"/>
      <c r="LNP48" s="2119"/>
      <c r="LNQ48" s="2119"/>
      <c r="LNR48" s="2119"/>
      <c r="LNS48" s="2119"/>
      <c r="LNT48" s="2119"/>
      <c r="LNU48" s="2119"/>
      <c r="LNV48" s="2119"/>
      <c r="LNW48" s="2119"/>
      <c r="LNX48" s="2119"/>
      <c r="LNY48" s="2119"/>
      <c r="LNZ48" s="2119"/>
      <c r="LOA48" s="2119"/>
      <c r="LOB48" s="2119"/>
      <c r="LOC48" s="2119"/>
      <c r="LOD48" s="2119"/>
      <c r="LOE48" s="2119"/>
      <c r="LOF48" s="2119"/>
      <c r="LOG48" s="2119"/>
      <c r="LOH48" s="2119"/>
      <c r="LOI48" s="2119"/>
      <c r="LOJ48" s="2119"/>
      <c r="LOK48" s="2119"/>
      <c r="LOL48" s="2119"/>
      <c r="LOM48" s="2119"/>
      <c r="LON48" s="2119"/>
      <c r="LOO48" s="2119"/>
      <c r="LOP48" s="2119"/>
      <c r="LOQ48" s="2119"/>
      <c r="LOR48" s="2119"/>
      <c r="LOS48" s="2119"/>
      <c r="LOT48" s="2119"/>
      <c r="LOU48" s="2119"/>
      <c r="LOV48" s="2119"/>
      <c r="LOW48" s="2119"/>
      <c r="LOX48" s="2119"/>
      <c r="LOY48" s="2119"/>
      <c r="LOZ48" s="2119"/>
      <c r="LPA48" s="2119"/>
      <c r="LPB48" s="2119"/>
      <c r="LPC48" s="2119"/>
      <c r="LPD48" s="2119"/>
      <c r="LPE48" s="2119"/>
      <c r="LPF48" s="2119"/>
      <c r="LPG48" s="2119"/>
      <c r="LPH48" s="2119"/>
      <c r="LPI48" s="2119"/>
      <c r="LPJ48" s="2119"/>
      <c r="LPK48" s="2119"/>
      <c r="LPL48" s="2119"/>
      <c r="LPM48" s="2119"/>
      <c r="LPN48" s="2119"/>
      <c r="LPO48" s="2119"/>
      <c r="LPP48" s="2119"/>
      <c r="LPQ48" s="2119"/>
      <c r="LPR48" s="2119"/>
      <c r="LPS48" s="2119"/>
      <c r="LPT48" s="2119"/>
      <c r="LPU48" s="2119"/>
      <c r="LPV48" s="2119"/>
      <c r="LPW48" s="2119"/>
      <c r="LPX48" s="2119"/>
      <c r="LPY48" s="2119"/>
      <c r="LPZ48" s="2119"/>
      <c r="LQA48" s="2119"/>
      <c r="LQB48" s="2119"/>
      <c r="LQC48" s="2119"/>
      <c r="LQD48" s="2119"/>
      <c r="LQE48" s="2119"/>
      <c r="LQF48" s="2119"/>
      <c r="LQG48" s="2119"/>
      <c r="LQH48" s="2119"/>
      <c r="LQI48" s="2119"/>
      <c r="LQJ48" s="2119"/>
      <c r="LQK48" s="2119"/>
      <c r="LQL48" s="2119"/>
      <c r="LQM48" s="2119"/>
      <c r="LQN48" s="2119"/>
      <c r="LQO48" s="2119"/>
      <c r="LQP48" s="2119"/>
      <c r="LQQ48" s="2119"/>
      <c r="LQR48" s="2119"/>
      <c r="LQS48" s="2119"/>
      <c r="LQT48" s="2119"/>
      <c r="LQU48" s="2119"/>
      <c r="LQV48" s="2119"/>
      <c r="LQW48" s="2119"/>
      <c r="LQX48" s="2119"/>
      <c r="LQY48" s="2119"/>
      <c r="LQZ48" s="2119"/>
      <c r="LRA48" s="2119"/>
      <c r="LRB48" s="2119"/>
      <c r="LRC48" s="2119"/>
      <c r="LRD48" s="2119"/>
      <c r="LRE48" s="2119"/>
      <c r="LRF48" s="2119"/>
      <c r="LRG48" s="2119"/>
      <c r="LRH48" s="2119"/>
      <c r="LRI48" s="2119"/>
      <c r="LRJ48" s="2119"/>
      <c r="LRK48" s="2119"/>
      <c r="LRL48" s="2119"/>
      <c r="LRM48" s="2119"/>
      <c r="LRN48" s="2119"/>
      <c r="LRO48" s="2119"/>
      <c r="LRP48" s="2119"/>
      <c r="LRQ48" s="2119"/>
      <c r="LRR48" s="2119"/>
      <c r="LRS48" s="2119"/>
      <c r="LRT48" s="2119"/>
      <c r="LRU48" s="2119"/>
      <c r="LRV48" s="2119"/>
      <c r="LRW48" s="2119"/>
      <c r="LRX48" s="2119"/>
      <c r="LRY48" s="2119"/>
      <c r="LRZ48" s="2119"/>
      <c r="LSA48" s="2119"/>
      <c r="LSB48" s="2119"/>
      <c r="LSC48" s="2119"/>
      <c r="LSD48" s="2119"/>
      <c r="LSE48" s="2119"/>
      <c r="LSF48" s="2119"/>
      <c r="LSG48" s="2119"/>
      <c r="LSH48" s="2119"/>
      <c r="LSI48" s="2119"/>
      <c r="LSJ48" s="2119"/>
      <c r="LSK48" s="2119"/>
      <c r="LSL48" s="2119"/>
      <c r="LSM48" s="2119"/>
      <c r="LSN48" s="2119"/>
      <c r="LSO48" s="2119"/>
      <c r="LSP48" s="2119"/>
      <c r="LSQ48" s="2119"/>
      <c r="LSR48" s="2119"/>
      <c r="LSS48" s="2119"/>
      <c r="LST48" s="2119"/>
      <c r="LSU48" s="2119"/>
      <c r="LSV48" s="2119"/>
      <c r="LSW48" s="2119"/>
      <c r="LSX48" s="2119"/>
      <c r="LSY48" s="2119"/>
      <c r="LSZ48" s="2119"/>
      <c r="LTA48" s="2119"/>
      <c r="LTB48" s="2119"/>
      <c r="LTC48" s="2119"/>
      <c r="LTD48" s="2119"/>
      <c r="LTE48" s="2119"/>
      <c r="LTF48" s="2119"/>
      <c r="LTG48" s="2119"/>
      <c r="LTH48" s="2119"/>
      <c r="LTI48" s="2119"/>
      <c r="LTJ48" s="2119"/>
      <c r="LTK48" s="2119"/>
      <c r="LTL48" s="2119"/>
      <c r="LTM48" s="2119"/>
      <c r="LTN48" s="2119"/>
      <c r="LTO48" s="2119"/>
      <c r="LTP48" s="2119"/>
      <c r="LTQ48" s="2119"/>
      <c r="LTR48" s="2119"/>
      <c r="LTS48" s="2119"/>
      <c r="LTT48" s="2119"/>
      <c r="LTU48" s="2119"/>
      <c r="LTV48" s="2119"/>
      <c r="LTW48" s="2119"/>
      <c r="LTX48" s="2119"/>
      <c r="LTY48" s="2119"/>
      <c r="LTZ48" s="2119"/>
      <c r="LUA48" s="2119"/>
      <c r="LUB48" s="2119"/>
      <c r="LUC48" s="2119"/>
      <c r="LUD48" s="2119"/>
      <c r="LUE48" s="2119"/>
      <c r="LUF48" s="2119"/>
      <c r="LUG48" s="2119"/>
      <c r="LUH48" s="2119"/>
      <c r="LUI48" s="2119"/>
      <c r="LUJ48" s="2119"/>
      <c r="LUK48" s="2119"/>
      <c r="LUL48" s="2119"/>
      <c r="LUM48" s="2119"/>
      <c r="LUN48" s="2119"/>
      <c r="LUO48" s="2119"/>
      <c r="LUP48" s="2119"/>
      <c r="LUQ48" s="2119"/>
      <c r="LUR48" s="2119"/>
      <c r="LUS48" s="2119"/>
      <c r="LUT48" s="2119"/>
      <c r="LUU48" s="2119"/>
      <c r="LUV48" s="2119"/>
      <c r="LUW48" s="2119"/>
      <c r="LUX48" s="2119"/>
      <c r="LUY48" s="2119"/>
      <c r="LUZ48" s="2119"/>
      <c r="LVA48" s="2119"/>
      <c r="LVB48" s="2119"/>
      <c r="LVC48" s="2119"/>
      <c r="LVD48" s="2119"/>
      <c r="LVE48" s="2119"/>
      <c r="LVF48" s="2119"/>
      <c r="LVG48" s="2119"/>
      <c r="LVH48" s="2119"/>
      <c r="LVI48" s="2119"/>
      <c r="LVJ48" s="2119"/>
      <c r="LVK48" s="2119"/>
      <c r="LVL48" s="2119"/>
      <c r="LVM48" s="2119"/>
      <c r="LVN48" s="2119"/>
      <c r="LVO48" s="2119"/>
      <c r="LVP48" s="2119"/>
      <c r="LVQ48" s="2119"/>
      <c r="LVR48" s="2119"/>
      <c r="LVS48" s="2119"/>
      <c r="LVT48" s="2119"/>
      <c r="LVU48" s="2119"/>
      <c r="LVV48" s="2119"/>
      <c r="LVW48" s="2119"/>
      <c r="LVX48" s="2119"/>
      <c r="LVY48" s="2119"/>
      <c r="LVZ48" s="2119"/>
      <c r="LWA48" s="2119"/>
      <c r="LWB48" s="2119"/>
      <c r="LWC48" s="2119"/>
      <c r="LWD48" s="2119"/>
      <c r="LWE48" s="2119"/>
      <c r="LWF48" s="2119"/>
      <c r="LWG48" s="2119"/>
      <c r="LWH48" s="2119"/>
      <c r="LWI48" s="2119"/>
      <c r="LWJ48" s="2119"/>
      <c r="LWK48" s="2119"/>
      <c r="LWL48" s="2119"/>
      <c r="LWM48" s="2119"/>
      <c r="LWN48" s="2119"/>
      <c r="LWO48" s="2119"/>
      <c r="LWP48" s="2119"/>
      <c r="LWQ48" s="2119"/>
      <c r="LWR48" s="2119"/>
      <c r="LWS48" s="2119"/>
      <c r="LWT48" s="2119"/>
      <c r="LWU48" s="2119"/>
      <c r="LWV48" s="2119"/>
      <c r="LWW48" s="2119"/>
      <c r="LWX48" s="2119"/>
      <c r="LWY48" s="2119"/>
      <c r="LWZ48" s="2119"/>
      <c r="LXA48" s="2119"/>
      <c r="LXB48" s="2119"/>
      <c r="LXC48" s="2119"/>
      <c r="LXD48" s="2119"/>
      <c r="LXE48" s="2119"/>
      <c r="LXF48" s="2119"/>
      <c r="LXG48" s="2119"/>
      <c r="LXH48" s="2119"/>
      <c r="LXI48" s="2119"/>
      <c r="LXJ48" s="2119"/>
      <c r="LXK48" s="2119"/>
      <c r="LXL48" s="2119"/>
      <c r="LXM48" s="2119"/>
      <c r="LXN48" s="2119"/>
      <c r="LXO48" s="2119"/>
      <c r="LXP48" s="2119"/>
      <c r="LXQ48" s="2119"/>
      <c r="LXR48" s="2119"/>
      <c r="LXS48" s="2119"/>
      <c r="LXT48" s="2119"/>
      <c r="LXU48" s="2119"/>
      <c r="LXV48" s="2119"/>
      <c r="LXW48" s="2119"/>
      <c r="LXX48" s="2119"/>
      <c r="LXY48" s="2119"/>
      <c r="LXZ48" s="2119"/>
      <c r="LYA48" s="2119"/>
      <c r="LYB48" s="2119"/>
      <c r="LYC48" s="2119"/>
      <c r="LYD48" s="2119"/>
      <c r="LYE48" s="2119"/>
      <c r="LYF48" s="2119"/>
      <c r="LYG48" s="2119"/>
      <c r="LYH48" s="2119"/>
      <c r="LYI48" s="2119"/>
      <c r="LYJ48" s="2119"/>
      <c r="LYK48" s="2119"/>
      <c r="LYL48" s="2119"/>
      <c r="LYM48" s="2119"/>
      <c r="LYN48" s="2119"/>
      <c r="LYO48" s="2119"/>
      <c r="LYP48" s="2119"/>
      <c r="LYQ48" s="2119"/>
      <c r="LYR48" s="2119"/>
      <c r="LYS48" s="2119"/>
      <c r="LYT48" s="2119"/>
      <c r="LYU48" s="2119"/>
      <c r="LYV48" s="2119"/>
      <c r="LYW48" s="2119"/>
      <c r="LYX48" s="2119"/>
      <c r="LYY48" s="2119"/>
      <c r="LYZ48" s="2119"/>
      <c r="LZA48" s="2119"/>
      <c r="LZB48" s="2119"/>
      <c r="LZC48" s="2119"/>
      <c r="LZD48" s="2119"/>
      <c r="LZE48" s="2119"/>
      <c r="LZF48" s="2119"/>
      <c r="LZG48" s="2119"/>
      <c r="LZH48" s="2119"/>
      <c r="LZI48" s="2119"/>
      <c r="LZJ48" s="2119"/>
      <c r="LZK48" s="2119"/>
      <c r="LZL48" s="2119"/>
      <c r="LZM48" s="2119"/>
      <c r="LZN48" s="2119"/>
      <c r="LZO48" s="2119"/>
      <c r="LZP48" s="2119"/>
      <c r="LZQ48" s="2119"/>
      <c r="LZR48" s="2119"/>
      <c r="LZS48" s="2119"/>
      <c r="LZT48" s="2119"/>
      <c r="LZU48" s="2119"/>
      <c r="LZV48" s="2119"/>
      <c r="LZW48" s="2119"/>
      <c r="LZX48" s="2119"/>
      <c r="LZY48" s="2119"/>
      <c r="LZZ48" s="2119"/>
      <c r="MAA48" s="2119"/>
      <c r="MAB48" s="2119"/>
      <c r="MAC48" s="2119"/>
      <c r="MAD48" s="2119"/>
      <c r="MAE48" s="2119"/>
      <c r="MAF48" s="2119"/>
      <c r="MAG48" s="2119"/>
      <c r="MAH48" s="2119"/>
      <c r="MAI48" s="2119"/>
      <c r="MAJ48" s="2119"/>
      <c r="MAK48" s="2119"/>
      <c r="MAL48" s="2119"/>
      <c r="MAM48" s="2119"/>
      <c r="MAN48" s="2119"/>
      <c r="MAO48" s="2119"/>
      <c r="MAP48" s="2119"/>
      <c r="MAQ48" s="2119"/>
      <c r="MAR48" s="2119"/>
      <c r="MAS48" s="2119"/>
      <c r="MAT48" s="2119"/>
      <c r="MAU48" s="2119"/>
      <c r="MAV48" s="2119"/>
      <c r="MAW48" s="2119"/>
      <c r="MAX48" s="2119"/>
      <c r="MAY48" s="2119"/>
      <c r="MAZ48" s="2119"/>
      <c r="MBA48" s="2119"/>
      <c r="MBB48" s="2119"/>
      <c r="MBC48" s="2119"/>
      <c r="MBD48" s="2119"/>
      <c r="MBE48" s="2119"/>
      <c r="MBF48" s="2119"/>
      <c r="MBG48" s="2119"/>
      <c r="MBH48" s="2119"/>
      <c r="MBI48" s="2119"/>
      <c r="MBJ48" s="2119"/>
      <c r="MBK48" s="2119"/>
      <c r="MBL48" s="2119"/>
      <c r="MBM48" s="2119"/>
      <c r="MBN48" s="2119"/>
      <c r="MBO48" s="2119"/>
      <c r="MBP48" s="2119"/>
      <c r="MBQ48" s="2119"/>
      <c r="MBR48" s="2119"/>
      <c r="MBS48" s="2119"/>
      <c r="MBT48" s="2119"/>
      <c r="MBU48" s="2119"/>
      <c r="MBV48" s="2119"/>
      <c r="MBW48" s="2119"/>
      <c r="MBX48" s="2119"/>
      <c r="MBY48" s="2119"/>
      <c r="MBZ48" s="2119"/>
      <c r="MCA48" s="2119"/>
      <c r="MCB48" s="2119"/>
      <c r="MCC48" s="2119"/>
      <c r="MCD48" s="2119"/>
      <c r="MCE48" s="2119"/>
      <c r="MCF48" s="2119"/>
      <c r="MCG48" s="2119"/>
      <c r="MCH48" s="2119"/>
      <c r="MCI48" s="2119"/>
      <c r="MCJ48" s="2119"/>
      <c r="MCK48" s="2119"/>
      <c r="MCL48" s="2119"/>
      <c r="MCM48" s="2119"/>
      <c r="MCN48" s="2119"/>
      <c r="MCO48" s="2119"/>
      <c r="MCP48" s="2119"/>
      <c r="MCQ48" s="2119"/>
      <c r="MCR48" s="2119"/>
      <c r="MCS48" s="2119"/>
      <c r="MCT48" s="2119"/>
      <c r="MCU48" s="2119"/>
      <c r="MCV48" s="2119"/>
      <c r="MCW48" s="2119"/>
      <c r="MCX48" s="2119"/>
      <c r="MCY48" s="2119"/>
      <c r="MCZ48" s="2119"/>
      <c r="MDA48" s="2119"/>
      <c r="MDB48" s="2119"/>
      <c r="MDC48" s="2119"/>
      <c r="MDD48" s="2119"/>
      <c r="MDE48" s="2119"/>
      <c r="MDF48" s="2119"/>
      <c r="MDG48" s="2119"/>
      <c r="MDH48" s="2119"/>
      <c r="MDI48" s="2119"/>
      <c r="MDJ48" s="2119"/>
      <c r="MDK48" s="2119"/>
      <c r="MDL48" s="2119"/>
      <c r="MDM48" s="2119"/>
      <c r="MDN48" s="2119"/>
      <c r="MDO48" s="2119"/>
      <c r="MDP48" s="2119"/>
      <c r="MDQ48" s="2119"/>
      <c r="MDR48" s="2119"/>
      <c r="MDS48" s="2119"/>
      <c r="MDT48" s="2119"/>
      <c r="MDU48" s="2119"/>
      <c r="MDV48" s="2119"/>
      <c r="MDW48" s="2119"/>
      <c r="MDX48" s="2119"/>
      <c r="MDY48" s="2119"/>
      <c r="MDZ48" s="2119"/>
      <c r="MEA48" s="2119"/>
      <c r="MEB48" s="2119"/>
      <c r="MEC48" s="2119"/>
      <c r="MED48" s="2119"/>
      <c r="MEE48" s="2119"/>
      <c r="MEF48" s="2119"/>
      <c r="MEG48" s="2119"/>
      <c r="MEH48" s="2119"/>
      <c r="MEI48" s="2119"/>
      <c r="MEJ48" s="2119"/>
      <c r="MEK48" s="2119"/>
      <c r="MEL48" s="2119"/>
      <c r="MEM48" s="2119"/>
      <c r="MEN48" s="2119"/>
      <c r="MEO48" s="2119"/>
      <c r="MEP48" s="2119"/>
      <c r="MEQ48" s="2119"/>
      <c r="MER48" s="2119"/>
      <c r="MES48" s="2119"/>
      <c r="MET48" s="2119"/>
      <c r="MEU48" s="2119"/>
      <c r="MEV48" s="2119"/>
      <c r="MEW48" s="2119"/>
      <c r="MEX48" s="2119"/>
      <c r="MEY48" s="2119"/>
      <c r="MEZ48" s="2119"/>
      <c r="MFA48" s="2119"/>
      <c r="MFB48" s="2119"/>
      <c r="MFC48" s="2119"/>
      <c r="MFD48" s="2119"/>
      <c r="MFE48" s="2119"/>
      <c r="MFF48" s="2119"/>
      <c r="MFG48" s="2119"/>
      <c r="MFH48" s="2119"/>
      <c r="MFI48" s="2119"/>
      <c r="MFJ48" s="2119"/>
      <c r="MFK48" s="2119"/>
      <c r="MFL48" s="2119"/>
      <c r="MFM48" s="2119"/>
      <c r="MFN48" s="2119"/>
      <c r="MFO48" s="2119"/>
      <c r="MFP48" s="2119"/>
      <c r="MFQ48" s="2119"/>
      <c r="MFR48" s="2119"/>
      <c r="MFS48" s="2119"/>
      <c r="MFT48" s="2119"/>
      <c r="MFU48" s="2119"/>
      <c r="MFV48" s="2119"/>
      <c r="MFW48" s="2119"/>
      <c r="MFX48" s="2119"/>
      <c r="MFY48" s="2119"/>
      <c r="MFZ48" s="2119"/>
      <c r="MGA48" s="2119"/>
      <c r="MGB48" s="2119"/>
      <c r="MGC48" s="2119"/>
      <c r="MGD48" s="2119"/>
      <c r="MGE48" s="2119"/>
      <c r="MGF48" s="2119"/>
      <c r="MGG48" s="2119"/>
      <c r="MGH48" s="2119"/>
      <c r="MGI48" s="2119"/>
      <c r="MGJ48" s="2119"/>
      <c r="MGK48" s="2119"/>
      <c r="MGL48" s="2119"/>
      <c r="MGM48" s="2119"/>
      <c r="MGN48" s="2119"/>
      <c r="MGO48" s="2119"/>
      <c r="MGP48" s="2119"/>
      <c r="MGQ48" s="2119"/>
      <c r="MGR48" s="2119"/>
      <c r="MGS48" s="2119"/>
      <c r="MGT48" s="2119"/>
      <c r="MGU48" s="2119"/>
      <c r="MGV48" s="2119"/>
      <c r="MGW48" s="2119"/>
      <c r="MGX48" s="2119"/>
      <c r="MGY48" s="2119"/>
      <c r="MGZ48" s="2119"/>
      <c r="MHA48" s="2119"/>
      <c r="MHB48" s="2119"/>
      <c r="MHC48" s="2119"/>
      <c r="MHD48" s="2119"/>
      <c r="MHE48" s="2119"/>
      <c r="MHF48" s="2119"/>
      <c r="MHG48" s="2119"/>
      <c r="MHH48" s="2119"/>
      <c r="MHI48" s="2119"/>
      <c r="MHJ48" s="2119"/>
      <c r="MHK48" s="2119"/>
      <c r="MHL48" s="2119"/>
      <c r="MHM48" s="2119"/>
      <c r="MHN48" s="2119"/>
      <c r="MHO48" s="2119"/>
      <c r="MHP48" s="2119"/>
      <c r="MHQ48" s="2119"/>
      <c r="MHR48" s="2119"/>
      <c r="MHS48" s="2119"/>
      <c r="MHT48" s="2119"/>
      <c r="MHU48" s="2119"/>
      <c r="MHV48" s="2119"/>
      <c r="MHW48" s="2119"/>
      <c r="MHX48" s="2119"/>
      <c r="MHY48" s="2119"/>
      <c r="MHZ48" s="2119"/>
      <c r="MIA48" s="2119"/>
      <c r="MIB48" s="2119"/>
      <c r="MIC48" s="2119"/>
      <c r="MID48" s="2119"/>
      <c r="MIE48" s="2119"/>
      <c r="MIF48" s="2119"/>
      <c r="MIG48" s="2119"/>
      <c r="MIH48" s="2119"/>
      <c r="MII48" s="2119"/>
      <c r="MIJ48" s="2119"/>
      <c r="MIK48" s="2119"/>
      <c r="MIL48" s="2119"/>
      <c r="MIM48" s="2119"/>
      <c r="MIN48" s="2119"/>
      <c r="MIO48" s="2119"/>
      <c r="MIP48" s="2119"/>
      <c r="MIQ48" s="2119"/>
      <c r="MIR48" s="2119"/>
      <c r="MIS48" s="2119"/>
      <c r="MIT48" s="2119"/>
      <c r="MIU48" s="2119"/>
      <c r="MIV48" s="2119"/>
      <c r="MIW48" s="2119"/>
      <c r="MIX48" s="2119"/>
      <c r="MIY48" s="2119"/>
      <c r="MIZ48" s="2119"/>
      <c r="MJA48" s="2119"/>
      <c r="MJB48" s="2119"/>
      <c r="MJC48" s="2119"/>
      <c r="MJD48" s="2119"/>
      <c r="MJE48" s="2119"/>
      <c r="MJF48" s="2119"/>
      <c r="MJG48" s="2119"/>
      <c r="MJH48" s="2119"/>
      <c r="MJI48" s="2119"/>
      <c r="MJJ48" s="2119"/>
      <c r="MJK48" s="2119"/>
      <c r="MJL48" s="2119"/>
      <c r="MJM48" s="2119"/>
      <c r="MJN48" s="2119"/>
      <c r="MJO48" s="2119"/>
      <c r="MJP48" s="2119"/>
      <c r="MJQ48" s="2119"/>
      <c r="MJR48" s="2119"/>
      <c r="MJS48" s="2119"/>
      <c r="MJT48" s="2119"/>
      <c r="MJU48" s="2119"/>
      <c r="MJV48" s="2119"/>
      <c r="MJW48" s="2119"/>
      <c r="MJX48" s="2119"/>
      <c r="MJY48" s="2119"/>
      <c r="MJZ48" s="2119"/>
      <c r="MKA48" s="2119"/>
      <c r="MKB48" s="2119"/>
      <c r="MKC48" s="2119"/>
      <c r="MKD48" s="2119"/>
      <c r="MKE48" s="2119"/>
      <c r="MKF48" s="2119"/>
      <c r="MKG48" s="2119"/>
      <c r="MKH48" s="2119"/>
      <c r="MKI48" s="2119"/>
      <c r="MKJ48" s="2119"/>
      <c r="MKK48" s="2119"/>
      <c r="MKL48" s="2119"/>
      <c r="MKM48" s="2119"/>
      <c r="MKN48" s="2119"/>
      <c r="MKO48" s="2119"/>
      <c r="MKP48" s="2119"/>
      <c r="MKQ48" s="2119"/>
      <c r="MKR48" s="2119"/>
      <c r="MKS48" s="2119"/>
      <c r="MKT48" s="2119"/>
      <c r="MKU48" s="2119"/>
      <c r="MKV48" s="2119"/>
      <c r="MKW48" s="2119"/>
      <c r="MKX48" s="2119"/>
      <c r="MKY48" s="2119"/>
      <c r="MKZ48" s="2119"/>
      <c r="MLA48" s="2119"/>
      <c r="MLB48" s="2119"/>
      <c r="MLC48" s="2119"/>
      <c r="MLD48" s="2119"/>
      <c r="MLE48" s="2119"/>
      <c r="MLF48" s="2119"/>
      <c r="MLG48" s="2119"/>
      <c r="MLH48" s="2119"/>
      <c r="MLI48" s="2119"/>
      <c r="MLJ48" s="2119"/>
      <c r="MLK48" s="2119"/>
      <c r="MLL48" s="2119"/>
      <c r="MLM48" s="2119"/>
      <c r="MLN48" s="2119"/>
      <c r="MLO48" s="2119"/>
      <c r="MLP48" s="2119"/>
      <c r="MLQ48" s="2119"/>
      <c r="MLR48" s="2119"/>
      <c r="MLS48" s="2119"/>
      <c r="MLT48" s="2119"/>
      <c r="MLU48" s="2119"/>
      <c r="MLV48" s="2119"/>
      <c r="MLW48" s="2119"/>
      <c r="MLX48" s="2119"/>
      <c r="MLY48" s="2119"/>
      <c r="MLZ48" s="2119"/>
      <c r="MMA48" s="2119"/>
      <c r="MMB48" s="2119"/>
      <c r="MMC48" s="2119"/>
      <c r="MMD48" s="2119"/>
      <c r="MME48" s="2119"/>
      <c r="MMF48" s="2119"/>
      <c r="MMG48" s="2119"/>
      <c r="MMH48" s="2119"/>
      <c r="MMI48" s="2119"/>
      <c r="MMJ48" s="2119"/>
      <c r="MMK48" s="2119"/>
      <c r="MML48" s="2119"/>
      <c r="MMM48" s="2119"/>
      <c r="MMN48" s="2119"/>
      <c r="MMO48" s="2119"/>
      <c r="MMP48" s="2119"/>
      <c r="MMQ48" s="2119"/>
      <c r="MMR48" s="2119"/>
      <c r="MMS48" s="2119"/>
      <c r="MMT48" s="2119"/>
      <c r="MMU48" s="2119"/>
      <c r="MMV48" s="2119"/>
      <c r="MMW48" s="2119"/>
      <c r="MMX48" s="2119"/>
      <c r="MMY48" s="2119"/>
      <c r="MMZ48" s="2119"/>
      <c r="MNA48" s="2119"/>
      <c r="MNB48" s="2119"/>
      <c r="MNC48" s="2119"/>
      <c r="MND48" s="2119"/>
      <c r="MNE48" s="2119"/>
      <c r="MNF48" s="2119"/>
      <c r="MNG48" s="2119"/>
      <c r="MNH48" s="2119"/>
      <c r="MNI48" s="2119"/>
      <c r="MNJ48" s="2119"/>
      <c r="MNK48" s="2119"/>
      <c r="MNL48" s="2119"/>
      <c r="MNM48" s="2119"/>
      <c r="MNN48" s="2119"/>
      <c r="MNO48" s="2119"/>
      <c r="MNP48" s="2119"/>
      <c r="MNQ48" s="2119"/>
      <c r="MNR48" s="2119"/>
      <c r="MNS48" s="2119"/>
      <c r="MNT48" s="2119"/>
      <c r="MNU48" s="2119"/>
      <c r="MNV48" s="2119"/>
      <c r="MNW48" s="2119"/>
      <c r="MNX48" s="2119"/>
      <c r="MNY48" s="2119"/>
      <c r="MNZ48" s="2119"/>
      <c r="MOA48" s="2119"/>
      <c r="MOB48" s="2119"/>
      <c r="MOC48" s="2119"/>
      <c r="MOD48" s="2119"/>
      <c r="MOE48" s="2119"/>
      <c r="MOF48" s="2119"/>
      <c r="MOG48" s="2119"/>
      <c r="MOH48" s="2119"/>
      <c r="MOI48" s="2119"/>
      <c r="MOJ48" s="2119"/>
      <c r="MOK48" s="2119"/>
      <c r="MOL48" s="2119"/>
      <c r="MOM48" s="2119"/>
      <c r="MON48" s="2119"/>
      <c r="MOO48" s="2119"/>
      <c r="MOP48" s="2119"/>
      <c r="MOQ48" s="2119"/>
      <c r="MOR48" s="2119"/>
      <c r="MOS48" s="2119"/>
      <c r="MOT48" s="2119"/>
      <c r="MOU48" s="2119"/>
      <c r="MOV48" s="2119"/>
      <c r="MOW48" s="2119"/>
      <c r="MOX48" s="2119"/>
      <c r="MOY48" s="2119"/>
      <c r="MOZ48" s="2119"/>
      <c r="MPA48" s="2119"/>
      <c r="MPB48" s="2119"/>
      <c r="MPC48" s="2119"/>
      <c r="MPD48" s="2119"/>
      <c r="MPE48" s="2119"/>
      <c r="MPF48" s="2119"/>
      <c r="MPG48" s="2119"/>
      <c r="MPH48" s="2119"/>
      <c r="MPI48" s="2119"/>
      <c r="MPJ48" s="2119"/>
      <c r="MPK48" s="2119"/>
      <c r="MPL48" s="2119"/>
      <c r="MPM48" s="2119"/>
      <c r="MPN48" s="2119"/>
      <c r="MPO48" s="2119"/>
      <c r="MPP48" s="2119"/>
      <c r="MPQ48" s="2119"/>
      <c r="MPR48" s="2119"/>
      <c r="MPS48" s="2119"/>
      <c r="MPT48" s="2119"/>
      <c r="MPU48" s="2119"/>
      <c r="MPV48" s="2119"/>
      <c r="MPW48" s="2119"/>
      <c r="MPX48" s="2119"/>
      <c r="MPY48" s="2119"/>
      <c r="MPZ48" s="2119"/>
      <c r="MQA48" s="2119"/>
      <c r="MQB48" s="2119"/>
      <c r="MQC48" s="2119"/>
      <c r="MQD48" s="2119"/>
      <c r="MQE48" s="2119"/>
      <c r="MQF48" s="2119"/>
      <c r="MQG48" s="2119"/>
      <c r="MQH48" s="2119"/>
      <c r="MQI48" s="2119"/>
      <c r="MQJ48" s="2119"/>
      <c r="MQK48" s="2119"/>
      <c r="MQL48" s="2119"/>
      <c r="MQM48" s="2119"/>
      <c r="MQN48" s="2119"/>
      <c r="MQO48" s="2119"/>
      <c r="MQP48" s="2119"/>
      <c r="MQQ48" s="2119"/>
      <c r="MQR48" s="2119"/>
      <c r="MQS48" s="2119"/>
      <c r="MQT48" s="2119"/>
      <c r="MQU48" s="2119"/>
      <c r="MQV48" s="2119"/>
      <c r="MQW48" s="2119"/>
      <c r="MQX48" s="2119"/>
      <c r="MQY48" s="2119"/>
      <c r="MQZ48" s="2119"/>
      <c r="MRA48" s="2119"/>
      <c r="MRB48" s="2119"/>
      <c r="MRC48" s="2119"/>
      <c r="MRD48" s="2119"/>
      <c r="MRE48" s="2119"/>
      <c r="MRF48" s="2119"/>
      <c r="MRG48" s="2119"/>
      <c r="MRH48" s="2119"/>
      <c r="MRI48" s="2119"/>
      <c r="MRJ48" s="2119"/>
      <c r="MRK48" s="2119"/>
      <c r="MRL48" s="2119"/>
      <c r="MRM48" s="2119"/>
      <c r="MRN48" s="2119"/>
      <c r="MRO48" s="2119"/>
      <c r="MRP48" s="2119"/>
      <c r="MRQ48" s="2119"/>
      <c r="MRR48" s="2119"/>
      <c r="MRS48" s="2119"/>
      <c r="MRT48" s="2119"/>
      <c r="MRU48" s="2119"/>
      <c r="MRV48" s="2119"/>
      <c r="MRW48" s="2119"/>
      <c r="MRX48" s="2119"/>
      <c r="MRY48" s="2119"/>
      <c r="MRZ48" s="2119"/>
      <c r="MSA48" s="2119"/>
      <c r="MSB48" s="2119"/>
      <c r="MSC48" s="2119"/>
      <c r="MSD48" s="2119"/>
      <c r="MSE48" s="2119"/>
      <c r="MSF48" s="2119"/>
      <c r="MSG48" s="2119"/>
      <c r="MSH48" s="2119"/>
      <c r="MSI48" s="2119"/>
      <c r="MSJ48" s="2119"/>
      <c r="MSK48" s="2119"/>
      <c r="MSL48" s="2119"/>
      <c r="MSM48" s="2119"/>
      <c r="MSN48" s="2119"/>
      <c r="MSO48" s="2119"/>
      <c r="MSP48" s="2119"/>
      <c r="MSQ48" s="2119"/>
      <c r="MSR48" s="2119"/>
      <c r="MSS48" s="2119"/>
      <c r="MST48" s="2119"/>
      <c r="MSU48" s="2119"/>
      <c r="MSV48" s="2119"/>
      <c r="MSW48" s="2119"/>
      <c r="MSX48" s="2119"/>
      <c r="MSY48" s="2119"/>
      <c r="MSZ48" s="2119"/>
      <c r="MTA48" s="2119"/>
      <c r="MTB48" s="2119"/>
      <c r="MTC48" s="2119"/>
      <c r="MTD48" s="2119"/>
      <c r="MTE48" s="2119"/>
      <c r="MTF48" s="2119"/>
      <c r="MTG48" s="2119"/>
      <c r="MTH48" s="2119"/>
      <c r="MTI48" s="2119"/>
      <c r="MTJ48" s="2119"/>
      <c r="MTK48" s="2119"/>
      <c r="MTL48" s="2119"/>
      <c r="MTM48" s="2119"/>
      <c r="MTN48" s="2119"/>
      <c r="MTO48" s="2119"/>
      <c r="MTP48" s="2119"/>
      <c r="MTQ48" s="2119"/>
      <c r="MTR48" s="2119"/>
      <c r="MTS48" s="2119"/>
      <c r="MTT48" s="2119"/>
      <c r="MTU48" s="2119"/>
      <c r="MTV48" s="2119"/>
      <c r="MTW48" s="2119"/>
      <c r="MTX48" s="2119"/>
      <c r="MTY48" s="2119"/>
      <c r="MTZ48" s="2119"/>
      <c r="MUA48" s="2119"/>
      <c r="MUB48" s="2119"/>
      <c r="MUC48" s="2119"/>
      <c r="MUD48" s="2119"/>
      <c r="MUE48" s="2119"/>
      <c r="MUF48" s="2119"/>
      <c r="MUG48" s="2119"/>
      <c r="MUH48" s="2119"/>
      <c r="MUI48" s="2119"/>
      <c r="MUJ48" s="2119"/>
      <c r="MUK48" s="2119"/>
      <c r="MUL48" s="2119"/>
      <c r="MUM48" s="2119"/>
      <c r="MUN48" s="2119"/>
      <c r="MUO48" s="2119"/>
      <c r="MUP48" s="2119"/>
      <c r="MUQ48" s="2119"/>
      <c r="MUR48" s="2119"/>
      <c r="MUS48" s="2119"/>
      <c r="MUT48" s="2119"/>
      <c r="MUU48" s="2119"/>
      <c r="MUV48" s="2119"/>
      <c r="MUW48" s="2119"/>
      <c r="MUX48" s="2119"/>
      <c r="MUY48" s="2119"/>
      <c r="MUZ48" s="2119"/>
      <c r="MVA48" s="2119"/>
      <c r="MVB48" s="2119"/>
      <c r="MVC48" s="2119"/>
      <c r="MVD48" s="2119"/>
      <c r="MVE48" s="2119"/>
      <c r="MVF48" s="2119"/>
      <c r="MVG48" s="2119"/>
      <c r="MVH48" s="2119"/>
      <c r="MVI48" s="2119"/>
      <c r="MVJ48" s="2119"/>
      <c r="MVK48" s="2119"/>
      <c r="MVL48" s="2119"/>
      <c r="MVM48" s="2119"/>
      <c r="MVN48" s="2119"/>
      <c r="MVO48" s="2119"/>
      <c r="MVP48" s="2119"/>
      <c r="MVQ48" s="2119"/>
      <c r="MVR48" s="2119"/>
      <c r="MVS48" s="2119"/>
      <c r="MVT48" s="2119"/>
      <c r="MVU48" s="2119"/>
      <c r="MVV48" s="2119"/>
      <c r="MVW48" s="2119"/>
      <c r="MVX48" s="2119"/>
      <c r="MVY48" s="2119"/>
      <c r="MVZ48" s="2119"/>
      <c r="MWA48" s="2119"/>
      <c r="MWB48" s="2119"/>
      <c r="MWC48" s="2119"/>
      <c r="MWD48" s="2119"/>
      <c r="MWE48" s="2119"/>
      <c r="MWF48" s="2119"/>
      <c r="MWG48" s="2119"/>
      <c r="MWH48" s="2119"/>
      <c r="MWI48" s="2119"/>
      <c r="MWJ48" s="2119"/>
      <c r="MWK48" s="2119"/>
      <c r="MWL48" s="2119"/>
      <c r="MWM48" s="2119"/>
      <c r="MWN48" s="2119"/>
      <c r="MWO48" s="2119"/>
      <c r="MWP48" s="2119"/>
      <c r="MWQ48" s="2119"/>
      <c r="MWR48" s="2119"/>
      <c r="MWS48" s="2119"/>
      <c r="MWT48" s="2119"/>
      <c r="MWU48" s="2119"/>
      <c r="MWV48" s="2119"/>
      <c r="MWW48" s="2119"/>
      <c r="MWX48" s="2119"/>
      <c r="MWY48" s="2119"/>
      <c r="MWZ48" s="2119"/>
      <c r="MXA48" s="2119"/>
      <c r="MXB48" s="2119"/>
      <c r="MXC48" s="2119"/>
      <c r="MXD48" s="2119"/>
      <c r="MXE48" s="2119"/>
      <c r="MXF48" s="2119"/>
      <c r="MXG48" s="2119"/>
      <c r="MXH48" s="2119"/>
      <c r="MXI48" s="2119"/>
      <c r="MXJ48" s="2119"/>
      <c r="MXK48" s="2119"/>
      <c r="MXL48" s="2119"/>
      <c r="MXM48" s="2119"/>
      <c r="MXN48" s="2119"/>
      <c r="MXO48" s="2119"/>
      <c r="MXP48" s="2119"/>
      <c r="MXQ48" s="2119"/>
      <c r="MXR48" s="2119"/>
      <c r="MXS48" s="2119"/>
      <c r="MXT48" s="2119"/>
      <c r="MXU48" s="2119"/>
      <c r="MXV48" s="2119"/>
      <c r="MXW48" s="2119"/>
      <c r="MXX48" s="2119"/>
      <c r="MXY48" s="2119"/>
      <c r="MXZ48" s="2119"/>
      <c r="MYA48" s="2119"/>
      <c r="MYB48" s="2119"/>
      <c r="MYC48" s="2119"/>
      <c r="MYD48" s="2119"/>
      <c r="MYE48" s="2119"/>
      <c r="MYF48" s="2119"/>
      <c r="MYG48" s="2119"/>
      <c r="MYH48" s="2119"/>
      <c r="MYI48" s="2119"/>
      <c r="MYJ48" s="2119"/>
      <c r="MYK48" s="2119"/>
      <c r="MYL48" s="2119"/>
      <c r="MYM48" s="2119"/>
      <c r="MYN48" s="2119"/>
      <c r="MYO48" s="2119"/>
      <c r="MYP48" s="2119"/>
      <c r="MYQ48" s="2119"/>
      <c r="MYR48" s="2119"/>
      <c r="MYS48" s="2119"/>
      <c r="MYT48" s="2119"/>
      <c r="MYU48" s="2119"/>
      <c r="MYV48" s="2119"/>
      <c r="MYW48" s="2119"/>
      <c r="MYX48" s="2119"/>
      <c r="MYY48" s="2119"/>
      <c r="MYZ48" s="2119"/>
      <c r="MZA48" s="2119"/>
      <c r="MZB48" s="2119"/>
      <c r="MZC48" s="2119"/>
      <c r="MZD48" s="2119"/>
      <c r="MZE48" s="2119"/>
      <c r="MZF48" s="2119"/>
      <c r="MZG48" s="2119"/>
      <c r="MZH48" s="2119"/>
      <c r="MZI48" s="2119"/>
      <c r="MZJ48" s="2119"/>
      <c r="MZK48" s="2119"/>
      <c r="MZL48" s="2119"/>
      <c r="MZM48" s="2119"/>
      <c r="MZN48" s="2119"/>
      <c r="MZO48" s="2119"/>
      <c r="MZP48" s="2119"/>
      <c r="MZQ48" s="2119"/>
      <c r="MZR48" s="2119"/>
      <c r="MZS48" s="2119"/>
      <c r="MZT48" s="2119"/>
      <c r="MZU48" s="2119"/>
      <c r="MZV48" s="2119"/>
      <c r="MZW48" s="2119"/>
      <c r="MZX48" s="2119"/>
      <c r="MZY48" s="2119"/>
      <c r="MZZ48" s="2119"/>
      <c r="NAA48" s="2119"/>
      <c r="NAB48" s="2119"/>
      <c r="NAC48" s="2119"/>
      <c r="NAD48" s="2119"/>
      <c r="NAE48" s="2119"/>
      <c r="NAF48" s="2119"/>
      <c r="NAG48" s="2119"/>
      <c r="NAH48" s="2119"/>
      <c r="NAI48" s="2119"/>
      <c r="NAJ48" s="2119"/>
      <c r="NAK48" s="2119"/>
      <c r="NAL48" s="2119"/>
      <c r="NAM48" s="2119"/>
      <c r="NAN48" s="2119"/>
      <c r="NAO48" s="2119"/>
      <c r="NAP48" s="2119"/>
      <c r="NAQ48" s="2119"/>
      <c r="NAR48" s="2119"/>
      <c r="NAS48" s="2119"/>
      <c r="NAT48" s="2119"/>
      <c r="NAU48" s="2119"/>
      <c r="NAV48" s="2119"/>
      <c r="NAW48" s="2119"/>
      <c r="NAX48" s="2119"/>
      <c r="NAY48" s="2119"/>
      <c r="NAZ48" s="2119"/>
      <c r="NBA48" s="2119"/>
      <c r="NBB48" s="2119"/>
      <c r="NBC48" s="2119"/>
      <c r="NBD48" s="2119"/>
      <c r="NBE48" s="2119"/>
      <c r="NBF48" s="2119"/>
      <c r="NBG48" s="2119"/>
      <c r="NBH48" s="2119"/>
      <c r="NBI48" s="2119"/>
      <c r="NBJ48" s="2119"/>
      <c r="NBK48" s="2119"/>
      <c r="NBL48" s="2119"/>
      <c r="NBM48" s="2119"/>
      <c r="NBN48" s="2119"/>
      <c r="NBO48" s="2119"/>
      <c r="NBP48" s="2119"/>
      <c r="NBQ48" s="2119"/>
      <c r="NBR48" s="2119"/>
      <c r="NBS48" s="2119"/>
      <c r="NBT48" s="2119"/>
      <c r="NBU48" s="2119"/>
      <c r="NBV48" s="2119"/>
      <c r="NBW48" s="2119"/>
      <c r="NBX48" s="2119"/>
      <c r="NBY48" s="2119"/>
      <c r="NBZ48" s="2119"/>
      <c r="NCA48" s="2119"/>
      <c r="NCB48" s="2119"/>
      <c r="NCC48" s="2119"/>
      <c r="NCD48" s="2119"/>
      <c r="NCE48" s="2119"/>
      <c r="NCF48" s="2119"/>
      <c r="NCG48" s="2119"/>
      <c r="NCH48" s="2119"/>
      <c r="NCI48" s="2119"/>
      <c r="NCJ48" s="2119"/>
      <c r="NCK48" s="2119"/>
      <c r="NCL48" s="2119"/>
      <c r="NCM48" s="2119"/>
      <c r="NCN48" s="2119"/>
      <c r="NCO48" s="2119"/>
      <c r="NCP48" s="2119"/>
      <c r="NCQ48" s="2119"/>
      <c r="NCR48" s="2119"/>
      <c r="NCS48" s="2119"/>
      <c r="NCT48" s="2119"/>
      <c r="NCU48" s="2119"/>
      <c r="NCV48" s="2119"/>
      <c r="NCW48" s="2119"/>
      <c r="NCX48" s="2119"/>
      <c r="NCY48" s="2119"/>
      <c r="NCZ48" s="2119"/>
      <c r="NDA48" s="2119"/>
      <c r="NDB48" s="2119"/>
      <c r="NDC48" s="2119"/>
      <c r="NDD48" s="2119"/>
      <c r="NDE48" s="2119"/>
      <c r="NDF48" s="2119"/>
      <c r="NDG48" s="2119"/>
      <c r="NDH48" s="2119"/>
      <c r="NDI48" s="2119"/>
      <c r="NDJ48" s="2119"/>
      <c r="NDK48" s="2119"/>
      <c r="NDL48" s="2119"/>
      <c r="NDM48" s="2119"/>
      <c r="NDN48" s="2119"/>
      <c r="NDO48" s="2119"/>
      <c r="NDP48" s="2119"/>
      <c r="NDQ48" s="2119"/>
      <c r="NDR48" s="2119"/>
      <c r="NDS48" s="2119"/>
      <c r="NDT48" s="2119"/>
      <c r="NDU48" s="2119"/>
      <c r="NDV48" s="2119"/>
      <c r="NDW48" s="2119"/>
      <c r="NDX48" s="2119"/>
      <c r="NDY48" s="2119"/>
      <c r="NDZ48" s="2119"/>
      <c r="NEA48" s="2119"/>
      <c r="NEB48" s="2119"/>
      <c r="NEC48" s="2119"/>
      <c r="NED48" s="2119"/>
      <c r="NEE48" s="2119"/>
      <c r="NEF48" s="2119"/>
      <c r="NEG48" s="2119"/>
      <c r="NEH48" s="2119"/>
      <c r="NEI48" s="2119"/>
      <c r="NEJ48" s="2119"/>
      <c r="NEK48" s="2119"/>
      <c r="NEL48" s="2119"/>
      <c r="NEM48" s="2119"/>
      <c r="NEN48" s="2119"/>
      <c r="NEO48" s="2119"/>
      <c r="NEP48" s="2119"/>
      <c r="NEQ48" s="2119"/>
      <c r="NER48" s="2119"/>
      <c r="NES48" s="2119"/>
      <c r="NET48" s="2119"/>
      <c r="NEU48" s="2119"/>
      <c r="NEV48" s="2119"/>
      <c r="NEW48" s="2119"/>
      <c r="NEX48" s="2119"/>
      <c r="NEY48" s="2119"/>
      <c r="NEZ48" s="2119"/>
      <c r="NFA48" s="2119"/>
      <c r="NFB48" s="2119"/>
      <c r="NFC48" s="2119"/>
      <c r="NFD48" s="2119"/>
      <c r="NFE48" s="2119"/>
      <c r="NFF48" s="2119"/>
      <c r="NFG48" s="2119"/>
      <c r="NFH48" s="2119"/>
      <c r="NFI48" s="2119"/>
      <c r="NFJ48" s="2119"/>
      <c r="NFK48" s="2119"/>
      <c r="NFL48" s="2119"/>
      <c r="NFM48" s="2119"/>
      <c r="NFN48" s="2119"/>
      <c r="NFO48" s="2119"/>
      <c r="NFP48" s="2119"/>
      <c r="NFQ48" s="2119"/>
      <c r="NFR48" s="2119"/>
      <c r="NFS48" s="2119"/>
      <c r="NFT48" s="2119"/>
      <c r="NFU48" s="2119"/>
      <c r="NFV48" s="2119"/>
      <c r="NFW48" s="2119"/>
      <c r="NFX48" s="2119"/>
      <c r="NFY48" s="2119"/>
      <c r="NFZ48" s="2119"/>
      <c r="NGA48" s="2119"/>
      <c r="NGB48" s="2119"/>
      <c r="NGC48" s="2119"/>
      <c r="NGD48" s="2119"/>
      <c r="NGE48" s="2119"/>
      <c r="NGF48" s="2119"/>
      <c r="NGG48" s="2119"/>
      <c r="NGH48" s="2119"/>
      <c r="NGI48" s="2119"/>
      <c r="NGJ48" s="2119"/>
      <c r="NGK48" s="2119"/>
      <c r="NGL48" s="2119"/>
      <c r="NGM48" s="2119"/>
      <c r="NGN48" s="2119"/>
      <c r="NGO48" s="2119"/>
      <c r="NGP48" s="2119"/>
      <c r="NGQ48" s="2119"/>
      <c r="NGR48" s="2119"/>
      <c r="NGS48" s="2119"/>
      <c r="NGT48" s="2119"/>
      <c r="NGU48" s="2119"/>
      <c r="NGV48" s="2119"/>
      <c r="NGW48" s="2119"/>
      <c r="NGX48" s="2119"/>
      <c r="NGY48" s="2119"/>
      <c r="NGZ48" s="2119"/>
      <c r="NHA48" s="2119"/>
      <c r="NHB48" s="2119"/>
      <c r="NHC48" s="2119"/>
      <c r="NHD48" s="2119"/>
      <c r="NHE48" s="2119"/>
      <c r="NHF48" s="2119"/>
      <c r="NHG48" s="2119"/>
      <c r="NHH48" s="2119"/>
      <c r="NHI48" s="2119"/>
      <c r="NHJ48" s="2119"/>
      <c r="NHK48" s="2119"/>
      <c r="NHL48" s="2119"/>
      <c r="NHM48" s="2119"/>
      <c r="NHN48" s="2119"/>
      <c r="NHO48" s="2119"/>
      <c r="NHP48" s="2119"/>
      <c r="NHQ48" s="2119"/>
      <c r="NHR48" s="2119"/>
      <c r="NHS48" s="2119"/>
      <c r="NHT48" s="2119"/>
      <c r="NHU48" s="2119"/>
      <c r="NHV48" s="2119"/>
      <c r="NHW48" s="2119"/>
      <c r="NHX48" s="2119"/>
      <c r="NHY48" s="2119"/>
      <c r="NHZ48" s="2119"/>
      <c r="NIA48" s="2119"/>
      <c r="NIB48" s="2119"/>
      <c r="NIC48" s="2119"/>
      <c r="NID48" s="2119"/>
      <c r="NIE48" s="2119"/>
      <c r="NIF48" s="2119"/>
      <c r="NIG48" s="2119"/>
      <c r="NIH48" s="2119"/>
      <c r="NII48" s="2119"/>
      <c r="NIJ48" s="2119"/>
      <c r="NIK48" s="2119"/>
      <c r="NIL48" s="2119"/>
      <c r="NIM48" s="2119"/>
      <c r="NIN48" s="2119"/>
      <c r="NIO48" s="2119"/>
      <c r="NIP48" s="2119"/>
      <c r="NIQ48" s="2119"/>
      <c r="NIR48" s="2119"/>
      <c r="NIS48" s="2119"/>
      <c r="NIT48" s="2119"/>
      <c r="NIU48" s="2119"/>
      <c r="NIV48" s="2119"/>
      <c r="NIW48" s="2119"/>
      <c r="NIX48" s="2119"/>
      <c r="NIY48" s="2119"/>
      <c r="NIZ48" s="2119"/>
      <c r="NJA48" s="2119"/>
      <c r="NJB48" s="2119"/>
      <c r="NJC48" s="2119"/>
      <c r="NJD48" s="2119"/>
      <c r="NJE48" s="2119"/>
      <c r="NJF48" s="2119"/>
      <c r="NJG48" s="2119"/>
      <c r="NJH48" s="2119"/>
      <c r="NJI48" s="2119"/>
      <c r="NJJ48" s="2119"/>
      <c r="NJK48" s="2119"/>
      <c r="NJL48" s="2119"/>
      <c r="NJM48" s="2119"/>
      <c r="NJN48" s="2119"/>
      <c r="NJO48" s="2119"/>
      <c r="NJP48" s="2119"/>
      <c r="NJQ48" s="2119"/>
      <c r="NJR48" s="2119"/>
      <c r="NJS48" s="2119"/>
      <c r="NJT48" s="2119"/>
      <c r="NJU48" s="2119"/>
      <c r="NJV48" s="2119"/>
      <c r="NJW48" s="2119"/>
      <c r="NJX48" s="2119"/>
      <c r="NJY48" s="2119"/>
      <c r="NJZ48" s="2119"/>
      <c r="NKA48" s="2119"/>
      <c r="NKB48" s="2119"/>
      <c r="NKC48" s="2119"/>
      <c r="NKD48" s="2119"/>
      <c r="NKE48" s="2119"/>
      <c r="NKF48" s="2119"/>
      <c r="NKG48" s="2119"/>
      <c r="NKH48" s="2119"/>
      <c r="NKI48" s="2119"/>
      <c r="NKJ48" s="2119"/>
      <c r="NKK48" s="2119"/>
      <c r="NKL48" s="2119"/>
      <c r="NKM48" s="2119"/>
      <c r="NKN48" s="2119"/>
      <c r="NKO48" s="2119"/>
      <c r="NKP48" s="2119"/>
      <c r="NKQ48" s="2119"/>
      <c r="NKR48" s="2119"/>
      <c r="NKS48" s="2119"/>
      <c r="NKT48" s="2119"/>
      <c r="NKU48" s="2119"/>
      <c r="NKV48" s="2119"/>
      <c r="NKW48" s="2119"/>
      <c r="NKX48" s="2119"/>
      <c r="NKY48" s="2119"/>
      <c r="NKZ48" s="2119"/>
      <c r="NLA48" s="2119"/>
      <c r="NLB48" s="2119"/>
      <c r="NLC48" s="2119"/>
      <c r="NLD48" s="2119"/>
      <c r="NLE48" s="2119"/>
      <c r="NLF48" s="2119"/>
      <c r="NLG48" s="2119"/>
      <c r="NLH48" s="2119"/>
      <c r="NLI48" s="2119"/>
      <c r="NLJ48" s="2119"/>
      <c r="NLK48" s="2119"/>
      <c r="NLL48" s="2119"/>
      <c r="NLM48" s="2119"/>
      <c r="NLN48" s="2119"/>
      <c r="NLO48" s="2119"/>
      <c r="NLP48" s="2119"/>
      <c r="NLQ48" s="2119"/>
      <c r="NLR48" s="2119"/>
      <c r="NLS48" s="2119"/>
      <c r="NLT48" s="2119"/>
      <c r="NLU48" s="2119"/>
      <c r="NLV48" s="2119"/>
      <c r="NLW48" s="2119"/>
      <c r="NLX48" s="2119"/>
      <c r="NLY48" s="2119"/>
      <c r="NLZ48" s="2119"/>
      <c r="NMA48" s="2119"/>
      <c r="NMB48" s="2119"/>
      <c r="NMC48" s="2119"/>
      <c r="NMD48" s="2119"/>
      <c r="NME48" s="2119"/>
      <c r="NMF48" s="2119"/>
      <c r="NMG48" s="2119"/>
      <c r="NMH48" s="2119"/>
      <c r="NMI48" s="2119"/>
      <c r="NMJ48" s="2119"/>
      <c r="NMK48" s="2119"/>
      <c r="NML48" s="2119"/>
      <c r="NMM48" s="2119"/>
      <c r="NMN48" s="2119"/>
      <c r="NMO48" s="2119"/>
      <c r="NMP48" s="2119"/>
      <c r="NMQ48" s="2119"/>
      <c r="NMR48" s="2119"/>
      <c r="NMS48" s="2119"/>
      <c r="NMT48" s="2119"/>
      <c r="NMU48" s="2119"/>
      <c r="NMV48" s="2119"/>
      <c r="NMW48" s="2119"/>
      <c r="NMX48" s="2119"/>
      <c r="NMY48" s="2119"/>
      <c r="NMZ48" s="2119"/>
      <c r="NNA48" s="2119"/>
      <c r="NNB48" s="2119"/>
      <c r="NNC48" s="2119"/>
      <c r="NND48" s="2119"/>
      <c r="NNE48" s="2119"/>
      <c r="NNF48" s="2119"/>
      <c r="NNG48" s="2119"/>
      <c r="NNH48" s="2119"/>
      <c r="NNI48" s="2119"/>
      <c r="NNJ48" s="2119"/>
      <c r="NNK48" s="2119"/>
      <c r="NNL48" s="2119"/>
      <c r="NNM48" s="2119"/>
      <c r="NNN48" s="2119"/>
      <c r="NNO48" s="2119"/>
      <c r="NNP48" s="2119"/>
      <c r="NNQ48" s="2119"/>
      <c r="NNR48" s="2119"/>
      <c r="NNS48" s="2119"/>
      <c r="NNT48" s="2119"/>
      <c r="NNU48" s="2119"/>
      <c r="NNV48" s="2119"/>
      <c r="NNW48" s="2119"/>
      <c r="NNX48" s="2119"/>
      <c r="NNY48" s="2119"/>
      <c r="NNZ48" s="2119"/>
      <c r="NOA48" s="2119"/>
      <c r="NOB48" s="2119"/>
      <c r="NOC48" s="2119"/>
      <c r="NOD48" s="2119"/>
      <c r="NOE48" s="2119"/>
      <c r="NOF48" s="2119"/>
      <c r="NOG48" s="2119"/>
      <c r="NOH48" s="2119"/>
      <c r="NOI48" s="2119"/>
      <c r="NOJ48" s="2119"/>
      <c r="NOK48" s="2119"/>
      <c r="NOL48" s="2119"/>
      <c r="NOM48" s="2119"/>
      <c r="NON48" s="2119"/>
      <c r="NOO48" s="2119"/>
      <c r="NOP48" s="2119"/>
      <c r="NOQ48" s="2119"/>
      <c r="NOR48" s="2119"/>
      <c r="NOS48" s="2119"/>
      <c r="NOT48" s="2119"/>
      <c r="NOU48" s="2119"/>
      <c r="NOV48" s="2119"/>
      <c r="NOW48" s="2119"/>
      <c r="NOX48" s="2119"/>
      <c r="NOY48" s="2119"/>
      <c r="NOZ48" s="2119"/>
      <c r="NPA48" s="2119"/>
      <c r="NPB48" s="2119"/>
      <c r="NPC48" s="2119"/>
      <c r="NPD48" s="2119"/>
      <c r="NPE48" s="2119"/>
      <c r="NPF48" s="2119"/>
      <c r="NPG48" s="2119"/>
      <c r="NPH48" s="2119"/>
      <c r="NPI48" s="2119"/>
      <c r="NPJ48" s="2119"/>
      <c r="NPK48" s="2119"/>
      <c r="NPL48" s="2119"/>
      <c r="NPM48" s="2119"/>
      <c r="NPN48" s="2119"/>
      <c r="NPO48" s="2119"/>
      <c r="NPP48" s="2119"/>
      <c r="NPQ48" s="2119"/>
      <c r="NPR48" s="2119"/>
      <c r="NPS48" s="2119"/>
      <c r="NPT48" s="2119"/>
      <c r="NPU48" s="2119"/>
      <c r="NPV48" s="2119"/>
      <c r="NPW48" s="2119"/>
      <c r="NPX48" s="2119"/>
      <c r="NPY48" s="2119"/>
      <c r="NPZ48" s="2119"/>
      <c r="NQA48" s="2119"/>
      <c r="NQB48" s="2119"/>
      <c r="NQC48" s="2119"/>
      <c r="NQD48" s="2119"/>
      <c r="NQE48" s="2119"/>
      <c r="NQF48" s="2119"/>
      <c r="NQG48" s="2119"/>
      <c r="NQH48" s="2119"/>
      <c r="NQI48" s="2119"/>
      <c r="NQJ48" s="2119"/>
      <c r="NQK48" s="2119"/>
      <c r="NQL48" s="2119"/>
      <c r="NQM48" s="2119"/>
      <c r="NQN48" s="2119"/>
      <c r="NQO48" s="2119"/>
      <c r="NQP48" s="2119"/>
      <c r="NQQ48" s="2119"/>
      <c r="NQR48" s="2119"/>
      <c r="NQS48" s="2119"/>
      <c r="NQT48" s="2119"/>
      <c r="NQU48" s="2119"/>
      <c r="NQV48" s="2119"/>
      <c r="NQW48" s="2119"/>
      <c r="NQX48" s="2119"/>
      <c r="NQY48" s="2119"/>
      <c r="NQZ48" s="2119"/>
      <c r="NRA48" s="2119"/>
      <c r="NRB48" s="2119"/>
      <c r="NRC48" s="2119"/>
      <c r="NRD48" s="2119"/>
      <c r="NRE48" s="2119"/>
      <c r="NRF48" s="2119"/>
      <c r="NRG48" s="2119"/>
      <c r="NRH48" s="2119"/>
      <c r="NRI48" s="2119"/>
      <c r="NRJ48" s="2119"/>
      <c r="NRK48" s="2119"/>
      <c r="NRL48" s="2119"/>
      <c r="NRM48" s="2119"/>
      <c r="NRN48" s="2119"/>
      <c r="NRO48" s="2119"/>
      <c r="NRP48" s="2119"/>
      <c r="NRQ48" s="2119"/>
      <c r="NRR48" s="2119"/>
      <c r="NRS48" s="2119"/>
      <c r="NRT48" s="2119"/>
      <c r="NRU48" s="2119"/>
      <c r="NRV48" s="2119"/>
      <c r="NRW48" s="2119"/>
      <c r="NRX48" s="2119"/>
      <c r="NRY48" s="2119"/>
      <c r="NRZ48" s="2119"/>
      <c r="NSA48" s="2119"/>
      <c r="NSB48" s="2119"/>
      <c r="NSC48" s="2119"/>
      <c r="NSD48" s="2119"/>
      <c r="NSE48" s="2119"/>
      <c r="NSF48" s="2119"/>
      <c r="NSG48" s="2119"/>
      <c r="NSH48" s="2119"/>
      <c r="NSI48" s="2119"/>
      <c r="NSJ48" s="2119"/>
      <c r="NSK48" s="2119"/>
      <c r="NSL48" s="2119"/>
      <c r="NSM48" s="2119"/>
      <c r="NSN48" s="2119"/>
      <c r="NSO48" s="2119"/>
      <c r="NSP48" s="2119"/>
      <c r="NSQ48" s="2119"/>
      <c r="NSR48" s="2119"/>
      <c r="NSS48" s="2119"/>
      <c r="NST48" s="2119"/>
      <c r="NSU48" s="2119"/>
      <c r="NSV48" s="2119"/>
      <c r="NSW48" s="2119"/>
      <c r="NSX48" s="2119"/>
      <c r="NSY48" s="2119"/>
      <c r="NSZ48" s="2119"/>
      <c r="NTA48" s="2119"/>
      <c r="NTB48" s="2119"/>
      <c r="NTC48" s="2119"/>
      <c r="NTD48" s="2119"/>
      <c r="NTE48" s="2119"/>
      <c r="NTF48" s="2119"/>
      <c r="NTG48" s="2119"/>
      <c r="NTH48" s="2119"/>
      <c r="NTI48" s="2119"/>
      <c r="NTJ48" s="2119"/>
      <c r="NTK48" s="2119"/>
      <c r="NTL48" s="2119"/>
      <c r="NTM48" s="2119"/>
      <c r="NTN48" s="2119"/>
      <c r="NTO48" s="2119"/>
      <c r="NTP48" s="2119"/>
      <c r="NTQ48" s="2119"/>
      <c r="NTR48" s="2119"/>
      <c r="NTS48" s="2119"/>
      <c r="NTT48" s="2119"/>
      <c r="NTU48" s="2119"/>
      <c r="NTV48" s="2119"/>
      <c r="NTW48" s="2119"/>
      <c r="NTX48" s="2119"/>
      <c r="NTY48" s="2119"/>
      <c r="NTZ48" s="2119"/>
      <c r="NUA48" s="2119"/>
      <c r="NUB48" s="2119"/>
      <c r="NUC48" s="2119"/>
      <c r="NUD48" s="2119"/>
      <c r="NUE48" s="2119"/>
      <c r="NUF48" s="2119"/>
      <c r="NUG48" s="2119"/>
      <c r="NUH48" s="2119"/>
      <c r="NUI48" s="2119"/>
      <c r="NUJ48" s="2119"/>
      <c r="NUK48" s="2119"/>
      <c r="NUL48" s="2119"/>
      <c r="NUM48" s="2119"/>
      <c r="NUN48" s="2119"/>
      <c r="NUO48" s="2119"/>
      <c r="NUP48" s="2119"/>
      <c r="NUQ48" s="2119"/>
      <c r="NUR48" s="2119"/>
      <c r="NUS48" s="2119"/>
      <c r="NUT48" s="2119"/>
      <c r="NUU48" s="2119"/>
      <c r="NUV48" s="2119"/>
      <c r="NUW48" s="2119"/>
      <c r="NUX48" s="2119"/>
      <c r="NUY48" s="2119"/>
      <c r="NUZ48" s="2119"/>
      <c r="NVA48" s="2119"/>
      <c r="NVB48" s="2119"/>
      <c r="NVC48" s="2119"/>
      <c r="NVD48" s="2119"/>
      <c r="NVE48" s="2119"/>
      <c r="NVF48" s="2119"/>
      <c r="NVG48" s="2119"/>
      <c r="NVH48" s="2119"/>
      <c r="NVI48" s="2119"/>
      <c r="NVJ48" s="2119"/>
      <c r="NVK48" s="2119"/>
      <c r="NVL48" s="2119"/>
      <c r="NVM48" s="2119"/>
      <c r="NVN48" s="2119"/>
      <c r="NVO48" s="2119"/>
      <c r="NVP48" s="2119"/>
      <c r="NVQ48" s="2119"/>
      <c r="NVR48" s="2119"/>
      <c r="NVS48" s="2119"/>
      <c r="NVT48" s="2119"/>
      <c r="NVU48" s="2119"/>
      <c r="NVV48" s="2119"/>
      <c r="NVW48" s="2119"/>
      <c r="NVX48" s="2119"/>
      <c r="NVY48" s="2119"/>
      <c r="NVZ48" s="2119"/>
      <c r="NWA48" s="2119"/>
      <c r="NWB48" s="2119"/>
      <c r="NWC48" s="2119"/>
      <c r="NWD48" s="2119"/>
      <c r="NWE48" s="2119"/>
      <c r="NWF48" s="2119"/>
      <c r="NWG48" s="2119"/>
      <c r="NWH48" s="2119"/>
      <c r="NWI48" s="2119"/>
      <c r="NWJ48" s="2119"/>
      <c r="NWK48" s="2119"/>
      <c r="NWL48" s="2119"/>
      <c r="NWM48" s="2119"/>
      <c r="NWN48" s="2119"/>
      <c r="NWO48" s="2119"/>
      <c r="NWP48" s="2119"/>
      <c r="NWQ48" s="2119"/>
      <c r="NWR48" s="2119"/>
      <c r="NWS48" s="2119"/>
      <c r="NWT48" s="2119"/>
      <c r="NWU48" s="2119"/>
      <c r="NWV48" s="2119"/>
      <c r="NWW48" s="2119"/>
      <c r="NWX48" s="2119"/>
      <c r="NWY48" s="2119"/>
      <c r="NWZ48" s="2119"/>
      <c r="NXA48" s="2119"/>
      <c r="NXB48" s="2119"/>
      <c r="NXC48" s="2119"/>
      <c r="NXD48" s="2119"/>
      <c r="NXE48" s="2119"/>
      <c r="NXF48" s="2119"/>
      <c r="NXG48" s="2119"/>
      <c r="NXH48" s="2119"/>
      <c r="NXI48" s="2119"/>
      <c r="NXJ48" s="2119"/>
      <c r="NXK48" s="2119"/>
      <c r="NXL48" s="2119"/>
      <c r="NXM48" s="2119"/>
      <c r="NXN48" s="2119"/>
      <c r="NXO48" s="2119"/>
      <c r="NXP48" s="2119"/>
      <c r="NXQ48" s="2119"/>
      <c r="NXR48" s="2119"/>
      <c r="NXS48" s="2119"/>
      <c r="NXT48" s="2119"/>
      <c r="NXU48" s="2119"/>
      <c r="NXV48" s="2119"/>
      <c r="NXW48" s="2119"/>
      <c r="NXX48" s="2119"/>
      <c r="NXY48" s="2119"/>
      <c r="NXZ48" s="2119"/>
      <c r="NYA48" s="2119"/>
      <c r="NYB48" s="2119"/>
      <c r="NYC48" s="2119"/>
      <c r="NYD48" s="2119"/>
      <c r="NYE48" s="2119"/>
      <c r="NYF48" s="2119"/>
      <c r="NYG48" s="2119"/>
      <c r="NYH48" s="2119"/>
      <c r="NYI48" s="2119"/>
      <c r="NYJ48" s="2119"/>
      <c r="NYK48" s="2119"/>
      <c r="NYL48" s="2119"/>
      <c r="NYM48" s="2119"/>
      <c r="NYN48" s="2119"/>
      <c r="NYO48" s="2119"/>
      <c r="NYP48" s="2119"/>
      <c r="NYQ48" s="2119"/>
      <c r="NYR48" s="2119"/>
      <c r="NYS48" s="2119"/>
      <c r="NYT48" s="2119"/>
      <c r="NYU48" s="2119"/>
      <c r="NYV48" s="2119"/>
      <c r="NYW48" s="2119"/>
      <c r="NYX48" s="2119"/>
      <c r="NYY48" s="2119"/>
      <c r="NYZ48" s="2119"/>
      <c r="NZA48" s="2119"/>
      <c r="NZB48" s="2119"/>
      <c r="NZC48" s="2119"/>
      <c r="NZD48" s="2119"/>
      <c r="NZE48" s="2119"/>
      <c r="NZF48" s="2119"/>
      <c r="NZG48" s="2119"/>
      <c r="NZH48" s="2119"/>
      <c r="NZI48" s="2119"/>
      <c r="NZJ48" s="2119"/>
      <c r="NZK48" s="2119"/>
      <c r="NZL48" s="2119"/>
      <c r="NZM48" s="2119"/>
      <c r="NZN48" s="2119"/>
      <c r="NZO48" s="2119"/>
      <c r="NZP48" s="2119"/>
      <c r="NZQ48" s="2119"/>
      <c r="NZR48" s="2119"/>
      <c r="NZS48" s="2119"/>
      <c r="NZT48" s="2119"/>
      <c r="NZU48" s="2119"/>
      <c r="NZV48" s="2119"/>
      <c r="NZW48" s="2119"/>
      <c r="NZX48" s="2119"/>
      <c r="NZY48" s="2119"/>
      <c r="NZZ48" s="2119"/>
      <c r="OAA48" s="2119"/>
      <c r="OAB48" s="2119"/>
      <c r="OAC48" s="2119"/>
      <c r="OAD48" s="2119"/>
      <c r="OAE48" s="2119"/>
      <c r="OAF48" s="2119"/>
      <c r="OAG48" s="2119"/>
      <c r="OAH48" s="2119"/>
      <c r="OAI48" s="2119"/>
      <c r="OAJ48" s="2119"/>
      <c r="OAK48" s="2119"/>
      <c r="OAL48" s="2119"/>
      <c r="OAM48" s="2119"/>
      <c r="OAN48" s="2119"/>
      <c r="OAO48" s="2119"/>
      <c r="OAP48" s="2119"/>
      <c r="OAQ48" s="2119"/>
      <c r="OAR48" s="2119"/>
      <c r="OAS48" s="2119"/>
      <c r="OAT48" s="2119"/>
      <c r="OAU48" s="2119"/>
      <c r="OAV48" s="2119"/>
      <c r="OAW48" s="2119"/>
      <c r="OAX48" s="2119"/>
      <c r="OAY48" s="2119"/>
      <c r="OAZ48" s="2119"/>
      <c r="OBA48" s="2119"/>
      <c r="OBB48" s="2119"/>
      <c r="OBC48" s="2119"/>
      <c r="OBD48" s="2119"/>
      <c r="OBE48" s="2119"/>
      <c r="OBF48" s="2119"/>
      <c r="OBG48" s="2119"/>
      <c r="OBH48" s="2119"/>
      <c r="OBI48" s="2119"/>
      <c r="OBJ48" s="2119"/>
      <c r="OBK48" s="2119"/>
      <c r="OBL48" s="2119"/>
      <c r="OBM48" s="2119"/>
      <c r="OBN48" s="2119"/>
      <c r="OBO48" s="2119"/>
      <c r="OBP48" s="2119"/>
      <c r="OBQ48" s="2119"/>
      <c r="OBR48" s="2119"/>
      <c r="OBS48" s="2119"/>
      <c r="OBT48" s="2119"/>
      <c r="OBU48" s="2119"/>
      <c r="OBV48" s="2119"/>
      <c r="OBW48" s="2119"/>
      <c r="OBX48" s="2119"/>
      <c r="OBY48" s="2119"/>
      <c r="OBZ48" s="2119"/>
      <c r="OCA48" s="2119"/>
      <c r="OCB48" s="2119"/>
      <c r="OCC48" s="2119"/>
      <c r="OCD48" s="2119"/>
      <c r="OCE48" s="2119"/>
      <c r="OCF48" s="2119"/>
      <c r="OCG48" s="2119"/>
      <c r="OCH48" s="2119"/>
      <c r="OCI48" s="2119"/>
      <c r="OCJ48" s="2119"/>
      <c r="OCK48" s="2119"/>
      <c r="OCL48" s="2119"/>
      <c r="OCM48" s="2119"/>
      <c r="OCN48" s="2119"/>
      <c r="OCO48" s="2119"/>
      <c r="OCP48" s="2119"/>
      <c r="OCQ48" s="2119"/>
      <c r="OCR48" s="2119"/>
      <c r="OCS48" s="2119"/>
      <c r="OCT48" s="2119"/>
      <c r="OCU48" s="2119"/>
      <c r="OCV48" s="2119"/>
      <c r="OCW48" s="2119"/>
      <c r="OCX48" s="2119"/>
      <c r="OCY48" s="2119"/>
      <c r="OCZ48" s="2119"/>
      <c r="ODA48" s="2119"/>
      <c r="ODB48" s="2119"/>
      <c r="ODC48" s="2119"/>
      <c r="ODD48" s="2119"/>
      <c r="ODE48" s="2119"/>
      <c r="ODF48" s="2119"/>
      <c r="ODG48" s="2119"/>
      <c r="ODH48" s="2119"/>
      <c r="ODI48" s="2119"/>
      <c r="ODJ48" s="2119"/>
      <c r="ODK48" s="2119"/>
      <c r="ODL48" s="2119"/>
      <c r="ODM48" s="2119"/>
      <c r="ODN48" s="2119"/>
      <c r="ODO48" s="2119"/>
      <c r="ODP48" s="2119"/>
      <c r="ODQ48" s="2119"/>
      <c r="ODR48" s="2119"/>
      <c r="ODS48" s="2119"/>
      <c r="ODT48" s="2119"/>
      <c r="ODU48" s="2119"/>
      <c r="ODV48" s="2119"/>
      <c r="ODW48" s="2119"/>
      <c r="ODX48" s="2119"/>
      <c r="ODY48" s="2119"/>
      <c r="ODZ48" s="2119"/>
      <c r="OEA48" s="2119"/>
      <c r="OEB48" s="2119"/>
      <c r="OEC48" s="2119"/>
      <c r="OED48" s="2119"/>
      <c r="OEE48" s="2119"/>
      <c r="OEF48" s="2119"/>
      <c r="OEG48" s="2119"/>
      <c r="OEH48" s="2119"/>
      <c r="OEI48" s="2119"/>
      <c r="OEJ48" s="2119"/>
      <c r="OEK48" s="2119"/>
      <c r="OEL48" s="2119"/>
      <c r="OEM48" s="2119"/>
      <c r="OEN48" s="2119"/>
      <c r="OEO48" s="2119"/>
      <c r="OEP48" s="2119"/>
      <c r="OEQ48" s="2119"/>
      <c r="OER48" s="2119"/>
      <c r="OES48" s="2119"/>
      <c r="OET48" s="2119"/>
      <c r="OEU48" s="2119"/>
      <c r="OEV48" s="2119"/>
      <c r="OEW48" s="2119"/>
      <c r="OEX48" s="2119"/>
      <c r="OEY48" s="2119"/>
      <c r="OEZ48" s="2119"/>
      <c r="OFA48" s="2119"/>
      <c r="OFB48" s="2119"/>
      <c r="OFC48" s="2119"/>
      <c r="OFD48" s="2119"/>
      <c r="OFE48" s="2119"/>
      <c r="OFF48" s="2119"/>
      <c r="OFG48" s="2119"/>
      <c r="OFH48" s="2119"/>
      <c r="OFI48" s="2119"/>
      <c r="OFJ48" s="2119"/>
      <c r="OFK48" s="2119"/>
      <c r="OFL48" s="2119"/>
      <c r="OFM48" s="2119"/>
      <c r="OFN48" s="2119"/>
      <c r="OFO48" s="2119"/>
      <c r="OFP48" s="2119"/>
      <c r="OFQ48" s="2119"/>
      <c r="OFR48" s="2119"/>
      <c r="OFS48" s="2119"/>
      <c r="OFT48" s="2119"/>
      <c r="OFU48" s="2119"/>
      <c r="OFV48" s="2119"/>
      <c r="OFW48" s="2119"/>
      <c r="OFX48" s="2119"/>
      <c r="OFY48" s="2119"/>
      <c r="OFZ48" s="2119"/>
      <c r="OGA48" s="2119"/>
      <c r="OGB48" s="2119"/>
      <c r="OGC48" s="2119"/>
      <c r="OGD48" s="2119"/>
      <c r="OGE48" s="2119"/>
      <c r="OGF48" s="2119"/>
      <c r="OGG48" s="2119"/>
      <c r="OGH48" s="2119"/>
      <c r="OGI48" s="2119"/>
      <c r="OGJ48" s="2119"/>
      <c r="OGK48" s="2119"/>
      <c r="OGL48" s="2119"/>
      <c r="OGM48" s="2119"/>
      <c r="OGN48" s="2119"/>
      <c r="OGO48" s="2119"/>
      <c r="OGP48" s="2119"/>
      <c r="OGQ48" s="2119"/>
      <c r="OGR48" s="2119"/>
      <c r="OGS48" s="2119"/>
      <c r="OGT48" s="2119"/>
      <c r="OGU48" s="2119"/>
      <c r="OGV48" s="2119"/>
      <c r="OGW48" s="2119"/>
      <c r="OGX48" s="2119"/>
      <c r="OGY48" s="2119"/>
      <c r="OGZ48" s="2119"/>
      <c r="OHA48" s="2119"/>
      <c r="OHB48" s="2119"/>
      <c r="OHC48" s="2119"/>
      <c r="OHD48" s="2119"/>
      <c r="OHE48" s="2119"/>
      <c r="OHF48" s="2119"/>
      <c r="OHG48" s="2119"/>
      <c r="OHH48" s="2119"/>
      <c r="OHI48" s="2119"/>
      <c r="OHJ48" s="2119"/>
      <c r="OHK48" s="2119"/>
      <c r="OHL48" s="2119"/>
      <c r="OHM48" s="2119"/>
      <c r="OHN48" s="2119"/>
      <c r="OHO48" s="2119"/>
      <c r="OHP48" s="2119"/>
      <c r="OHQ48" s="2119"/>
      <c r="OHR48" s="2119"/>
      <c r="OHS48" s="2119"/>
      <c r="OHT48" s="2119"/>
      <c r="OHU48" s="2119"/>
      <c r="OHV48" s="2119"/>
      <c r="OHW48" s="2119"/>
      <c r="OHX48" s="2119"/>
      <c r="OHY48" s="2119"/>
      <c r="OHZ48" s="2119"/>
      <c r="OIA48" s="2119"/>
      <c r="OIB48" s="2119"/>
      <c r="OIC48" s="2119"/>
      <c r="OID48" s="2119"/>
      <c r="OIE48" s="2119"/>
      <c r="OIF48" s="2119"/>
      <c r="OIG48" s="2119"/>
      <c r="OIH48" s="2119"/>
      <c r="OII48" s="2119"/>
      <c r="OIJ48" s="2119"/>
      <c r="OIK48" s="2119"/>
      <c r="OIL48" s="2119"/>
      <c r="OIM48" s="2119"/>
      <c r="OIN48" s="2119"/>
      <c r="OIO48" s="2119"/>
      <c r="OIP48" s="2119"/>
      <c r="OIQ48" s="2119"/>
      <c r="OIR48" s="2119"/>
      <c r="OIS48" s="2119"/>
      <c r="OIT48" s="2119"/>
      <c r="OIU48" s="2119"/>
      <c r="OIV48" s="2119"/>
      <c r="OIW48" s="2119"/>
      <c r="OIX48" s="2119"/>
      <c r="OIY48" s="2119"/>
      <c r="OIZ48" s="2119"/>
      <c r="OJA48" s="2119"/>
      <c r="OJB48" s="2119"/>
      <c r="OJC48" s="2119"/>
      <c r="OJD48" s="2119"/>
      <c r="OJE48" s="2119"/>
      <c r="OJF48" s="2119"/>
      <c r="OJG48" s="2119"/>
      <c r="OJH48" s="2119"/>
      <c r="OJI48" s="2119"/>
      <c r="OJJ48" s="2119"/>
      <c r="OJK48" s="2119"/>
      <c r="OJL48" s="2119"/>
      <c r="OJM48" s="2119"/>
      <c r="OJN48" s="2119"/>
      <c r="OJO48" s="2119"/>
      <c r="OJP48" s="2119"/>
      <c r="OJQ48" s="2119"/>
      <c r="OJR48" s="2119"/>
      <c r="OJS48" s="2119"/>
      <c r="OJT48" s="2119"/>
      <c r="OJU48" s="2119"/>
      <c r="OJV48" s="2119"/>
      <c r="OJW48" s="2119"/>
      <c r="OJX48" s="2119"/>
      <c r="OJY48" s="2119"/>
      <c r="OJZ48" s="2119"/>
      <c r="OKA48" s="2119"/>
      <c r="OKB48" s="2119"/>
      <c r="OKC48" s="2119"/>
      <c r="OKD48" s="2119"/>
      <c r="OKE48" s="2119"/>
      <c r="OKF48" s="2119"/>
      <c r="OKG48" s="2119"/>
      <c r="OKH48" s="2119"/>
      <c r="OKI48" s="2119"/>
      <c r="OKJ48" s="2119"/>
      <c r="OKK48" s="2119"/>
      <c r="OKL48" s="2119"/>
      <c r="OKM48" s="2119"/>
      <c r="OKN48" s="2119"/>
      <c r="OKO48" s="2119"/>
      <c r="OKP48" s="2119"/>
      <c r="OKQ48" s="2119"/>
      <c r="OKR48" s="2119"/>
      <c r="OKS48" s="2119"/>
      <c r="OKT48" s="2119"/>
      <c r="OKU48" s="2119"/>
      <c r="OKV48" s="2119"/>
      <c r="OKW48" s="2119"/>
      <c r="OKX48" s="2119"/>
      <c r="OKY48" s="2119"/>
      <c r="OKZ48" s="2119"/>
      <c r="OLA48" s="2119"/>
      <c r="OLB48" s="2119"/>
      <c r="OLC48" s="2119"/>
      <c r="OLD48" s="2119"/>
      <c r="OLE48" s="2119"/>
      <c r="OLF48" s="2119"/>
      <c r="OLG48" s="2119"/>
      <c r="OLH48" s="2119"/>
      <c r="OLI48" s="2119"/>
      <c r="OLJ48" s="2119"/>
      <c r="OLK48" s="2119"/>
      <c r="OLL48" s="2119"/>
      <c r="OLM48" s="2119"/>
      <c r="OLN48" s="2119"/>
      <c r="OLO48" s="2119"/>
      <c r="OLP48" s="2119"/>
      <c r="OLQ48" s="2119"/>
      <c r="OLR48" s="2119"/>
      <c r="OLS48" s="2119"/>
      <c r="OLT48" s="2119"/>
      <c r="OLU48" s="2119"/>
      <c r="OLV48" s="2119"/>
      <c r="OLW48" s="2119"/>
      <c r="OLX48" s="2119"/>
      <c r="OLY48" s="2119"/>
      <c r="OLZ48" s="2119"/>
      <c r="OMA48" s="2119"/>
      <c r="OMB48" s="2119"/>
      <c r="OMC48" s="2119"/>
      <c r="OMD48" s="2119"/>
      <c r="OME48" s="2119"/>
      <c r="OMF48" s="2119"/>
      <c r="OMG48" s="2119"/>
      <c r="OMH48" s="2119"/>
      <c r="OMI48" s="2119"/>
      <c r="OMJ48" s="2119"/>
      <c r="OMK48" s="2119"/>
      <c r="OML48" s="2119"/>
      <c r="OMM48" s="2119"/>
      <c r="OMN48" s="2119"/>
      <c r="OMO48" s="2119"/>
      <c r="OMP48" s="2119"/>
      <c r="OMQ48" s="2119"/>
      <c r="OMR48" s="2119"/>
      <c r="OMS48" s="2119"/>
      <c r="OMT48" s="2119"/>
      <c r="OMU48" s="2119"/>
      <c r="OMV48" s="2119"/>
      <c r="OMW48" s="2119"/>
      <c r="OMX48" s="2119"/>
      <c r="OMY48" s="2119"/>
      <c r="OMZ48" s="2119"/>
      <c r="ONA48" s="2119"/>
      <c r="ONB48" s="2119"/>
      <c r="ONC48" s="2119"/>
      <c r="OND48" s="2119"/>
      <c r="ONE48" s="2119"/>
      <c r="ONF48" s="2119"/>
      <c r="ONG48" s="2119"/>
      <c r="ONH48" s="2119"/>
      <c r="ONI48" s="2119"/>
      <c r="ONJ48" s="2119"/>
      <c r="ONK48" s="2119"/>
      <c r="ONL48" s="2119"/>
      <c r="ONM48" s="2119"/>
      <c r="ONN48" s="2119"/>
      <c r="ONO48" s="2119"/>
      <c r="ONP48" s="2119"/>
      <c r="ONQ48" s="2119"/>
      <c r="ONR48" s="2119"/>
      <c r="ONS48" s="2119"/>
      <c r="ONT48" s="2119"/>
      <c r="ONU48" s="2119"/>
      <c r="ONV48" s="2119"/>
      <c r="ONW48" s="2119"/>
      <c r="ONX48" s="2119"/>
      <c r="ONY48" s="2119"/>
      <c r="ONZ48" s="2119"/>
      <c r="OOA48" s="2119"/>
      <c r="OOB48" s="2119"/>
      <c r="OOC48" s="2119"/>
      <c r="OOD48" s="2119"/>
      <c r="OOE48" s="2119"/>
      <c r="OOF48" s="2119"/>
      <c r="OOG48" s="2119"/>
      <c r="OOH48" s="2119"/>
      <c r="OOI48" s="2119"/>
      <c r="OOJ48" s="2119"/>
      <c r="OOK48" s="2119"/>
      <c r="OOL48" s="2119"/>
      <c r="OOM48" s="2119"/>
      <c r="OON48" s="2119"/>
      <c r="OOO48" s="2119"/>
      <c r="OOP48" s="2119"/>
      <c r="OOQ48" s="2119"/>
      <c r="OOR48" s="2119"/>
      <c r="OOS48" s="2119"/>
      <c r="OOT48" s="2119"/>
      <c r="OOU48" s="2119"/>
      <c r="OOV48" s="2119"/>
      <c r="OOW48" s="2119"/>
      <c r="OOX48" s="2119"/>
      <c r="OOY48" s="2119"/>
      <c r="OOZ48" s="2119"/>
      <c r="OPA48" s="2119"/>
      <c r="OPB48" s="2119"/>
      <c r="OPC48" s="2119"/>
      <c r="OPD48" s="2119"/>
      <c r="OPE48" s="2119"/>
      <c r="OPF48" s="2119"/>
      <c r="OPG48" s="2119"/>
      <c r="OPH48" s="2119"/>
      <c r="OPI48" s="2119"/>
      <c r="OPJ48" s="2119"/>
      <c r="OPK48" s="2119"/>
      <c r="OPL48" s="2119"/>
      <c r="OPM48" s="2119"/>
      <c r="OPN48" s="2119"/>
      <c r="OPO48" s="2119"/>
      <c r="OPP48" s="2119"/>
      <c r="OPQ48" s="2119"/>
      <c r="OPR48" s="2119"/>
      <c r="OPS48" s="2119"/>
      <c r="OPT48" s="2119"/>
      <c r="OPU48" s="2119"/>
      <c r="OPV48" s="2119"/>
      <c r="OPW48" s="2119"/>
      <c r="OPX48" s="2119"/>
      <c r="OPY48" s="2119"/>
      <c r="OPZ48" s="2119"/>
      <c r="OQA48" s="2119"/>
      <c r="OQB48" s="2119"/>
      <c r="OQC48" s="2119"/>
      <c r="OQD48" s="2119"/>
      <c r="OQE48" s="2119"/>
      <c r="OQF48" s="2119"/>
      <c r="OQG48" s="2119"/>
      <c r="OQH48" s="2119"/>
      <c r="OQI48" s="2119"/>
      <c r="OQJ48" s="2119"/>
      <c r="OQK48" s="2119"/>
      <c r="OQL48" s="2119"/>
      <c r="OQM48" s="2119"/>
      <c r="OQN48" s="2119"/>
      <c r="OQO48" s="2119"/>
      <c r="OQP48" s="2119"/>
      <c r="OQQ48" s="2119"/>
      <c r="OQR48" s="2119"/>
      <c r="OQS48" s="2119"/>
      <c r="OQT48" s="2119"/>
      <c r="OQU48" s="2119"/>
      <c r="OQV48" s="2119"/>
      <c r="OQW48" s="2119"/>
      <c r="OQX48" s="2119"/>
      <c r="OQY48" s="2119"/>
      <c r="OQZ48" s="2119"/>
      <c r="ORA48" s="2119"/>
      <c r="ORB48" s="2119"/>
      <c r="ORC48" s="2119"/>
      <c r="ORD48" s="2119"/>
      <c r="ORE48" s="2119"/>
      <c r="ORF48" s="2119"/>
      <c r="ORG48" s="2119"/>
      <c r="ORH48" s="2119"/>
      <c r="ORI48" s="2119"/>
      <c r="ORJ48" s="2119"/>
      <c r="ORK48" s="2119"/>
      <c r="ORL48" s="2119"/>
      <c r="ORM48" s="2119"/>
      <c r="ORN48" s="2119"/>
      <c r="ORO48" s="2119"/>
      <c r="ORP48" s="2119"/>
      <c r="ORQ48" s="2119"/>
      <c r="ORR48" s="2119"/>
      <c r="ORS48" s="2119"/>
      <c r="ORT48" s="2119"/>
      <c r="ORU48" s="2119"/>
      <c r="ORV48" s="2119"/>
      <c r="ORW48" s="2119"/>
      <c r="ORX48" s="2119"/>
      <c r="ORY48" s="2119"/>
      <c r="ORZ48" s="2119"/>
      <c r="OSA48" s="2119"/>
      <c r="OSB48" s="2119"/>
      <c r="OSC48" s="2119"/>
      <c r="OSD48" s="2119"/>
      <c r="OSE48" s="2119"/>
      <c r="OSF48" s="2119"/>
      <c r="OSG48" s="2119"/>
      <c r="OSH48" s="2119"/>
      <c r="OSI48" s="2119"/>
      <c r="OSJ48" s="2119"/>
      <c r="OSK48" s="2119"/>
      <c r="OSL48" s="2119"/>
      <c r="OSM48" s="2119"/>
      <c r="OSN48" s="2119"/>
      <c r="OSO48" s="2119"/>
      <c r="OSP48" s="2119"/>
      <c r="OSQ48" s="2119"/>
      <c r="OSR48" s="2119"/>
      <c r="OSS48" s="2119"/>
      <c r="OST48" s="2119"/>
      <c r="OSU48" s="2119"/>
      <c r="OSV48" s="2119"/>
      <c r="OSW48" s="2119"/>
      <c r="OSX48" s="2119"/>
      <c r="OSY48" s="2119"/>
      <c r="OSZ48" s="2119"/>
      <c r="OTA48" s="2119"/>
      <c r="OTB48" s="2119"/>
      <c r="OTC48" s="2119"/>
      <c r="OTD48" s="2119"/>
      <c r="OTE48" s="2119"/>
      <c r="OTF48" s="2119"/>
      <c r="OTG48" s="2119"/>
      <c r="OTH48" s="2119"/>
      <c r="OTI48" s="2119"/>
      <c r="OTJ48" s="2119"/>
      <c r="OTK48" s="2119"/>
      <c r="OTL48" s="2119"/>
      <c r="OTM48" s="2119"/>
      <c r="OTN48" s="2119"/>
      <c r="OTO48" s="2119"/>
      <c r="OTP48" s="2119"/>
      <c r="OTQ48" s="2119"/>
      <c r="OTR48" s="2119"/>
      <c r="OTS48" s="2119"/>
      <c r="OTT48" s="2119"/>
      <c r="OTU48" s="2119"/>
      <c r="OTV48" s="2119"/>
      <c r="OTW48" s="2119"/>
      <c r="OTX48" s="2119"/>
      <c r="OTY48" s="2119"/>
      <c r="OTZ48" s="2119"/>
      <c r="OUA48" s="2119"/>
      <c r="OUB48" s="2119"/>
      <c r="OUC48" s="2119"/>
      <c r="OUD48" s="2119"/>
      <c r="OUE48" s="2119"/>
      <c r="OUF48" s="2119"/>
      <c r="OUG48" s="2119"/>
      <c r="OUH48" s="2119"/>
      <c r="OUI48" s="2119"/>
      <c r="OUJ48" s="2119"/>
      <c r="OUK48" s="2119"/>
      <c r="OUL48" s="2119"/>
      <c r="OUM48" s="2119"/>
      <c r="OUN48" s="2119"/>
      <c r="OUO48" s="2119"/>
      <c r="OUP48" s="2119"/>
      <c r="OUQ48" s="2119"/>
      <c r="OUR48" s="2119"/>
      <c r="OUS48" s="2119"/>
      <c r="OUT48" s="2119"/>
      <c r="OUU48" s="2119"/>
      <c r="OUV48" s="2119"/>
      <c r="OUW48" s="2119"/>
      <c r="OUX48" s="2119"/>
      <c r="OUY48" s="2119"/>
      <c r="OUZ48" s="2119"/>
      <c r="OVA48" s="2119"/>
      <c r="OVB48" s="2119"/>
      <c r="OVC48" s="2119"/>
      <c r="OVD48" s="2119"/>
      <c r="OVE48" s="2119"/>
      <c r="OVF48" s="2119"/>
      <c r="OVG48" s="2119"/>
      <c r="OVH48" s="2119"/>
      <c r="OVI48" s="2119"/>
      <c r="OVJ48" s="2119"/>
      <c r="OVK48" s="2119"/>
      <c r="OVL48" s="2119"/>
      <c r="OVM48" s="2119"/>
      <c r="OVN48" s="2119"/>
      <c r="OVO48" s="2119"/>
      <c r="OVP48" s="2119"/>
      <c r="OVQ48" s="2119"/>
      <c r="OVR48" s="2119"/>
      <c r="OVS48" s="2119"/>
      <c r="OVT48" s="2119"/>
      <c r="OVU48" s="2119"/>
      <c r="OVV48" s="2119"/>
      <c r="OVW48" s="2119"/>
      <c r="OVX48" s="2119"/>
      <c r="OVY48" s="2119"/>
      <c r="OVZ48" s="2119"/>
      <c r="OWA48" s="2119"/>
      <c r="OWB48" s="2119"/>
      <c r="OWC48" s="2119"/>
      <c r="OWD48" s="2119"/>
      <c r="OWE48" s="2119"/>
      <c r="OWF48" s="2119"/>
      <c r="OWG48" s="2119"/>
      <c r="OWH48" s="2119"/>
      <c r="OWI48" s="2119"/>
      <c r="OWJ48" s="2119"/>
      <c r="OWK48" s="2119"/>
      <c r="OWL48" s="2119"/>
      <c r="OWM48" s="2119"/>
      <c r="OWN48" s="2119"/>
      <c r="OWO48" s="2119"/>
      <c r="OWP48" s="2119"/>
      <c r="OWQ48" s="2119"/>
      <c r="OWR48" s="2119"/>
      <c r="OWS48" s="2119"/>
      <c r="OWT48" s="2119"/>
      <c r="OWU48" s="2119"/>
      <c r="OWV48" s="2119"/>
      <c r="OWW48" s="2119"/>
      <c r="OWX48" s="2119"/>
      <c r="OWY48" s="2119"/>
      <c r="OWZ48" s="2119"/>
      <c r="OXA48" s="2119"/>
      <c r="OXB48" s="2119"/>
      <c r="OXC48" s="2119"/>
      <c r="OXD48" s="2119"/>
      <c r="OXE48" s="2119"/>
      <c r="OXF48" s="2119"/>
      <c r="OXG48" s="2119"/>
      <c r="OXH48" s="2119"/>
      <c r="OXI48" s="2119"/>
      <c r="OXJ48" s="2119"/>
      <c r="OXK48" s="2119"/>
      <c r="OXL48" s="2119"/>
      <c r="OXM48" s="2119"/>
      <c r="OXN48" s="2119"/>
      <c r="OXO48" s="2119"/>
      <c r="OXP48" s="2119"/>
      <c r="OXQ48" s="2119"/>
      <c r="OXR48" s="2119"/>
      <c r="OXS48" s="2119"/>
      <c r="OXT48" s="2119"/>
      <c r="OXU48" s="2119"/>
      <c r="OXV48" s="2119"/>
      <c r="OXW48" s="2119"/>
      <c r="OXX48" s="2119"/>
      <c r="OXY48" s="2119"/>
      <c r="OXZ48" s="2119"/>
      <c r="OYA48" s="2119"/>
      <c r="OYB48" s="2119"/>
      <c r="OYC48" s="2119"/>
      <c r="OYD48" s="2119"/>
      <c r="OYE48" s="2119"/>
      <c r="OYF48" s="2119"/>
      <c r="OYG48" s="2119"/>
      <c r="OYH48" s="2119"/>
      <c r="OYI48" s="2119"/>
      <c r="OYJ48" s="2119"/>
      <c r="OYK48" s="2119"/>
      <c r="OYL48" s="2119"/>
      <c r="OYM48" s="2119"/>
      <c r="OYN48" s="2119"/>
      <c r="OYO48" s="2119"/>
      <c r="OYP48" s="2119"/>
      <c r="OYQ48" s="2119"/>
      <c r="OYR48" s="2119"/>
      <c r="OYS48" s="2119"/>
      <c r="OYT48" s="2119"/>
      <c r="OYU48" s="2119"/>
      <c r="OYV48" s="2119"/>
      <c r="OYW48" s="2119"/>
      <c r="OYX48" s="2119"/>
      <c r="OYY48" s="2119"/>
      <c r="OYZ48" s="2119"/>
      <c r="OZA48" s="2119"/>
      <c r="OZB48" s="2119"/>
      <c r="OZC48" s="2119"/>
      <c r="OZD48" s="2119"/>
      <c r="OZE48" s="2119"/>
      <c r="OZF48" s="2119"/>
      <c r="OZG48" s="2119"/>
      <c r="OZH48" s="2119"/>
      <c r="OZI48" s="2119"/>
      <c r="OZJ48" s="2119"/>
      <c r="OZK48" s="2119"/>
      <c r="OZL48" s="2119"/>
      <c r="OZM48" s="2119"/>
      <c r="OZN48" s="2119"/>
      <c r="OZO48" s="2119"/>
      <c r="OZP48" s="2119"/>
      <c r="OZQ48" s="2119"/>
      <c r="OZR48" s="2119"/>
      <c r="OZS48" s="2119"/>
      <c r="OZT48" s="2119"/>
      <c r="OZU48" s="2119"/>
      <c r="OZV48" s="2119"/>
      <c r="OZW48" s="2119"/>
      <c r="OZX48" s="2119"/>
      <c r="OZY48" s="2119"/>
      <c r="OZZ48" s="2119"/>
      <c r="PAA48" s="2119"/>
      <c r="PAB48" s="2119"/>
      <c r="PAC48" s="2119"/>
      <c r="PAD48" s="2119"/>
      <c r="PAE48" s="2119"/>
      <c r="PAF48" s="2119"/>
      <c r="PAG48" s="2119"/>
      <c r="PAH48" s="2119"/>
      <c r="PAI48" s="2119"/>
      <c r="PAJ48" s="2119"/>
      <c r="PAK48" s="2119"/>
      <c r="PAL48" s="2119"/>
      <c r="PAM48" s="2119"/>
      <c r="PAN48" s="2119"/>
      <c r="PAO48" s="2119"/>
      <c r="PAP48" s="2119"/>
      <c r="PAQ48" s="2119"/>
      <c r="PAR48" s="2119"/>
      <c r="PAS48" s="2119"/>
      <c r="PAT48" s="2119"/>
      <c r="PAU48" s="2119"/>
      <c r="PAV48" s="2119"/>
      <c r="PAW48" s="2119"/>
      <c r="PAX48" s="2119"/>
      <c r="PAY48" s="2119"/>
      <c r="PAZ48" s="2119"/>
      <c r="PBA48" s="2119"/>
      <c r="PBB48" s="2119"/>
      <c r="PBC48" s="2119"/>
      <c r="PBD48" s="2119"/>
      <c r="PBE48" s="2119"/>
      <c r="PBF48" s="2119"/>
      <c r="PBG48" s="2119"/>
      <c r="PBH48" s="2119"/>
      <c r="PBI48" s="2119"/>
      <c r="PBJ48" s="2119"/>
      <c r="PBK48" s="2119"/>
      <c r="PBL48" s="2119"/>
      <c r="PBM48" s="2119"/>
      <c r="PBN48" s="2119"/>
      <c r="PBO48" s="2119"/>
      <c r="PBP48" s="2119"/>
      <c r="PBQ48" s="2119"/>
      <c r="PBR48" s="2119"/>
      <c r="PBS48" s="2119"/>
      <c r="PBT48" s="2119"/>
      <c r="PBU48" s="2119"/>
      <c r="PBV48" s="2119"/>
      <c r="PBW48" s="2119"/>
      <c r="PBX48" s="2119"/>
      <c r="PBY48" s="2119"/>
      <c r="PBZ48" s="2119"/>
      <c r="PCA48" s="2119"/>
      <c r="PCB48" s="2119"/>
      <c r="PCC48" s="2119"/>
      <c r="PCD48" s="2119"/>
      <c r="PCE48" s="2119"/>
      <c r="PCF48" s="2119"/>
      <c r="PCG48" s="2119"/>
      <c r="PCH48" s="2119"/>
      <c r="PCI48" s="2119"/>
      <c r="PCJ48" s="2119"/>
      <c r="PCK48" s="2119"/>
      <c r="PCL48" s="2119"/>
      <c r="PCM48" s="2119"/>
      <c r="PCN48" s="2119"/>
      <c r="PCO48" s="2119"/>
      <c r="PCP48" s="2119"/>
      <c r="PCQ48" s="2119"/>
      <c r="PCR48" s="2119"/>
      <c r="PCS48" s="2119"/>
      <c r="PCT48" s="2119"/>
      <c r="PCU48" s="2119"/>
      <c r="PCV48" s="2119"/>
      <c r="PCW48" s="2119"/>
      <c r="PCX48" s="2119"/>
      <c r="PCY48" s="2119"/>
      <c r="PCZ48" s="2119"/>
      <c r="PDA48" s="2119"/>
      <c r="PDB48" s="2119"/>
      <c r="PDC48" s="2119"/>
      <c r="PDD48" s="2119"/>
      <c r="PDE48" s="2119"/>
      <c r="PDF48" s="2119"/>
      <c r="PDG48" s="2119"/>
      <c r="PDH48" s="2119"/>
      <c r="PDI48" s="2119"/>
      <c r="PDJ48" s="2119"/>
      <c r="PDK48" s="2119"/>
      <c r="PDL48" s="2119"/>
      <c r="PDM48" s="2119"/>
      <c r="PDN48" s="2119"/>
      <c r="PDO48" s="2119"/>
      <c r="PDP48" s="2119"/>
      <c r="PDQ48" s="2119"/>
      <c r="PDR48" s="2119"/>
      <c r="PDS48" s="2119"/>
      <c r="PDT48" s="2119"/>
      <c r="PDU48" s="2119"/>
      <c r="PDV48" s="2119"/>
      <c r="PDW48" s="2119"/>
      <c r="PDX48" s="2119"/>
      <c r="PDY48" s="2119"/>
      <c r="PDZ48" s="2119"/>
      <c r="PEA48" s="2119"/>
      <c r="PEB48" s="2119"/>
      <c r="PEC48" s="2119"/>
      <c r="PED48" s="2119"/>
      <c r="PEE48" s="2119"/>
      <c r="PEF48" s="2119"/>
      <c r="PEG48" s="2119"/>
      <c r="PEH48" s="2119"/>
      <c r="PEI48" s="2119"/>
      <c r="PEJ48" s="2119"/>
      <c r="PEK48" s="2119"/>
      <c r="PEL48" s="2119"/>
      <c r="PEM48" s="2119"/>
      <c r="PEN48" s="2119"/>
      <c r="PEO48" s="2119"/>
      <c r="PEP48" s="2119"/>
      <c r="PEQ48" s="2119"/>
      <c r="PER48" s="2119"/>
      <c r="PES48" s="2119"/>
      <c r="PET48" s="2119"/>
      <c r="PEU48" s="2119"/>
      <c r="PEV48" s="2119"/>
      <c r="PEW48" s="2119"/>
      <c r="PEX48" s="2119"/>
      <c r="PEY48" s="2119"/>
      <c r="PEZ48" s="2119"/>
      <c r="PFA48" s="2119"/>
      <c r="PFB48" s="2119"/>
      <c r="PFC48" s="2119"/>
      <c r="PFD48" s="2119"/>
      <c r="PFE48" s="2119"/>
      <c r="PFF48" s="2119"/>
      <c r="PFG48" s="2119"/>
      <c r="PFH48" s="2119"/>
      <c r="PFI48" s="2119"/>
      <c r="PFJ48" s="2119"/>
      <c r="PFK48" s="2119"/>
      <c r="PFL48" s="2119"/>
      <c r="PFM48" s="2119"/>
      <c r="PFN48" s="2119"/>
      <c r="PFO48" s="2119"/>
      <c r="PFP48" s="2119"/>
      <c r="PFQ48" s="2119"/>
      <c r="PFR48" s="2119"/>
      <c r="PFS48" s="2119"/>
      <c r="PFT48" s="2119"/>
      <c r="PFU48" s="2119"/>
      <c r="PFV48" s="2119"/>
      <c r="PFW48" s="2119"/>
      <c r="PFX48" s="2119"/>
      <c r="PFY48" s="2119"/>
      <c r="PFZ48" s="2119"/>
      <c r="PGA48" s="2119"/>
      <c r="PGB48" s="2119"/>
      <c r="PGC48" s="2119"/>
      <c r="PGD48" s="2119"/>
      <c r="PGE48" s="2119"/>
      <c r="PGF48" s="2119"/>
      <c r="PGG48" s="2119"/>
      <c r="PGH48" s="2119"/>
      <c r="PGI48" s="2119"/>
      <c r="PGJ48" s="2119"/>
      <c r="PGK48" s="2119"/>
      <c r="PGL48" s="2119"/>
      <c r="PGM48" s="2119"/>
      <c r="PGN48" s="2119"/>
      <c r="PGO48" s="2119"/>
      <c r="PGP48" s="2119"/>
      <c r="PGQ48" s="2119"/>
      <c r="PGR48" s="2119"/>
      <c r="PGS48" s="2119"/>
      <c r="PGT48" s="2119"/>
      <c r="PGU48" s="2119"/>
      <c r="PGV48" s="2119"/>
      <c r="PGW48" s="2119"/>
      <c r="PGX48" s="2119"/>
      <c r="PGY48" s="2119"/>
      <c r="PGZ48" s="2119"/>
      <c r="PHA48" s="2119"/>
      <c r="PHB48" s="2119"/>
      <c r="PHC48" s="2119"/>
      <c r="PHD48" s="2119"/>
      <c r="PHE48" s="2119"/>
      <c r="PHF48" s="2119"/>
      <c r="PHG48" s="2119"/>
      <c r="PHH48" s="2119"/>
      <c r="PHI48" s="2119"/>
      <c r="PHJ48" s="2119"/>
      <c r="PHK48" s="2119"/>
      <c r="PHL48" s="2119"/>
      <c r="PHM48" s="2119"/>
      <c r="PHN48" s="2119"/>
      <c r="PHO48" s="2119"/>
      <c r="PHP48" s="2119"/>
      <c r="PHQ48" s="2119"/>
      <c r="PHR48" s="2119"/>
      <c r="PHS48" s="2119"/>
      <c r="PHT48" s="2119"/>
      <c r="PHU48" s="2119"/>
      <c r="PHV48" s="2119"/>
      <c r="PHW48" s="2119"/>
      <c r="PHX48" s="2119"/>
      <c r="PHY48" s="2119"/>
      <c r="PHZ48" s="2119"/>
      <c r="PIA48" s="2119"/>
      <c r="PIB48" s="2119"/>
      <c r="PIC48" s="2119"/>
      <c r="PID48" s="2119"/>
      <c r="PIE48" s="2119"/>
      <c r="PIF48" s="2119"/>
      <c r="PIG48" s="2119"/>
      <c r="PIH48" s="2119"/>
      <c r="PII48" s="2119"/>
      <c r="PIJ48" s="2119"/>
      <c r="PIK48" s="2119"/>
      <c r="PIL48" s="2119"/>
      <c r="PIM48" s="2119"/>
      <c r="PIN48" s="2119"/>
      <c r="PIO48" s="2119"/>
      <c r="PIP48" s="2119"/>
      <c r="PIQ48" s="2119"/>
      <c r="PIR48" s="2119"/>
      <c r="PIS48" s="2119"/>
      <c r="PIT48" s="2119"/>
      <c r="PIU48" s="2119"/>
      <c r="PIV48" s="2119"/>
      <c r="PIW48" s="2119"/>
      <c r="PIX48" s="2119"/>
      <c r="PIY48" s="2119"/>
      <c r="PIZ48" s="2119"/>
      <c r="PJA48" s="2119"/>
      <c r="PJB48" s="2119"/>
      <c r="PJC48" s="2119"/>
      <c r="PJD48" s="2119"/>
      <c r="PJE48" s="2119"/>
      <c r="PJF48" s="2119"/>
      <c r="PJG48" s="2119"/>
      <c r="PJH48" s="2119"/>
      <c r="PJI48" s="2119"/>
      <c r="PJJ48" s="2119"/>
      <c r="PJK48" s="2119"/>
      <c r="PJL48" s="2119"/>
      <c r="PJM48" s="2119"/>
      <c r="PJN48" s="2119"/>
      <c r="PJO48" s="2119"/>
      <c r="PJP48" s="2119"/>
      <c r="PJQ48" s="2119"/>
      <c r="PJR48" s="2119"/>
      <c r="PJS48" s="2119"/>
      <c r="PJT48" s="2119"/>
      <c r="PJU48" s="2119"/>
      <c r="PJV48" s="2119"/>
      <c r="PJW48" s="2119"/>
      <c r="PJX48" s="2119"/>
      <c r="PJY48" s="2119"/>
      <c r="PJZ48" s="2119"/>
      <c r="PKA48" s="2119"/>
      <c r="PKB48" s="2119"/>
      <c r="PKC48" s="2119"/>
      <c r="PKD48" s="2119"/>
      <c r="PKE48" s="2119"/>
      <c r="PKF48" s="2119"/>
      <c r="PKG48" s="2119"/>
      <c r="PKH48" s="2119"/>
      <c r="PKI48" s="2119"/>
      <c r="PKJ48" s="2119"/>
      <c r="PKK48" s="2119"/>
      <c r="PKL48" s="2119"/>
      <c r="PKM48" s="2119"/>
      <c r="PKN48" s="2119"/>
      <c r="PKO48" s="2119"/>
      <c r="PKP48" s="2119"/>
      <c r="PKQ48" s="2119"/>
      <c r="PKR48" s="2119"/>
      <c r="PKS48" s="2119"/>
      <c r="PKT48" s="2119"/>
      <c r="PKU48" s="2119"/>
      <c r="PKV48" s="2119"/>
      <c r="PKW48" s="2119"/>
      <c r="PKX48" s="2119"/>
      <c r="PKY48" s="2119"/>
      <c r="PKZ48" s="2119"/>
      <c r="PLA48" s="2119"/>
      <c r="PLB48" s="2119"/>
      <c r="PLC48" s="2119"/>
      <c r="PLD48" s="2119"/>
      <c r="PLE48" s="2119"/>
      <c r="PLF48" s="2119"/>
      <c r="PLG48" s="2119"/>
      <c r="PLH48" s="2119"/>
      <c r="PLI48" s="2119"/>
      <c r="PLJ48" s="2119"/>
      <c r="PLK48" s="2119"/>
      <c r="PLL48" s="2119"/>
      <c r="PLM48" s="2119"/>
      <c r="PLN48" s="2119"/>
      <c r="PLO48" s="2119"/>
      <c r="PLP48" s="2119"/>
      <c r="PLQ48" s="2119"/>
      <c r="PLR48" s="2119"/>
      <c r="PLS48" s="2119"/>
      <c r="PLT48" s="2119"/>
      <c r="PLU48" s="2119"/>
      <c r="PLV48" s="2119"/>
      <c r="PLW48" s="2119"/>
      <c r="PLX48" s="2119"/>
      <c r="PLY48" s="2119"/>
      <c r="PLZ48" s="2119"/>
      <c r="PMA48" s="2119"/>
      <c r="PMB48" s="2119"/>
      <c r="PMC48" s="2119"/>
      <c r="PMD48" s="2119"/>
      <c r="PME48" s="2119"/>
      <c r="PMF48" s="2119"/>
      <c r="PMG48" s="2119"/>
      <c r="PMH48" s="2119"/>
      <c r="PMI48" s="2119"/>
      <c r="PMJ48" s="2119"/>
      <c r="PMK48" s="2119"/>
      <c r="PML48" s="2119"/>
      <c r="PMM48" s="2119"/>
      <c r="PMN48" s="2119"/>
      <c r="PMO48" s="2119"/>
      <c r="PMP48" s="2119"/>
      <c r="PMQ48" s="2119"/>
      <c r="PMR48" s="2119"/>
      <c r="PMS48" s="2119"/>
      <c r="PMT48" s="2119"/>
      <c r="PMU48" s="2119"/>
      <c r="PMV48" s="2119"/>
      <c r="PMW48" s="2119"/>
      <c r="PMX48" s="2119"/>
      <c r="PMY48" s="2119"/>
      <c r="PMZ48" s="2119"/>
      <c r="PNA48" s="2119"/>
      <c r="PNB48" s="2119"/>
      <c r="PNC48" s="2119"/>
      <c r="PND48" s="2119"/>
      <c r="PNE48" s="2119"/>
      <c r="PNF48" s="2119"/>
      <c r="PNG48" s="2119"/>
      <c r="PNH48" s="2119"/>
      <c r="PNI48" s="2119"/>
      <c r="PNJ48" s="2119"/>
      <c r="PNK48" s="2119"/>
      <c r="PNL48" s="2119"/>
      <c r="PNM48" s="2119"/>
      <c r="PNN48" s="2119"/>
      <c r="PNO48" s="2119"/>
      <c r="PNP48" s="2119"/>
      <c r="PNQ48" s="2119"/>
      <c r="PNR48" s="2119"/>
      <c r="PNS48" s="2119"/>
      <c r="PNT48" s="2119"/>
      <c r="PNU48" s="2119"/>
      <c r="PNV48" s="2119"/>
      <c r="PNW48" s="2119"/>
      <c r="PNX48" s="2119"/>
      <c r="PNY48" s="2119"/>
      <c r="PNZ48" s="2119"/>
      <c r="POA48" s="2119"/>
      <c r="POB48" s="2119"/>
      <c r="POC48" s="2119"/>
      <c r="POD48" s="2119"/>
      <c r="POE48" s="2119"/>
      <c r="POF48" s="2119"/>
      <c r="POG48" s="2119"/>
      <c r="POH48" s="2119"/>
      <c r="POI48" s="2119"/>
      <c r="POJ48" s="2119"/>
      <c r="POK48" s="2119"/>
      <c r="POL48" s="2119"/>
      <c r="POM48" s="2119"/>
      <c r="PON48" s="2119"/>
      <c r="POO48" s="2119"/>
      <c r="POP48" s="2119"/>
      <c r="POQ48" s="2119"/>
      <c r="POR48" s="2119"/>
      <c r="POS48" s="2119"/>
      <c r="POT48" s="2119"/>
      <c r="POU48" s="2119"/>
      <c r="POV48" s="2119"/>
      <c r="POW48" s="2119"/>
      <c r="POX48" s="2119"/>
      <c r="POY48" s="2119"/>
      <c r="POZ48" s="2119"/>
      <c r="PPA48" s="2119"/>
      <c r="PPB48" s="2119"/>
      <c r="PPC48" s="2119"/>
      <c r="PPD48" s="2119"/>
      <c r="PPE48" s="2119"/>
      <c r="PPF48" s="2119"/>
      <c r="PPG48" s="2119"/>
      <c r="PPH48" s="2119"/>
      <c r="PPI48" s="2119"/>
      <c r="PPJ48" s="2119"/>
      <c r="PPK48" s="2119"/>
      <c r="PPL48" s="2119"/>
      <c r="PPM48" s="2119"/>
      <c r="PPN48" s="2119"/>
      <c r="PPO48" s="2119"/>
      <c r="PPP48" s="2119"/>
      <c r="PPQ48" s="2119"/>
      <c r="PPR48" s="2119"/>
      <c r="PPS48" s="2119"/>
      <c r="PPT48" s="2119"/>
      <c r="PPU48" s="2119"/>
      <c r="PPV48" s="2119"/>
      <c r="PPW48" s="2119"/>
      <c r="PPX48" s="2119"/>
      <c r="PPY48" s="2119"/>
      <c r="PPZ48" s="2119"/>
      <c r="PQA48" s="2119"/>
      <c r="PQB48" s="2119"/>
      <c r="PQC48" s="2119"/>
      <c r="PQD48" s="2119"/>
      <c r="PQE48" s="2119"/>
      <c r="PQF48" s="2119"/>
      <c r="PQG48" s="2119"/>
      <c r="PQH48" s="2119"/>
      <c r="PQI48" s="2119"/>
      <c r="PQJ48" s="2119"/>
      <c r="PQK48" s="2119"/>
      <c r="PQL48" s="2119"/>
      <c r="PQM48" s="2119"/>
      <c r="PQN48" s="2119"/>
      <c r="PQO48" s="2119"/>
      <c r="PQP48" s="2119"/>
      <c r="PQQ48" s="2119"/>
      <c r="PQR48" s="2119"/>
      <c r="PQS48" s="2119"/>
      <c r="PQT48" s="2119"/>
      <c r="PQU48" s="2119"/>
      <c r="PQV48" s="2119"/>
      <c r="PQW48" s="2119"/>
      <c r="PQX48" s="2119"/>
      <c r="PQY48" s="2119"/>
      <c r="PQZ48" s="2119"/>
      <c r="PRA48" s="2119"/>
      <c r="PRB48" s="2119"/>
      <c r="PRC48" s="2119"/>
      <c r="PRD48" s="2119"/>
      <c r="PRE48" s="2119"/>
      <c r="PRF48" s="2119"/>
      <c r="PRG48" s="2119"/>
      <c r="PRH48" s="2119"/>
      <c r="PRI48" s="2119"/>
      <c r="PRJ48" s="2119"/>
      <c r="PRK48" s="2119"/>
      <c r="PRL48" s="2119"/>
      <c r="PRM48" s="2119"/>
      <c r="PRN48" s="2119"/>
      <c r="PRO48" s="2119"/>
      <c r="PRP48" s="2119"/>
      <c r="PRQ48" s="2119"/>
      <c r="PRR48" s="2119"/>
      <c r="PRS48" s="2119"/>
      <c r="PRT48" s="2119"/>
      <c r="PRU48" s="2119"/>
      <c r="PRV48" s="2119"/>
      <c r="PRW48" s="2119"/>
      <c r="PRX48" s="2119"/>
      <c r="PRY48" s="2119"/>
      <c r="PRZ48" s="2119"/>
      <c r="PSA48" s="2119"/>
      <c r="PSB48" s="2119"/>
      <c r="PSC48" s="2119"/>
      <c r="PSD48" s="2119"/>
      <c r="PSE48" s="2119"/>
      <c r="PSF48" s="2119"/>
      <c r="PSG48" s="2119"/>
      <c r="PSH48" s="2119"/>
      <c r="PSI48" s="2119"/>
      <c r="PSJ48" s="2119"/>
      <c r="PSK48" s="2119"/>
      <c r="PSL48" s="2119"/>
      <c r="PSM48" s="2119"/>
      <c r="PSN48" s="2119"/>
      <c r="PSO48" s="2119"/>
      <c r="PSP48" s="2119"/>
      <c r="PSQ48" s="2119"/>
      <c r="PSR48" s="2119"/>
      <c r="PSS48" s="2119"/>
      <c r="PST48" s="2119"/>
      <c r="PSU48" s="2119"/>
      <c r="PSV48" s="2119"/>
      <c r="PSW48" s="2119"/>
      <c r="PSX48" s="2119"/>
      <c r="PSY48" s="2119"/>
      <c r="PSZ48" s="2119"/>
      <c r="PTA48" s="2119"/>
      <c r="PTB48" s="2119"/>
      <c r="PTC48" s="2119"/>
      <c r="PTD48" s="2119"/>
      <c r="PTE48" s="2119"/>
      <c r="PTF48" s="2119"/>
      <c r="PTG48" s="2119"/>
      <c r="PTH48" s="2119"/>
      <c r="PTI48" s="2119"/>
      <c r="PTJ48" s="2119"/>
      <c r="PTK48" s="2119"/>
      <c r="PTL48" s="2119"/>
      <c r="PTM48" s="2119"/>
      <c r="PTN48" s="2119"/>
      <c r="PTO48" s="2119"/>
      <c r="PTP48" s="2119"/>
      <c r="PTQ48" s="2119"/>
      <c r="PTR48" s="2119"/>
      <c r="PTS48" s="2119"/>
      <c r="PTT48" s="2119"/>
      <c r="PTU48" s="2119"/>
      <c r="PTV48" s="2119"/>
      <c r="PTW48" s="2119"/>
      <c r="PTX48" s="2119"/>
      <c r="PTY48" s="2119"/>
      <c r="PTZ48" s="2119"/>
      <c r="PUA48" s="2119"/>
      <c r="PUB48" s="2119"/>
      <c r="PUC48" s="2119"/>
      <c r="PUD48" s="2119"/>
      <c r="PUE48" s="2119"/>
      <c r="PUF48" s="2119"/>
      <c r="PUG48" s="2119"/>
      <c r="PUH48" s="2119"/>
      <c r="PUI48" s="2119"/>
      <c r="PUJ48" s="2119"/>
      <c r="PUK48" s="2119"/>
      <c r="PUL48" s="2119"/>
      <c r="PUM48" s="2119"/>
      <c r="PUN48" s="2119"/>
      <c r="PUO48" s="2119"/>
      <c r="PUP48" s="2119"/>
      <c r="PUQ48" s="2119"/>
      <c r="PUR48" s="2119"/>
      <c r="PUS48" s="2119"/>
      <c r="PUT48" s="2119"/>
      <c r="PUU48" s="2119"/>
      <c r="PUV48" s="2119"/>
      <c r="PUW48" s="2119"/>
      <c r="PUX48" s="2119"/>
      <c r="PUY48" s="2119"/>
      <c r="PUZ48" s="2119"/>
      <c r="PVA48" s="2119"/>
      <c r="PVB48" s="2119"/>
      <c r="PVC48" s="2119"/>
      <c r="PVD48" s="2119"/>
      <c r="PVE48" s="2119"/>
      <c r="PVF48" s="2119"/>
      <c r="PVG48" s="2119"/>
      <c r="PVH48" s="2119"/>
      <c r="PVI48" s="2119"/>
      <c r="PVJ48" s="2119"/>
      <c r="PVK48" s="2119"/>
      <c r="PVL48" s="2119"/>
      <c r="PVM48" s="2119"/>
      <c r="PVN48" s="2119"/>
      <c r="PVO48" s="2119"/>
      <c r="PVP48" s="2119"/>
      <c r="PVQ48" s="2119"/>
      <c r="PVR48" s="2119"/>
      <c r="PVS48" s="2119"/>
      <c r="PVT48" s="2119"/>
      <c r="PVU48" s="2119"/>
      <c r="PVV48" s="2119"/>
      <c r="PVW48" s="2119"/>
      <c r="PVX48" s="2119"/>
      <c r="PVY48" s="2119"/>
      <c r="PVZ48" s="2119"/>
      <c r="PWA48" s="2119"/>
      <c r="PWB48" s="2119"/>
      <c r="PWC48" s="2119"/>
      <c r="PWD48" s="2119"/>
      <c r="PWE48" s="2119"/>
      <c r="PWF48" s="2119"/>
      <c r="PWG48" s="2119"/>
      <c r="PWH48" s="2119"/>
      <c r="PWI48" s="2119"/>
      <c r="PWJ48" s="2119"/>
      <c r="PWK48" s="2119"/>
      <c r="PWL48" s="2119"/>
      <c r="PWM48" s="2119"/>
      <c r="PWN48" s="2119"/>
      <c r="PWO48" s="2119"/>
      <c r="PWP48" s="2119"/>
      <c r="PWQ48" s="2119"/>
      <c r="PWR48" s="2119"/>
      <c r="PWS48" s="2119"/>
      <c r="PWT48" s="2119"/>
      <c r="PWU48" s="2119"/>
      <c r="PWV48" s="2119"/>
      <c r="PWW48" s="2119"/>
      <c r="PWX48" s="2119"/>
      <c r="PWY48" s="2119"/>
      <c r="PWZ48" s="2119"/>
      <c r="PXA48" s="2119"/>
      <c r="PXB48" s="2119"/>
      <c r="PXC48" s="2119"/>
      <c r="PXD48" s="2119"/>
      <c r="PXE48" s="2119"/>
      <c r="PXF48" s="2119"/>
      <c r="PXG48" s="2119"/>
      <c r="PXH48" s="2119"/>
      <c r="PXI48" s="2119"/>
      <c r="PXJ48" s="2119"/>
      <c r="PXK48" s="2119"/>
      <c r="PXL48" s="2119"/>
      <c r="PXM48" s="2119"/>
      <c r="PXN48" s="2119"/>
      <c r="PXO48" s="2119"/>
      <c r="PXP48" s="2119"/>
      <c r="PXQ48" s="2119"/>
      <c r="PXR48" s="2119"/>
      <c r="PXS48" s="2119"/>
      <c r="PXT48" s="2119"/>
      <c r="PXU48" s="2119"/>
      <c r="PXV48" s="2119"/>
      <c r="PXW48" s="2119"/>
      <c r="PXX48" s="2119"/>
      <c r="PXY48" s="2119"/>
      <c r="PXZ48" s="2119"/>
      <c r="PYA48" s="2119"/>
      <c r="PYB48" s="2119"/>
      <c r="PYC48" s="2119"/>
      <c r="PYD48" s="2119"/>
      <c r="PYE48" s="2119"/>
      <c r="PYF48" s="2119"/>
      <c r="PYG48" s="2119"/>
      <c r="PYH48" s="2119"/>
      <c r="PYI48" s="2119"/>
      <c r="PYJ48" s="2119"/>
      <c r="PYK48" s="2119"/>
      <c r="PYL48" s="2119"/>
      <c r="PYM48" s="2119"/>
      <c r="PYN48" s="2119"/>
      <c r="PYO48" s="2119"/>
      <c r="PYP48" s="2119"/>
      <c r="PYQ48" s="2119"/>
      <c r="PYR48" s="2119"/>
      <c r="PYS48" s="2119"/>
      <c r="PYT48" s="2119"/>
      <c r="PYU48" s="2119"/>
      <c r="PYV48" s="2119"/>
      <c r="PYW48" s="2119"/>
      <c r="PYX48" s="2119"/>
      <c r="PYY48" s="2119"/>
      <c r="PYZ48" s="2119"/>
      <c r="PZA48" s="2119"/>
      <c r="PZB48" s="2119"/>
      <c r="PZC48" s="2119"/>
      <c r="PZD48" s="2119"/>
      <c r="PZE48" s="2119"/>
      <c r="PZF48" s="2119"/>
      <c r="PZG48" s="2119"/>
      <c r="PZH48" s="2119"/>
      <c r="PZI48" s="2119"/>
      <c r="PZJ48" s="2119"/>
      <c r="PZK48" s="2119"/>
      <c r="PZL48" s="2119"/>
      <c r="PZM48" s="2119"/>
      <c r="PZN48" s="2119"/>
      <c r="PZO48" s="2119"/>
      <c r="PZP48" s="2119"/>
      <c r="PZQ48" s="2119"/>
      <c r="PZR48" s="2119"/>
      <c r="PZS48" s="2119"/>
      <c r="PZT48" s="2119"/>
      <c r="PZU48" s="2119"/>
      <c r="PZV48" s="2119"/>
      <c r="PZW48" s="2119"/>
      <c r="PZX48" s="2119"/>
      <c r="PZY48" s="2119"/>
      <c r="PZZ48" s="2119"/>
      <c r="QAA48" s="2119"/>
      <c r="QAB48" s="2119"/>
      <c r="QAC48" s="2119"/>
      <c r="QAD48" s="2119"/>
      <c r="QAE48" s="2119"/>
      <c r="QAF48" s="2119"/>
      <c r="QAG48" s="2119"/>
      <c r="QAH48" s="2119"/>
      <c r="QAI48" s="2119"/>
      <c r="QAJ48" s="2119"/>
      <c r="QAK48" s="2119"/>
      <c r="QAL48" s="2119"/>
      <c r="QAM48" s="2119"/>
      <c r="QAN48" s="2119"/>
      <c r="QAO48" s="2119"/>
      <c r="QAP48" s="2119"/>
      <c r="QAQ48" s="2119"/>
      <c r="QAR48" s="2119"/>
      <c r="QAS48" s="2119"/>
      <c r="QAT48" s="2119"/>
      <c r="QAU48" s="2119"/>
      <c r="QAV48" s="2119"/>
      <c r="QAW48" s="2119"/>
      <c r="QAX48" s="2119"/>
      <c r="QAY48" s="2119"/>
      <c r="QAZ48" s="2119"/>
      <c r="QBA48" s="2119"/>
      <c r="QBB48" s="2119"/>
      <c r="QBC48" s="2119"/>
      <c r="QBD48" s="2119"/>
      <c r="QBE48" s="2119"/>
      <c r="QBF48" s="2119"/>
      <c r="QBG48" s="2119"/>
      <c r="QBH48" s="2119"/>
      <c r="QBI48" s="2119"/>
      <c r="QBJ48" s="2119"/>
      <c r="QBK48" s="2119"/>
      <c r="QBL48" s="2119"/>
      <c r="QBM48" s="2119"/>
      <c r="QBN48" s="2119"/>
      <c r="QBO48" s="2119"/>
      <c r="QBP48" s="2119"/>
      <c r="QBQ48" s="2119"/>
      <c r="QBR48" s="2119"/>
      <c r="QBS48" s="2119"/>
      <c r="QBT48" s="2119"/>
      <c r="QBU48" s="2119"/>
      <c r="QBV48" s="2119"/>
      <c r="QBW48" s="2119"/>
      <c r="QBX48" s="2119"/>
      <c r="QBY48" s="2119"/>
      <c r="QBZ48" s="2119"/>
      <c r="QCA48" s="2119"/>
      <c r="QCB48" s="2119"/>
      <c r="QCC48" s="2119"/>
      <c r="QCD48" s="2119"/>
      <c r="QCE48" s="2119"/>
      <c r="QCF48" s="2119"/>
      <c r="QCG48" s="2119"/>
      <c r="QCH48" s="2119"/>
      <c r="QCI48" s="2119"/>
      <c r="QCJ48" s="2119"/>
      <c r="QCK48" s="2119"/>
      <c r="QCL48" s="2119"/>
      <c r="QCM48" s="2119"/>
      <c r="QCN48" s="2119"/>
      <c r="QCO48" s="2119"/>
      <c r="QCP48" s="2119"/>
      <c r="QCQ48" s="2119"/>
      <c r="QCR48" s="2119"/>
      <c r="QCS48" s="2119"/>
      <c r="QCT48" s="2119"/>
      <c r="QCU48" s="2119"/>
      <c r="QCV48" s="2119"/>
      <c r="QCW48" s="2119"/>
      <c r="QCX48" s="2119"/>
      <c r="QCY48" s="2119"/>
      <c r="QCZ48" s="2119"/>
      <c r="QDA48" s="2119"/>
      <c r="QDB48" s="2119"/>
      <c r="QDC48" s="2119"/>
      <c r="QDD48" s="2119"/>
      <c r="QDE48" s="2119"/>
      <c r="QDF48" s="2119"/>
      <c r="QDG48" s="2119"/>
      <c r="QDH48" s="2119"/>
      <c r="QDI48" s="2119"/>
      <c r="QDJ48" s="2119"/>
      <c r="QDK48" s="2119"/>
      <c r="QDL48" s="2119"/>
      <c r="QDM48" s="2119"/>
      <c r="QDN48" s="2119"/>
      <c r="QDO48" s="2119"/>
      <c r="QDP48" s="2119"/>
      <c r="QDQ48" s="2119"/>
      <c r="QDR48" s="2119"/>
      <c r="QDS48" s="2119"/>
      <c r="QDT48" s="2119"/>
      <c r="QDU48" s="2119"/>
      <c r="QDV48" s="2119"/>
      <c r="QDW48" s="2119"/>
      <c r="QDX48" s="2119"/>
      <c r="QDY48" s="2119"/>
      <c r="QDZ48" s="2119"/>
      <c r="QEA48" s="2119"/>
      <c r="QEB48" s="2119"/>
      <c r="QEC48" s="2119"/>
      <c r="QED48" s="2119"/>
      <c r="QEE48" s="2119"/>
      <c r="QEF48" s="2119"/>
      <c r="QEG48" s="2119"/>
      <c r="QEH48" s="2119"/>
      <c r="QEI48" s="2119"/>
      <c r="QEJ48" s="2119"/>
      <c r="QEK48" s="2119"/>
      <c r="QEL48" s="2119"/>
      <c r="QEM48" s="2119"/>
      <c r="QEN48" s="2119"/>
      <c r="QEO48" s="2119"/>
      <c r="QEP48" s="2119"/>
      <c r="QEQ48" s="2119"/>
      <c r="QER48" s="2119"/>
      <c r="QES48" s="2119"/>
      <c r="QET48" s="2119"/>
      <c r="QEU48" s="2119"/>
      <c r="QEV48" s="2119"/>
      <c r="QEW48" s="2119"/>
      <c r="QEX48" s="2119"/>
      <c r="QEY48" s="2119"/>
      <c r="QEZ48" s="2119"/>
      <c r="QFA48" s="2119"/>
      <c r="QFB48" s="2119"/>
      <c r="QFC48" s="2119"/>
      <c r="QFD48" s="2119"/>
      <c r="QFE48" s="2119"/>
      <c r="QFF48" s="2119"/>
      <c r="QFG48" s="2119"/>
      <c r="QFH48" s="2119"/>
      <c r="QFI48" s="2119"/>
      <c r="QFJ48" s="2119"/>
      <c r="QFK48" s="2119"/>
      <c r="QFL48" s="2119"/>
      <c r="QFM48" s="2119"/>
      <c r="QFN48" s="2119"/>
      <c r="QFO48" s="2119"/>
      <c r="QFP48" s="2119"/>
      <c r="QFQ48" s="2119"/>
      <c r="QFR48" s="2119"/>
      <c r="QFS48" s="2119"/>
      <c r="QFT48" s="2119"/>
      <c r="QFU48" s="2119"/>
      <c r="QFV48" s="2119"/>
      <c r="QFW48" s="2119"/>
      <c r="QFX48" s="2119"/>
      <c r="QFY48" s="2119"/>
      <c r="QFZ48" s="2119"/>
      <c r="QGA48" s="2119"/>
      <c r="QGB48" s="2119"/>
      <c r="QGC48" s="2119"/>
      <c r="QGD48" s="2119"/>
      <c r="QGE48" s="2119"/>
      <c r="QGF48" s="2119"/>
      <c r="QGG48" s="2119"/>
      <c r="QGH48" s="2119"/>
      <c r="QGI48" s="2119"/>
      <c r="QGJ48" s="2119"/>
      <c r="QGK48" s="2119"/>
      <c r="QGL48" s="2119"/>
      <c r="QGM48" s="2119"/>
      <c r="QGN48" s="2119"/>
      <c r="QGO48" s="2119"/>
      <c r="QGP48" s="2119"/>
      <c r="QGQ48" s="2119"/>
      <c r="QGR48" s="2119"/>
      <c r="QGS48" s="2119"/>
      <c r="QGT48" s="2119"/>
      <c r="QGU48" s="2119"/>
      <c r="QGV48" s="2119"/>
      <c r="QGW48" s="2119"/>
      <c r="QGX48" s="2119"/>
      <c r="QGY48" s="2119"/>
      <c r="QGZ48" s="2119"/>
      <c r="QHA48" s="2119"/>
      <c r="QHB48" s="2119"/>
      <c r="QHC48" s="2119"/>
      <c r="QHD48" s="2119"/>
      <c r="QHE48" s="2119"/>
      <c r="QHF48" s="2119"/>
      <c r="QHG48" s="2119"/>
      <c r="QHH48" s="2119"/>
      <c r="QHI48" s="2119"/>
      <c r="QHJ48" s="2119"/>
      <c r="QHK48" s="2119"/>
      <c r="QHL48" s="2119"/>
      <c r="QHM48" s="2119"/>
      <c r="QHN48" s="2119"/>
      <c r="QHO48" s="2119"/>
      <c r="QHP48" s="2119"/>
      <c r="QHQ48" s="2119"/>
      <c r="QHR48" s="2119"/>
      <c r="QHS48" s="2119"/>
      <c r="QHT48" s="2119"/>
      <c r="QHU48" s="2119"/>
      <c r="QHV48" s="2119"/>
      <c r="QHW48" s="2119"/>
      <c r="QHX48" s="2119"/>
      <c r="QHY48" s="2119"/>
      <c r="QHZ48" s="2119"/>
      <c r="QIA48" s="2119"/>
      <c r="QIB48" s="2119"/>
      <c r="QIC48" s="2119"/>
      <c r="QID48" s="2119"/>
      <c r="QIE48" s="2119"/>
      <c r="QIF48" s="2119"/>
      <c r="QIG48" s="2119"/>
      <c r="QIH48" s="2119"/>
      <c r="QII48" s="2119"/>
      <c r="QIJ48" s="2119"/>
      <c r="QIK48" s="2119"/>
      <c r="QIL48" s="2119"/>
      <c r="QIM48" s="2119"/>
      <c r="QIN48" s="2119"/>
      <c r="QIO48" s="2119"/>
      <c r="QIP48" s="2119"/>
      <c r="QIQ48" s="2119"/>
      <c r="QIR48" s="2119"/>
      <c r="QIS48" s="2119"/>
      <c r="QIT48" s="2119"/>
      <c r="QIU48" s="2119"/>
      <c r="QIV48" s="2119"/>
      <c r="QIW48" s="2119"/>
      <c r="QIX48" s="2119"/>
      <c r="QIY48" s="2119"/>
      <c r="QIZ48" s="2119"/>
      <c r="QJA48" s="2119"/>
      <c r="QJB48" s="2119"/>
      <c r="QJC48" s="2119"/>
      <c r="QJD48" s="2119"/>
      <c r="QJE48" s="2119"/>
      <c r="QJF48" s="2119"/>
      <c r="QJG48" s="2119"/>
      <c r="QJH48" s="2119"/>
      <c r="QJI48" s="2119"/>
      <c r="QJJ48" s="2119"/>
      <c r="QJK48" s="2119"/>
      <c r="QJL48" s="2119"/>
      <c r="QJM48" s="2119"/>
      <c r="QJN48" s="2119"/>
      <c r="QJO48" s="2119"/>
      <c r="QJP48" s="2119"/>
      <c r="QJQ48" s="2119"/>
      <c r="QJR48" s="2119"/>
      <c r="QJS48" s="2119"/>
      <c r="QJT48" s="2119"/>
      <c r="QJU48" s="2119"/>
      <c r="QJV48" s="2119"/>
      <c r="QJW48" s="2119"/>
      <c r="QJX48" s="2119"/>
      <c r="QJY48" s="2119"/>
      <c r="QJZ48" s="2119"/>
      <c r="QKA48" s="2119"/>
      <c r="QKB48" s="2119"/>
      <c r="QKC48" s="2119"/>
      <c r="QKD48" s="2119"/>
      <c r="QKE48" s="2119"/>
      <c r="QKF48" s="2119"/>
      <c r="QKG48" s="2119"/>
      <c r="QKH48" s="2119"/>
      <c r="QKI48" s="2119"/>
      <c r="QKJ48" s="2119"/>
      <c r="QKK48" s="2119"/>
      <c r="QKL48" s="2119"/>
      <c r="QKM48" s="2119"/>
      <c r="QKN48" s="2119"/>
      <c r="QKO48" s="2119"/>
      <c r="QKP48" s="2119"/>
      <c r="QKQ48" s="2119"/>
      <c r="QKR48" s="2119"/>
      <c r="QKS48" s="2119"/>
      <c r="QKT48" s="2119"/>
      <c r="QKU48" s="2119"/>
      <c r="QKV48" s="2119"/>
      <c r="QKW48" s="2119"/>
      <c r="QKX48" s="2119"/>
      <c r="QKY48" s="2119"/>
      <c r="QKZ48" s="2119"/>
      <c r="QLA48" s="2119"/>
      <c r="QLB48" s="2119"/>
      <c r="QLC48" s="2119"/>
      <c r="QLD48" s="2119"/>
      <c r="QLE48" s="2119"/>
      <c r="QLF48" s="2119"/>
      <c r="QLG48" s="2119"/>
      <c r="QLH48" s="2119"/>
      <c r="QLI48" s="2119"/>
      <c r="QLJ48" s="2119"/>
      <c r="QLK48" s="2119"/>
      <c r="QLL48" s="2119"/>
      <c r="QLM48" s="2119"/>
      <c r="QLN48" s="2119"/>
      <c r="QLO48" s="2119"/>
      <c r="QLP48" s="2119"/>
      <c r="QLQ48" s="2119"/>
      <c r="QLR48" s="2119"/>
      <c r="QLS48" s="2119"/>
      <c r="QLT48" s="2119"/>
      <c r="QLU48" s="2119"/>
      <c r="QLV48" s="2119"/>
      <c r="QLW48" s="2119"/>
      <c r="QLX48" s="2119"/>
      <c r="QLY48" s="2119"/>
      <c r="QLZ48" s="2119"/>
      <c r="QMA48" s="2119"/>
      <c r="QMB48" s="2119"/>
      <c r="QMC48" s="2119"/>
      <c r="QMD48" s="2119"/>
      <c r="QME48" s="2119"/>
      <c r="QMF48" s="2119"/>
      <c r="QMG48" s="2119"/>
      <c r="QMH48" s="2119"/>
      <c r="QMI48" s="2119"/>
      <c r="QMJ48" s="2119"/>
      <c r="QMK48" s="2119"/>
      <c r="QML48" s="2119"/>
      <c r="QMM48" s="2119"/>
      <c r="QMN48" s="2119"/>
      <c r="QMO48" s="2119"/>
      <c r="QMP48" s="2119"/>
      <c r="QMQ48" s="2119"/>
      <c r="QMR48" s="2119"/>
      <c r="QMS48" s="2119"/>
      <c r="QMT48" s="2119"/>
      <c r="QMU48" s="2119"/>
      <c r="QMV48" s="2119"/>
      <c r="QMW48" s="2119"/>
      <c r="QMX48" s="2119"/>
      <c r="QMY48" s="2119"/>
      <c r="QMZ48" s="2119"/>
      <c r="QNA48" s="2119"/>
      <c r="QNB48" s="2119"/>
      <c r="QNC48" s="2119"/>
      <c r="QND48" s="2119"/>
      <c r="QNE48" s="2119"/>
      <c r="QNF48" s="2119"/>
      <c r="QNG48" s="2119"/>
      <c r="QNH48" s="2119"/>
      <c r="QNI48" s="2119"/>
      <c r="QNJ48" s="2119"/>
      <c r="QNK48" s="2119"/>
      <c r="QNL48" s="2119"/>
      <c r="QNM48" s="2119"/>
      <c r="QNN48" s="2119"/>
      <c r="QNO48" s="2119"/>
      <c r="QNP48" s="2119"/>
      <c r="QNQ48" s="2119"/>
      <c r="QNR48" s="2119"/>
      <c r="QNS48" s="2119"/>
      <c r="QNT48" s="2119"/>
      <c r="QNU48" s="2119"/>
      <c r="QNV48" s="2119"/>
      <c r="QNW48" s="2119"/>
      <c r="QNX48" s="2119"/>
      <c r="QNY48" s="2119"/>
      <c r="QNZ48" s="2119"/>
      <c r="QOA48" s="2119"/>
      <c r="QOB48" s="2119"/>
      <c r="QOC48" s="2119"/>
      <c r="QOD48" s="2119"/>
      <c r="QOE48" s="2119"/>
      <c r="QOF48" s="2119"/>
      <c r="QOG48" s="2119"/>
      <c r="QOH48" s="2119"/>
      <c r="QOI48" s="2119"/>
      <c r="QOJ48" s="2119"/>
      <c r="QOK48" s="2119"/>
      <c r="QOL48" s="2119"/>
      <c r="QOM48" s="2119"/>
      <c r="QON48" s="2119"/>
      <c r="QOO48" s="2119"/>
      <c r="QOP48" s="2119"/>
      <c r="QOQ48" s="2119"/>
      <c r="QOR48" s="2119"/>
      <c r="QOS48" s="2119"/>
      <c r="QOT48" s="2119"/>
      <c r="QOU48" s="2119"/>
      <c r="QOV48" s="2119"/>
      <c r="QOW48" s="2119"/>
      <c r="QOX48" s="2119"/>
      <c r="QOY48" s="2119"/>
      <c r="QOZ48" s="2119"/>
      <c r="QPA48" s="2119"/>
      <c r="QPB48" s="2119"/>
      <c r="QPC48" s="2119"/>
      <c r="QPD48" s="2119"/>
      <c r="QPE48" s="2119"/>
      <c r="QPF48" s="2119"/>
      <c r="QPG48" s="2119"/>
      <c r="QPH48" s="2119"/>
      <c r="QPI48" s="2119"/>
      <c r="QPJ48" s="2119"/>
      <c r="QPK48" s="2119"/>
      <c r="QPL48" s="2119"/>
      <c r="QPM48" s="2119"/>
      <c r="QPN48" s="2119"/>
      <c r="QPO48" s="2119"/>
      <c r="QPP48" s="2119"/>
      <c r="QPQ48" s="2119"/>
      <c r="QPR48" s="2119"/>
      <c r="QPS48" s="2119"/>
      <c r="QPT48" s="2119"/>
      <c r="QPU48" s="2119"/>
      <c r="QPV48" s="2119"/>
      <c r="QPW48" s="2119"/>
      <c r="QPX48" s="2119"/>
      <c r="QPY48" s="2119"/>
      <c r="QPZ48" s="2119"/>
      <c r="QQA48" s="2119"/>
      <c r="QQB48" s="2119"/>
      <c r="QQC48" s="2119"/>
      <c r="QQD48" s="2119"/>
      <c r="QQE48" s="2119"/>
      <c r="QQF48" s="2119"/>
      <c r="QQG48" s="2119"/>
      <c r="QQH48" s="2119"/>
      <c r="QQI48" s="2119"/>
      <c r="QQJ48" s="2119"/>
      <c r="QQK48" s="2119"/>
      <c r="QQL48" s="2119"/>
      <c r="QQM48" s="2119"/>
      <c r="QQN48" s="2119"/>
      <c r="QQO48" s="2119"/>
      <c r="QQP48" s="2119"/>
      <c r="QQQ48" s="2119"/>
      <c r="QQR48" s="2119"/>
      <c r="QQS48" s="2119"/>
      <c r="QQT48" s="2119"/>
      <c r="QQU48" s="2119"/>
      <c r="QQV48" s="2119"/>
      <c r="QQW48" s="2119"/>
      <c r="QQX48" s="2119"/>
      <c r="QQY48" s="2119"/>
      <c r="QQZ48" s="2119"/>
      <c r="QRA48" s="2119"/>
      <c r="QRB48" s="2119"/>
      <c r="QRC48" s="2119"/>
      <c r="QRD48" s="2119"/>
      <c r="QRE48" s="2119"/>
      <c r="QRF48" s="2119"/>
      <c r="QRG48" s="2119"/>
      <c r="QRH48" s="2119"/>
      <c r="QRI48" s="2119"/>
      <c r="QRJ48" s="2119"/>
      <c r="QRK48" s="2119"/>
      <c r="QRL48" s="2119"/>
      <c r="QRM48" s="2119"/>
      <c r="QRN48" s="2119"/>
      <c r="QRO48" s="2119"/>
      <c r="QRP48" s="2119"/>
      <c r="QRQ48" s="2119"/>
      <c r="QRR48" s="2119"/>
      <c r="QRS48" s="2119"/>
      <c r="QRT48" s="2119"/>
      <c r="QRU48" s="2119"/>
      <c r="QRV48" s="2119"/>
      <c r="QRW48" s="2119"/>
      <c r="QRX48" s="2119"/>
      <c r="QRY48" s="2119"/>
      <c r="QRZ48" s="2119"/>
      <c r="QSA48" s="2119"/>
      <c r="QSB48" s="2119"/>
      <c r="QSC48" s="2119"/>
      <c r="QSD48" s="2119"/>
      <c r="QSE48" s="2119"/>
      <c r="QSF48" s="2119"/>
      <c r="QSG48" s="2119"/>
      <c r="QSH48" s="2119"/>
      <c r="QSI48" s="2119"/>
      <c r="QSJ48" s="2119"/>
      <c r="QSK48" s="2119"/>
      <c r="QSL48" s="2119"/>
      <c r="QSM48" s="2119"/>
      <c r="QSN48" s="2119"/>
      <c r="QSO48" s="2119"/>
      <c r="QSP48" s="2119"/>
      <c r="QSQ48" s="2119"/>
      <c r="QSR48" s="2119"/>
      <c r="QSS48" s="2119"/>
      <c r="QST48" s="2119"/>
      <c r="QSU48" s="2119"/>
      <c r="QSV48" s="2119"/>
      <c r="QSW48" s="2119"/>
      <c r="QSX48" s="2119"/>
      <c r="QSY48" s="2119"/>
      <c r="QSZ48" s="2119"/>
      <c r="QTA48" s="2119"/>
      <c r="QTB48" s="2119"/>
      <c r="QTC48" s="2119"/>
      <c r="QTD48" s="2119"/>
      <c r="QTE48" s="2119"/>
      <c r="QTF48" s="2119"/>
      <c r="QTG48" s="2119"/>
      <c r="QTH48" s="2119"/>
      <c r="QTI48" s="2119"/>
      <c r="QTJ48" s="2119"/>
      <c r="QTK48" s="2119"/>
      <c r="QTL48" s="2119"/>
      <c r="QTM48" s="2119"/>
      <c r="QTN48" s="2119"/>
      <c r="QTO48" s="2119"/>
      <c r="QTP48" s="2119"/>
      <c r="QTQ48" s="2119"/>
      <c r="QTR48" s="2119"/>
      <c r="QTS48" s="2119"/>
      <c r="QTT48" s="2119"/>
      <c r="QTU48" s="2119"/>
      <c r="QTV48" s="2119"/>
      <c r="QTW48" s="2119"/>
      <c r="QTX48" s="2119"/>
      <c r="QTY48" s="2119"/>
      <c r="QTZ48" s="2119"/>
      <c r="QUA48" s="2119"/>
      <c r="QUB48" s="2119"/>
      <c r="QUC48" s="2119"/>
      <c r="QUD48" s="2119"/>
      <c r="QUE48" s="2119"/>
      <c r="QUF48" s="2119"/>
      <c r="QUG48" s="2119"/>
      <c r="QUH48" s="2119"/>
      <c r="QUI48" s="2119"/>
      <c r="QUJ48" s="2119"/>
      <c r="QUK48" s="2119"/>
      <c r="QUL48" s="2119"/>
      <c r="QUM48" s="2119"/>
      <c r="QUN48" s="2119"/>
      <c r="QUO48" s="2119"/>
      <c r="QUP48" s="2119"/>
      <c r="QUQ48" s="2119"/>
      <c r="QUR48" s="2119"/>
      <c r="QUS48" s="2119"/>
      <c r="QUT48" s="2119"/>
      <c r="QUU48" s="2119"/>
      <c r="QUV48" s="2119"/>
      <c r="QUW48" s="2119"/>
      <c r="QUX48" s="2119"/>
      <c r="QUY48" s="2119"/>
      <c r="QUZ48" s="2119"/>
      <c r="QVA48" s="2119"/>
      <c r="QVB48" s="2119"/>
      <c r="QVC48" s="2119"/>
      <c r="QVD48" s="2119"/>
      <c r="QVE48" s="2119"/>
      <c r="QVF48" s="2119"/>
      <c r="QVG48" s="2119"/>
      <c r="QVH48" s="2119"/>
      <c r="QVI48" s="2119"/>
      <c r="QVJ48" s="2119"/>
      <c r="QVK48" s="2119"/>
      <c r="QVL48" s="2119"/>
      <c r="QVM48" s="2119"/>
      <c r="QVN48" s="2119"/>
      <c r="QVO48" s="2119"/>
      <c r="QVP48" s="2119"/>
      <c r="QVQ48" s="2119"/>
      <c r="QVR48" s="2119"/>
      <c r="QVS48" s="2119"/>
      <c r="QVT48" s="2119"/>
      <c r="QVU48" s="2119"/>
      <c r="QVV48" s="2119"/>
      <c r="QVW48" s="2119"/>
      <c r="QVX48" s="2119"/>
      <c r="QVY48" s="2119"/>
      <c r="QVZ48" s="2119"/>
      <c r="QWA48" s="2119"/>
      <c r="QWB48" s="2119"/>
      <c r="QWC48" s="2119"/>
      <c r="QWD48" s="2119"/>
      <c r="QWE48" s="2119"/>
      <c r="QWF48" s="2119"/>
      <c r="QWG48" s="2119"/>
      <c r="QWH48" s="2119"/>
      <c r="QWI48" s="2119"/>
      <c r="QWJ48" s="2119"/>
      <c r="QWK48" s="2119"/>
      <c r="QWL48" s="2119"/>
      <c r="QWM48" s="2119"/>
      <c r="QWN48" s="2119"/>
      <c r="QWO48" s="2119"/>
      <c r="QWP48" s="2119"/>
      <c r="QWQ48" s="2119"/>
      <c r="QWR48" s="2119"/>
      <c r="QWS48" s="2119"/>
      <c r="QWT48" s="2119"/>
      <c r="QWU48" s="2119"/>
      <c r="QWV48" s="2119"/>
      <c r="QWW48" s="2119"/>
      <c r="QWX48" s="2119"/>
      <c r="QWY48" s="2119"/>
      <c r="QWZ48" s="2119"/>
      <c r="QXA48" s="2119"/>
      <c r="QXB48" s="2119"/>
      <c r="QXC48" s="2119"/>
      <c r="QXD48" s="2119"/>
      <c r="QXE48" s="2119"/>
      <c r="QXF48" s="2119"/>
      <c r="QXG48" s="2119"/>
      <c r="QXH48" s="2119"/>
      <c r="QXI48" s="2119"/>
      <c r="QXJ48" s="2119"/>
      <c r="QXK48" s="2119"/>
      <c r="QXL48" s="2119"/>
      <c r="QXM48" s="2119"/>
      <c r="QXN48" s="2119"/>
      <c r="QXO48" s="2119"/>
      <c r="QXP48" s="2119"/>
      <c r="QXQ48" s="2119"/>
      <c r="QXR48" s="2119"/>
      <c r="QXS48" s="2119"/>
      <c r="QXT48" s="2119"/>
      <c r="QXU48" s="2119"/>
      <c r="QXV48" s="2119"/>
      <c r="QXW48" s="2119"/>
      <c r="QXX48" s="2119"/>
      <c r="QXY48" s="2119"/>
      <c r="QXZ48" s="2119"/>
      <c r="QYA48" s="2119"/>
      <c r="QYB48" s="2119"/>
      <c r="QYC48" s="2119"/>
      <c r="QYD48" s="2119"/>
      <c r="QYE48" s="2119"/>
      <c r="QYF48" s="2119"/>
      <c r="QYG48" s="2119"/>
      <c r="QYH48" s="2119"/>
      <c r="QYI48" s="2119"/>
      <c r="QYJ48" s="2119"/>
      <c r="QYK48" s="2119"/>
      <c r="QYL48" s="2119"/>
      <c r="QYM48" s="2119"/>
      <c r="QYN48" s="2119"/>
      <c r="QYO48" s="2119"/>
      <c r="QYP48" s="2119"/>
      <c r="QYQ48" s="2119"/>
      <c r="QYR48" s="2119"/>
      <c r="QYS48" s="2119"/>
      <c r="QYT48" s="2119"/>
      <c r="QYU48" s="2119"/>
      <c r="QYV48" s="2119"/>
      <c r="QYW48" s="2119"/>
      <c r="QYX48" s="2119"/>
      <c r="QYY48" s="2119"/>
      <c r="QYZ48" s="2119"/>
      <c r="QZA48" s="2119"/>
      <c r="QZB48" s="2119"/>
      <c r="QZC48" s="2119"/>
      <c r="QZD48" s="2119"/>
      <c r="QZE48" s="2119"/>
      <c r="QZF48" s="2119"/>
      <c r="QZG48" s="2119"/>
      <c r="QZH48" s="2119"/>
      <c r="QZI48" s="2119"/>
      <c r="QZJ48" s="2119"/>
      <c r="QZK48" s="2119"/>
      <c r="QZL48" s="2119"/>
      <c r="QZM48" s="2119"/>
      <c r="QZN48" s="2119"/>
      <c r="QZO48" s="2119"/>
      <c r="QZP48" s="2119"/>
      <c r="QZQ48" s="2119"/>
      <c r="QZR48" s="2119"/>
      <c r="QZS48" s="2119"/>
      <c r="QZT48" s="2119"/>
      <c r="QZU48" s="2119"/>
      <c r="QZV48" s="2119"/>
      <c r="QZW48" s="2119"/>
      <c r="QZX48" s="2119"/>
      <c r="QZY48" s="2119"/>
      <c r="QZZ48" s="2119"/>
      <c r="RAA48" s="2119"/>
      <c r="RAB48" s="2119"/>
      <c r="RAC48" s="2119"/>
      <c r="RAD48" s="2119"/>
      <c r="RAE48" s="2119"/>
      <c r="RAF48" s="2119"/>
      <c r="RAG48" s="2119"/>
      <c r="RAH48" s="2119"/>
      <c r="RAI48" s="2119"/>
      <c r="RAJ48" s="2119"/>
      <c r="RAK48" s="2119"/>
      <c r="RAL48" s="2119"/>
      <c r="RAM48" s="2119"/>
      <c r="RAN48" s="2119"/>
      <c r="RAO48" s="2119"/>
      <c r="RAP48" s="2119"/>
      <c r="RAQ48" s="2119"/>
      <c r="RAR48" s="2119"/>
      <c r="RAS48" s="2119"/>
      <c r="RAT48" s="2119"/>
      <c r="RAU48" s="2119"/>
      <c r="RAV48" s="2119"/>
      <c r="RAW48" s="2119"/>
      <c r="RAX48" s="2119"/>
      <c r="RAY48" s="2119"/>
      <c r="RAZ48" s="2119"/>
      <c r="RBA48" s="2119"/>
      <c r="RBB48" s="2119"/>
      <c r="RBC48" s="2119"/>
      <c r="RBD48" s="2119"/>
      <c r="RBE48" s="2119"/>
      <c r="RBF48" s="2119"/>
      <c r="RBG48" s="2119"/>
      <c r="RBH48" s="2119"/>
      <c r="RBI48" s="2119"/>
      <c r="RBJ48" s="2119"/>
      <c r="RBK48" s="2119"/>
      <c r="RBL48" s="2119"/>
      <c r="RBM48" s="2119"/>
      <c r="RBN48" s="2119"/>
      <c r="RBO48" s="2119"/>
      <c r="RBP48" s="2119"/>
      <c r="RBQ48" s="2119"/>
      <c r="RBR48" s="2119"/>
      <c r="RBS48" s="2119"/>
      <c r="RBT48" s="2119"/>
      <c r="RBU48" s="2119"/>
      <c r="RBV48" s="2119"/>
      <c r="RBW48" s="2119"/>
      <c r="RBX48" s="2119"/>
      <c r="RBY48" s="2119"/>
      <c r="RBZ48" s="2119"/>
      <c r="RCA48" s="2119"/>
      <c r="RCB48" s="2119"/>
      <c r="RCC48" s="2119"/>
      <c r="RCD48" s="2119"/>
      <c r="RCE48" s="2119"/>
      <c r="RCF48" s="2119"/>
      <c r="RCG48" s="2119"/>
      <c r="RCH48" s="2119"/>
      <c r="RCI48" s="2119"/>
      <c r="RCJ48" s="2119"/>
      <c r="RCK48" s="2119"/>
      <c r="RCL48" s="2119"/>
      <c r="RCM48" s="2119"/>
      <c r="RCN48" s="2119"/>
      <c r="RCO48" s="2119"/>
      <c r="RCP48" s="2119"/>
      <c r="RCQ48" s="2119"/>
      <c r="RCR48" s="2119"/>
      <c r="RCS48" s="2119"/>
      <c r="RCT48" s="2119"/>
      <c r="RCU48" s="2119"/>
      <c r="RCV48" s="2119"/>
      <c r="RCW48" s="2119"/>
      <c r="RCX48" s="2119"/>
      <c r="RCY48" s="2119"/>
      <c r="RCZ48" s="2119"/>
      <c r="RDA48" s="2119"/>
      <c r="RDB48" s="2119"/>
      <c r="RDC48" s="2119"/>
      <c r="RDD48" s="2119"/>
      <c r="RDE48" s="2119"/>
      <c r="RDF48" s="2119"/>
      <c r="RDG48" s="2119"/>
      <c r="RDH48" s="2119"/>
      <c r="RDI48" s="2119"/>
      <c r="RDJ48" s="2119"/>
      <c r="RDK48" s="2119"/>
      <c r="RDL48" s="2119"/>
      <c r="RDM48" s="2119"/>
      <c r="RDN48" s="2119"/>
      <c r="RDO48" s="2119"/>
      <c r="RDP48" s="2119"/>
      <c r="RDQ48" s="2119"/>
      <c r="RDR48" s="2119"/>
      <c r="RDS48" s="2119"/>
      <c r="RDT48" s="2119"/>
      <c r="RDU48" s="2119"/>
      <c r="RDV48" s="2119"/>
      <c r="RDW48" s="2119"/>
      <c r="RDX48" s="2119"/>
      <c r="RDY48" s="2119"/>
      <c r="RDZ48" s="2119"/>
      <c r="REA48" s="2119"/>
      <c r="REB48" s="2119"/>
      <c r="REC48" s="2119"/>
      <c r="RED48" s="2119"/>
      <c r="REE48" s="2119"/>
      <c r="REF48" s="2119"/>
      <c r="REG48" s="2119"/>
      <c r="REH48" s="2119"/>
      <c r="REI48" s="2119"/>
      <c r="REJ48" s="2119"/>
      <c r="REK48" s="2119"/>
      <c r="REL48" s="2119"/>
      <c r="REM48" s="2119"/>
      <c r="REN48" s="2119"/>
      <c r="REO48" s="2119"/>
      <c r="REP48" s="2119"/>
      <c r="REQ48" s="2119"/>
      <c r="RER48" s="2119"/>
      <c r="RES48" s="2119"/>
      <c r="RET48" s="2119"/>
      <c r="REU48" s="2119"/>
      <c r="REV48" s="2119"/>
      <c r="REW48" s="2119"/>
      <c r="REX48" s="2119"/>
      <c r="REY48" s="2119"/>
      <c r="REZ48" s="2119"/>
      <c r="RFA48" s="2119"/>
      <c r="RFB48" s="2119"/>
      <c r="RFC48" s="2119"/>
      <c r="RFD48" s="2119"/>
      <c r="RFE48" s="2119"/>
      <c r="RFF48" s="2119"/>
      <c r="RFG48" s="2119"/>
      <c r="RFH48" s="2119"/>
      <c r="RFI48" s="2119"/>
      <c r="RFJ48" s="2119"/>
      <c r="RFK48" s="2119"/>
      <c r="RFL48" s="2119"/>
      <c r="RFM48" s="2119"/>
      <c r="RFN48" s="2119"/>
      <c r="RFO48" s="2119"/>
      <c r="RFP48" s="2119"/>
      <c r="RFQ48" s="2119"/>
      <c r="RFR48" s="2119"/>
      <c r="RFS48" s="2119"/>
      <c r="RFT48" s="2119"/>
      <c r="RFU48" s="2119"/>
      <c r="RFV48" s="2119"/>
      <c r="RFW48" s="2119"/>
      <c r="RFX48" s="2119"/>
      <c r="RFY48" s="2119"/>
      <c r="RFZ48" s="2119"/>
      <c r="RGA48" s="2119"/>
      <c r="RGB48" s="2119"/>
      <c r="RGC48" s="2119"/>
      <c r="RGD48" s="2119"/>
      <c r="RGE48" s="2119"/>
      <c r="RGF48" s="2119"/>
      <c r="RGG48" s="2119"/>
      <c r="RGH48" s="2119"/>
      <c r="RGI48" s="2119"/>
      <c r="RGJ48" s="2119"/>
      <c r="RGK48" s="2119"/>
      <c r="RGL48" s="2119"/>
      <c r="RGM48" s="2119"/>
      <c r="RGN48" s="2119"/>
      <c r="RGO48" s="2119"/>
      <c r="RGP48" s="2119"/>
      <c r="RGQ48" s="2119"/>
      <c r="RGR48" s="2119"/>
      <c r="RGS48" s="2119"/>
      <c r="RGT48" s="2119"/>
      <c r="RGU48" s="2119"/>
      <c r="RGV48" s="2119"/>
      <c r="RGW48" s="2119"/>
      <c r="RGX48" s="2119"/>
      <c r="RGY48" s="2119"/>
      <c r="RGZ48" s="2119"/>
      <c r="RHA48" s="2119"/>
      <c r="RHB48" s="2119"/>
      <c r="RHC48" s="2119"/>
      <c r="RHD48" s="2119"/>
      <c r="RHE48" s="2119"/>
      <c r="RHF48" s="2119"/>
      <c r="RHG48" s="2119"/>
      <c r="RHH48" s="2119"/>
      <c r="RHI48" s="2119"/>
      <c r="RHJ48" s="2119"/>
      <c r="RHK48" s="2119"/>
      <c r="RHL48" s="2119"/>
      <c r="RHM48" s="2119"/>
      <c r="RHN48" s="2119"/>
      <c r="RHO48" s="2119"/>
      <c r="RHP48" s="2119"/>
      <c r="RHQ48" s="2119"/>
      <c r="RHR48" s="2119"/>
      <c r="RHS48" s="2119"/>
      <c r="RHT48" s="2119"/>
      <c r="RHU48" s="2119"/>
      <c r="RHV48" s="2119"/>
      <c r="RHW48" s="2119"/>
      <c r="RHX48" s="2119"/>
      <c r="RHY48" s="2119"/>
      <c r="RHZ48" s="2119"/>
      <c r="RIA48" s="2119"/>
      <c r="RIB48" s="2119"/>
      <c r="RIC48" s="2119"/>
      <c r="RID48" s="2119"/>
      <c r="RIE48" s="2119"/>
      <c r="RIF48" s="2119"/>
      <c r="RIG48" s="2119"/>
      <c r="RIH48" s="2119"/>
      <c r="RII48" s="2119"/>
      <c r="RIJ48" s="2119"/>
      <c r="RIK48" s="2119"/>
      <c r="RIL48" s="2119"/>
      <c r="RIM48" s="2119"/>
      <c r="RIN48" s="2119"/>
      <c r="RIO48" s="2119"/>
      <c r="RIP48" s="2119"/>
      <c r="RIQ48" s="2119"/>
      <c r="RIR48" s="2119"/>
      <c r="RIS48" s="2119"/>
      <c r="RIT48" s="2119"/>
      <c r="RIU48" s="2119"/>
      <c r="RIV48" s="2119"/>
      <c r="RIW48" s="2119"/>
      <c r="RIX48" s="2119"/>
      <c r="RIY48" s="2119"/>
      <c r="RIZ48" s="2119"/>
      <c r="RJA48" s="2119"/>
      <c r="RJB48" s="2119"/>
      <c r="RJC48" s="2119"/>
      <c r="RJD48" s="2119"/>
      <c r="RJE48" s="2119"/>
      <c r="RJF48" s="2119"/>
      <c r="RJG48" s="2119"/>
      <c r="RJH48" s="2119"/>
      <c r="RJI48" s="2119"/>
      <c r="RJJ48" s="2119"/>
      <c r="RJK48" s="2119"/>
      <c r="RJL48" s="2119"/>
      <c r="RJM48" s="2119"/>
      <c r="RJN48" s="2119"/>
      <c r="RJO48" s="2119"/>
      <c r="RJP48" s="2119"/>
      <c r="RJQ48" s="2119"/>
      <c r="RJR48" s="2119"/>
      <c r="RJS48" s="2119"/>
      <c r="RJT48" s="2119"/>
      <c r="RJU48" s="2119"/>
      <c r="RJV48" s="2119"/>
      <c r="RJW48" s="2119"/>
      <c r="RJX48" s="2119"/>
      <c r="RJY48" s="2119"/>
      <c r="RJZ48" s="2119"/>
      <c r="RKA48" s="2119"/>
      <c r="RKB48" s="2119"/>
      <c r="RKC48" s="2119"/>
      <c r="RKD48" s="2119"/>
      <c r="RKE48" s="2119"/>
      <c r="RKF48" s="2119"/>
      <c r="RKG48" s="2119"/>
      <c r="RKH48" s="2119"/>
      <c r="RKI48" s="2119"/>
      <c r="RKJ48" s="2119"/>
      <c r="RKK48" s="2119"/>
      <c r="RKL48" s="2119"/>
      <c r="RKM48" s="2119"/>
      <c r="RKN48" s="2119"/>
      <c r="RKO48" s="2119"/>
      <c r="RKP48" s="2119"/>
      <c r="RKQ48" s="2119"/>
      <c r="RKR48" s="2119"/>
      <c r="RKS48" s="2119"/>
      <c r="RKT48" s="2119"/>
      <c r="RKU48" s="2119"/>
      <c r="RKV48" s="2119"/>
      <c r="RKW48" s="2119"/>
      <c r="RKX48" s="2119"/>
      <c r="RKY48" s="2119"/>
      <c r="RKZ48" s="2119"/>
      <c r="RLA48" s="2119"/>
      <c r="RLB48" s="2119"/>
      <c r="RLC48" s="2119"/>
      <c r="RLD48" s="2119"/>
      <c r="RLE48" s="2119"/>
      <c r="RLF48" s="2119"/>
      <c r="RLG48" s="2119"/>
      <c r="RLH48" s="2119"/>
      <c r="RLI48" s="2119"/>
      <c r="RLJ48" s="2119"/>
      <c r="RLK48" s="2119"/>
      <c r="RLL48" s="2119"/>
      <c r="RLM48" s="2119"/>
      <c r="RLN48" s="2119"/>
      <c r="RLO48" s="2119"/>
      <c r="RLP48" s="2119"/>
      <c r="RLQ48" s="2119"/>
      <c r="RLR48" s="2119"/>
      <c r="RLS48" s="2119"/>
      <c r="RLT48" s="2119"/>
      <c r="RLU48" s="2119"/>
      <c r="RLV48" s="2119"/>
      <c r="RLW48" s="2119"/>
      <c r="RLX48" s="2119"/>
      <c r="RLY48" s="2119"/>
      <c r="RLZ48" s="2119"/>
      <c r="RMA48" s="2119"/>
      <c r="RMB48" s="2119"/>
      <c r="RMC48" s="2119"/>
      <c r="RMD48" s="2119"/>
      <c r="RME48" s="2119"/>
      <c r="RMF48" s="2119"/>
      <c r="RMG48" s="2119"/>
      <c r="RMH48" s="2119"/>
      <c r="RMI48" s="2119"/>
      <c r="RMJ48" s="2119"/>
      <c r="RMK48" s="2119"/>
      <c r="RML48" s="2119"/>
      <c r="RMM48" s="2119"/>
      <c r="RMN48" s="2119"/>
      <c r="RMO48" s="2119"/>
      <c r="RMP48" s="2119"/>
      <c r="RMQ48" s="2119"/>
      <c r="RMR48" s="2119"/>
      <c r="RMS48" s="2119"/>
      <c r="RMT48" s="2119"/>
      <c r="RMU48" s="2119"/>
      <c r="RMV48" s="2119"/>
      <c r="RMW48" s="2119"/>
      <c r="RMX48" s="2119"/>
      <c r="RMY48" s="2119"/>
      <c r="RMZ48" s="2119"/>
      <c r="RNA48" s="2119"/>
      <c r="RNB48" s="2119"/>
      <c r="RNC48" s="2119"/>
      <c r="RND48" s="2119"/>
      <c r="RNE48" s="2119"/>
      <c r="RNF48" s="2119"/>
      <c r="RNG48" s="2119"/>
      <c r="RNH48" s="2119"/>
      <c r="RNI48" s="2119"/>
      <c r="RNJ48" s="2119"/>
      <c r="RNK48" s="2119"/>
      <c r="RNL48" s="2119"/>
      <c r="RNM48" s="2119"/>
      <c r="RNN48" s="2119"/>
      <c r="RNO48" s="2119"/>
      <c r="RNP48" s="2119"/>
      <c r="RNQ48" s="2119"/>
      <c r="RNR48" s="2119"/>
      <c r="RNS48" s="2119"/>
      <c r="RNT48" s="2119"/>
      <c r="RNU48" s="2119"/>
      <c r="RNV48" s="2119"/>
      <c r="RNW48" s="2119"/>
      <c r="RNX48" s="2119"/>
      <c r="RNY48" s="2119"/>
      <c r="RNZ48" s="2119"/>
      <c r="ROA48" s="2119"/>
      <c r="ROB48" s="2119"/>
      <c r="ROC48" s="2119"/>
      <c r="ROD48" s="2119"/>
      <c r="ROE48" s="2119"/>
      <c r="ROF48" s="2119"/>
      <c r="ROG48" s="2119"/>
      <c r="ROH48" s="2119"/>
      <c r="ROI48" s="2119"/>
      <c r="ROJ48" s="2119"/>
      <c r="ROK48" s="2119"/>
      <c r="ROL48" s="2119"/>
      <c r="ROM48" s="2119"/>
      <c r="RON48" s="2119"/>
      <c r="ROO48" s="2119"/>
      <c r="ROP48" s="2119"/>
      <c r="ROQ48" s="2119"/>
      <c r="ROR48" s="2119"/>
      <c r="ROS48" s="2119"/>
      <c r="ROT48" s="2119"/>
      <c r="ROU48" s="2119"/>
      <c r="ROV48" s="2119"/>
      <c r="ROW48" s="2119"/>
      <c r="ROX48" s="2119"/>
      <c r="ROY48" s="2119"/>
      <c r="ROZ48" s="2119"/>
      <c r="RPA48" s="2119"/>
      <c r="RPB48" s="2119"/>
      <c r="RPC48" s="2119"/>
      <c r="RPD48" s="2119"/>
      <c r="RPE48" s="2119"/>
      <c r="RPF48" s="2119"/>
      <c r="RPG48" s="2119"/>
      <c r="RPH48" s="2119"/>
      <c r="RPI48" s="2119"/>
      <c r="RPJ48" s="2119"/>
      <c r="RPK48" s="2119"/>
      <c r="RPL48" s="2119"/>
      <c r="RPM48" s="2119"/>
      <c r="RPN48" s="2119"/>
      <c r="RPO48" s="2119"/>
      <c r="RPP48" s="2119"/>
      <c r="RPQ48" s="2119"/>
      <c r="RPR48" s="2119"/>
      <c r="RPS48" s="2119"/>
      <c r="RPT48" s="2119"/>
      <c r="RPU48" s="2119"/>
      <c r="RPV48" s="2119"/>
      <c r="RPW48" s="2119"/>
      <c r="RPX48" s="2119"/>
      <c r="RPY48" s="2119"/>
      <c r="RPZ48" s="2119"/>
      <c r="RQA48" s="2119"/>
      <c r="RQB48" s="2119"/>
      <c r="RQC48" s="2119"/>
      <c r="RQD48" s="2119"/>
      <c r="RQE48" s="2119"/>
      <c r="RQF48" s="2119"/>
      <c r="RQG48" s="2119"/>
      <c r="RQH48" s="2119"/>
      <c r="RQI48" s="2119"/>
      <c r="RQJ48" s="2119"/>
      <c r="RQK48" s="2119"/>
      <c r="RQL48" s="2119"/>
      <c r="RQM48" s="2119"/>
      <c r="RQN48" s="2119"/>
      <c r="RQO48" s="2119"/>
      <c r="RQP48" s="2119"/>
      <c r="RQQ48" s="2119"/>
      <c r="RQR48" s="2119"/>
      <c r="RQS48" s="2119"/>
      <c r="RQT48" s="2119"/>
      <c r="RQU48" s="2119"/>
      <c r="RQV48" s="2119"/>
      <c r="RQW48" s="2119"/>
      <c r="RQX48" s="2119"/>
      <c r="RQY48" s="2119"/>
      <c r="RQZ48" s="2119"/>
      <c r="RRA48" s="2119"/>
      <c r="RRB48" s="2119"/>
      <c r="RRC48" s="2119"/>
      <c r="RRD48" s="2119"/>
      <c r="RRE48" s="2119"/>
      <c r="RRF48" s="2119"/>
      <c r="RRG48" s="2119"/>
      <c r="RRH48" s="2119"/>
      <c r="RRI48" s="2119"/>
      <c r="RRJ48" s="2119"/>
      <c r="RRK48" s="2119"/>
      <c r="RRL48" s="2119"/>
      <c r="RRM48" s="2119"/>
      <c r="RRN48" s="2119"/>
      <c r="RRO48" s="2119"/>
      <c r="RRP48" s="2119"/>
      <c r="RRQ48" s="2119"/>
      <c r="RRR48" s="2119"/>
      <c r="RRS48" s="2119"/>
      <c r="RRT48" s="2119"/>
      <c r="RRU48" s="2119"/>
      <c r="RRV48" s="2119"/>
      <c r="RRW48" s="2119"/>
      <c r="RRX48" s="2119"/>
      <c r="RRY48" s="2119"/>
      <c r="RRZ48" s="2119"/>
      <c r="RSA48" s="2119"/>
      <c r="RSB48" s="2119"/>
      <c r="RSC48" s="2119"/>
      <c r="RSD48" s="2119"/>
      <c r="RSE48" s="2119"/>
      <c r="RSF48" s="2119"/>
      <c r="RSG48" s="2119"/>
      <c r="RSH48" s="2119"/>
      <c r="RSI48" s="2119"/>
      <c r="RSJ48" s="2119"/>
      <c r="RSK48" s="2119"/>
      <c r="RSL48" s="2119"/>
      <c r="RSM48" s="2119"/>
      <c r="RSN48" s="2119"/>
      <c r="RSO48" s="2119"/>
      <c r="RSP48" s="2119"/>
      <c r="RSQ48" s="2119"/>
      <c r="RSR48" s="2119"/>
      <c r="RSS48" s="2119"/>
      <c r="RST48" s="2119"/>
      <c r="RSU48" s="2119"/>
      <c r="RSV48" s="2119"/>
      <c r="RSW48" s="2119"/>
      <c r="RSX48" s="2119"/>
      <c r="RSY48" s="2119"/>
      <c r="RSZ48" s="2119"/>
      <c r="RTA48" s="2119"/>
      <c r="RTB48" s="2119"/>
      <c r="RTC48" s="2119"/>
      <c r="RTD48" s="2119"/>
      <c r="RTE48" s="2119"/>
      <c r="RTF48" s="2119"/>
      <c r="RTG48" s="2119"/>
      <c r="RTH48" s="2119"/>
      <c r="RTI48" s="2119"/>
      <c r="RTJ48" s="2119"/>
      <c r="RTK48" s="2119"/>
      <c r="RTL48" s="2119"/>
      <c r="RTM48" s="2119"/>
      <c r="RTN48" s="2119"/>
      <c r="RTO48" s="2119"/>
      <c r="RTP48" s="2119"/>
      <c r="RTQ48" s="2119"/>
      <c r="RTR48" s="2119"/>
      <c r="RTS48" s="2119"/>
      <c r="RTT48" s="2119"/>
      <c r="RTU48" s="2119"/>
      <c r="RTV48" s="2119"/>
      <c r="RTW48" s="2119"/>
      <c r="RTX48" s="2119"/>
      <c r="RTY48" s="2119"/>
      <c r="RTZ48" s="2119"/>
      <c r="RUA48" s="2119"/>
      <c r="RUB48" s="2119"/>
      <c r="RUC48" s="2119"/>
      <c r="RUD48" s="2119"/>
      <c r="RUE48" s="2119"/>
      <c r="RUF48" s="2119"/>
      <c r="RUG48" s="2119"/>
      <c r="RUH48" s="2119"/>
      <c r="RUI48" s="2119"/>
      <c r="RUJ48" s="2119"/>
      <c r="RUK48" s="2119"/>
      <c r="RUL48" s="2119"/>
      <c r="RUM48" s="2119"/>
      <c r="RUN48" s="2119"/>
      <c r="RUO48" s="2119"/>
      <c r="RUP48" s="2119"/>
      <c r="RUQ48" s="2119"/>
      <c r="RUR48" s="2119"/>
      <c r="RUS48" s="2119"/>
      <c r="RUT48" s="2119"/>
      <c r="RUU48" s="2119"/>
      <c r="RUV48" s="2119"/>
      <c r="RUW48" s="2119"/>
      <c r="RUX48" s="2119"/>
      <c r="RUY48" s="2119"/>
      <c r="RUZ48" s="2119"/>
      <c r="RVA48" s="2119"/>
      <c r="RVB48" s="2119"/>
      <c r="RVC48" s="2119"/>
      <c r="RVD48" s="2119"/>
      <c r="RVE48" s="2119"/>
      <c r="RVF48" s="2119"/>
      <c r="RVG48" s="2119"/>
      <c r="RVH48" s="2119"/>
      <c r="RVI48" s="2119"/>
      <c r="RVJ48" s="2119"/>
      <c r="RVK48" s="2119"/>
      <c r="RVL48" s="2119"/>
      <c r="RVM48" s="2119"/>
      <c r="RVN48" s="2119"/>
      <c r="RVO48" s="2119"/>
      <c r="RVP48" s="2119"/>
      <c r="RVQ48" s="2119"/>
      <c r="RVR48" s="2119"/>
      <c r="RVS48" s="2119"/>
      <c r="RVT48" s="2119"/>
      <c r="RVU48" s="2119"/>
      <c r="RVV48" s="2119"/>
      <c r="RVW48" s="2119"/>
      <c r="RVX48" s="2119"/>
      <c r="RVY48" s="2119"/>
      <c r="RVZ48" s="2119"/>
      <c r="RWA48" s="2119"/>
      <c r="RWB48" s="2119"/>
      <c r="RWC48" s="2119"/>
      <c r="RWD48" s="2119"/>
      <c r="RWE48" s="2119"/>
      <c r="RWF48" s="2119"/>
      <c r="RWG48" s="2119"/>
      <c r="RWH48" s="2119"/>
      <c r="RWI48" s="2119"/>
      <c r="RWJ48" s="2119"/>
      <c r="RWK48" s="2119"/>
      <c r="RWL48" s="2119"/>
      <c r="RWM48" s="2119"/>
      <c r="RWN48" s="2119"/>
      <c r="RWO48" s="2119"/>
      <c r="RWP48" s="2119"/>
      <c r="RWQ48" s="2119"/>
      <c r="RWR48" s="2119"/>
      <c r="RWS48" s="2119"/>
      <c r="RWT48" s="2119"/>
      <c r="RWU48" s="2119"/>
      <c r="RWV48" s="2119"/>
      <c r="RWW48" s="2119"/>
      <c r="RWX48" s="2119"/>
      <c r="RWY48" s="2119"/>
      <c r="RWZ48" s="2119"/>
      <c r="RXA48" s="2119"/>
      <c r="RXB48" s="2119"/>
      <c r="RXC48" s="2119"/>
      <c r="RXD48" s="2119"/>
      <c r="RXE48" s="2119"/>
      <c r="RXF48" s="2119"/>
      <c r="RXG48" s="2119"/>
      <c r="RXH48" s="2119"/>
      <c r="RXI48" s="2119"/>
      <c r="RXJ48" s="2119"/>
      <c r="RXK48" s="2119"/>
      <c r="RXL48" s="2119"/>
      <c r="RXM48" s="2119"/>
      <c r="RXN48" s="2119"/>
      <c r="RXO48" s="2119"/>
      <c r="RXP48" s="2119"/>
      <c r="RXQ48" s="2119"/>
      <c r="RXR48" s="2119"/>
      <c r="RXS48" s="2119"/>
      <c r="RXT48" s="2119"/>
      <c r="RXU48" s="2119"/>
      <c r="RXV48" s="2119"/>
      <c r="RXW48" s="2119"/>
      <c r="RXX48" s="2119"/>
      <c r="RXY48" s="2119"/>
      <c r="RXZ48" s="2119"/>
      <c r="RYA48" s="2119"/>
      <c r="RYB48" s="2119"/>
      <c r="RYC48" s="2119"/>
      <c r="RYD48" s="2119"/>
      <c r="RYE48" s="2119"/>
      <c r="RYF48" s="2119"/>
      <c r="RYG48" s="2119"/>
      <c r="RYH48" s="2119"/>
      <c r="RYI48" s="2119"/>
      <c r="RYJ48" s="2119"/>
      <c r="RYK48" s="2119"/>
      <c r="RYL48" s="2119"/>
      <c r="RYM48" s="2119"/>
      <c r="RYN48" s="2119"/>
      <c r="RYO48" s="2119"/>
      <c r="RYP48" s="2119"/>
      <c r="RYQ48" s="2119"/>
      <c r="RYR48" s="2119"/>
      <c r="RYS48" s="2119"/>
      <c r="RYT48" s="2119"/>
      <c r="RYU48" s="2119"/>
      <c r="RYV48" s="2119"/>
      <c r="RYW48" s="2119"/>
      <c r="RYX48" s="2119"/>
      <c r="RYY48" s="2119"/>
      <c r="RYZ48" s="2119"/>
      <c r="RZA48" s="2119"/>
      <c r="RZB48" s="2119"/>
      <c r="RZC48" s="2119"/>
      <c r="RZD48" s="2119"/>
      <c r="RZE48" s="2119"/>
      <c r="RZF48" s="2119"/>
      <c r="RZG48" s="2119"/>
      <c r="RZH48" s="2119"/>
      <c r="RZI48" s="2119"/>
      <c r="RZJ48" s="2119"/>
      <c r="RZK48" s="2119"/>
      <c r="RZL48" s="2119"/>
      <c r="RZM48" s="2119"/>
      <c r="RZN48" s="2119"/>
      <c r="RZO48" s="2119"/>
      <c r="RZP48" s="2119"/>
      <c r="RZQ48" s="2119"/>
      <c r="RZR48" s="2119"/>
      <c r="RZS48" s="2119"/>
      <c r="RZT48" s="2119"/>
      <c r="RZU48" s="2119"/>
      <c r="RZV48" s="2119"/>
      <c r="RZW48" s="2119"/>
      <c r="RZX48" s="2119"/>
      <c r="RZY48" s="2119"/>
      <c r="RZZ48" s="2119"/>
      <c r="SAA48" s="2119"/>
      <c r="SAB48" s="2119"/>
      <c r="SAC48" s="2119"/>
      <c r="SAD48" s="2119"/>
      <c r="SAE48" s="2119"/>
      <c r="SAF48" s="2119"/>
      <c r="SAG48" s="2119"/>
      <c r="SAH48" s="2119"/>
      <c r="SAI48" s="2119"/>
      <c r="SAJ48" s="2119"/>
      <c r="SAK48" s="2119"/>
      <c r="SAL48" s="2119"/>
      <c r="SAM48" s="2119"/>
      <c r="SAN48" s="2119"/>
      <c r="SAO48" s="2119"/>
      <c r="SAP48" s="2119"/>
      <c r="SAQ48" s="2119"/>
      <c r="SAR48" s="2119"/>
      <c r="SAS48" s="2119"/>
      <c r="SAT48" s="2119"/>
      <c r="SAU48" s="2119"/>
      <c r="SAV48" s="2119"/>
      <c r="SAW48" s="2119"/>
      <c r="SAX48" s="2119"/>
      <c r="SAY48" s="2119"/>
      <c r="SAZ48" s="2119"/>
      <c r="SBA48" s="2119"/>
      <c r="SBB48" s="2119"/>
      <c r="SBC48" s="2119"/>
      <c r="SBD48" s="2119"/>
      <c r="SBE48" s="2119"/>
      <c r="SBF48" s="2119"/>
      <c r="SBG48" s="2119"/>
      <c r="SBH48" s="2119"/>
      <c r="SBI48" s="2119"/>
      <c r="SBJ48" s="2119"/>
      <c r="SBK48" s="2119"/>
      <c r="SBL48" s="2119"/>
      <c r="SBM48" s="2119"/>
      <c r="SBN48" s="2119"/>
      <c r="SBO48" s="2119"/>
      <c r="SBP48" s="2119"/>
      <c r="SBQ48" s="2119"/>
      <c r="SBR48" s="2119"/>
      <c r="SBS48" s="2119"/>
      <c r="SBT48" s="2119"/>
      <c r="SBU48" s="2119"/>
      <c r="SBV48" s="2119"/>
      <c r="SBW48" s="2119"/>
      <c r="SBX48" s="2119"/>
      <c r="SBY48" s="2119"/>
      <c r="SBZ48" s="2119"/>
      <c r="SCA48" s="2119"/>
      <c r="SCB48" s="2119"/>
      <c r="SCC48" s="2119"/>
      <c r="SCD48" s="2119"/>
      <c r="SCE48" s="2119"/>
      <c r="SCF48" s="2119"/>
      <c r="SCG48" s="2119"/>
      <c r="SCH48" s="2119"/>
      <c r="SCI48" s="2119"/>
      <c r="SCJ48" s="2119"/>
      <c r="SCK48" s="2119"/>
      <c r="SCL48" s="2119"/>
      <c r="SCM48" s="2119"/>
      <c r="SCN48" s="2119"/>
      <c r="SCO48" s="2119"/>
      <c r="SCP48" s="2119"/>
      <c r="SCQ48" s="2119"/>
      <c r="SCR48" s="2119"/>
      <c r="SCS48" s="2119"/>
      <c r="SCT48" s="2119"/>
      <c r="SCU48" s="2119"/>
      <c r="SCV48" s="2119"/>
      <c r="SCW48" s="2119"/>
      <c r="SCX48" s="2119"/>
      <c r="SCY48" s="2119"/>
      <c r="SCZ48" s="2119"/>
      <c r="SDA48" s="2119"/>
      <c r="SDB48" s="2119"/>
      <c r="SDC48" s="2119"/>
      <c r="SDD48" s="2119"/>
      <c r="SDE48" s="2119"/>
      <c r="SDF48" s="2119"/>
      <c r="SDG48" s="2119"/>
      <c r="SDH48" s="2119"/>
      <c r="SDI48" s="2119"/>
      <c r="SDJ48" s="2119"/>
      <c r="SDK48" s="2119"/>
      <c r="SDL48" s="2119"/>
      <c r="SDM48" s="2119"/>
      <c r="SDN48" s="2119"/>
      <c r="SDO48" s="2119"/>
      <c r="SDP48" s="2119"/>
      <c r="SDQ48" s="2119"/>
      <c r="SDR48" s="2119"/>
      <c r="SDS48" s="2119"/>
      <c r="SDT48" s="2119"/>
      <c r="SDU48" s="2119"/>
      <c r="SDV48" s="2119"/>
      <c r="SDW48" s="2119"/>
      <c r="SDX48" s="2119"/>
      <c r="SDY48" s="2119"/>
      <c r="SDZ48" s="2119"/>
      <c r="SEA48" s="2119"/>
      <c r="SEB48" s="2119"/>
      <c r="SEC48" s="2119"/>
      <c r="SED48" s="2119"/>
      <c r="SEE48" s="2119"/>
      <c r="SEF48" s="2119"/>
      <c r="SEG48" s="2119"/>
      <c r="SEH48" s="2119"/>
      <c r="SEI48" s="2119"/>
      <c r="SEJ48" s="2119"/>
      <c r="SEK48" s="2119"/>
      <c r="SEL48" s="2119"/>
      <c r="SEM48" s="2119"/>
      <c r="SEN48" s="2119"/>
      <c r="SEO48" s="2119"/>
      <c r="SEP48" s="2119"/>
      <c r="SEQ48" s="2119"/>
      <c r="SER48" s="2119"/>
      <c r="SES48" s="2119"/>
      <c r="SET48" s="2119"/>
      <c r="SEU48" s="2119"/>
      <c r="SEV48" s="2119"/>
      <c r="SEW48" s="2119"/>
      <c r="SEX48" s="2119"/>
      <c r="SEY48" s="2119"/>
      <c r="SEZ48" s="2119"/>
      <c r="SFA48" s="2119"/>
      <c r="SFB48" s="2119"/>
      <c r="SFC48" s="2119"/>
      <c r="SFD48" s="2119"/>
      <c r="SFE48" s="2119"/>
      <c r="SFF48" s="2119"/>
      <c r="SFG48" s="2119"/>
      <c r="SFH48" s="2119"/>
      <c r="SFI48" s="2119"/>
      <c r="SFJ48" s="2119"/>
      <c r="SFK48" s="2119"/>
      <c r="SFL48" s="2119"/>
      <c r="SFM48" s="2119"/>
      <c r="SFN48" s="2119"/>
      <c r="SFO48" s="2119"/>
      <c r="SFP48" s="2119"/>
      <c r="SFQ48" s="2119"/>
      <c r="SFR48" s="2119"/>
      <c r="SFS48" s="2119"/>
      <c r="SFT48" s="2119"/>
      <c r="SFU48" s="2119"/>
      <c r="SFV48" s="2119"/>
      <c r="SFW48" s="2119"/>
      <c r="SFX48" s="2119"/>
      <c r="SFY48" s="2119"/>
      <c r="SFZ48" s="2119"/>
      <c r="SGA48" s="2119"/>
      <c r="SGB48" s="2119"/>
      <c r="SGC48" s="2119"/>
      <c r="SGD48" s="2119"/>
      <c r="SGE48" s="2119"/>
      <c r="SGF48" s="2119"/>
      <c r="SGG48" s="2119"/>
      <c r="SGH48" s="2119"/>
      <c r="SGI48" s="2119"/>
      <c r="SGJ48" s="2119"/>
      <c r="SGK48" s="2119"/>
      <c r="SGL48" s="2119"/>
      <c r="SGM48" s="2119"/>
      <c r="SGN48" s="2119"/>
      <c r="SGO48" s="2119"/>
      <c r="SGP48" s="2119"/>
      <c r="SGQ48" s="2119"/>
      <c r="SGR48" s="2119"/>
      <c r="SGS48" s="2119"/>
      <c r="SGT48" s="2119"/>
      <c r="SGU48" s="2119"/>
      <c r="SGV48" s="2119"/>
      <c r="SGW48" s="2119"/>
      <c r="SGX48" s="2119"/>
      <c r="SGY48" s="2119"/>
      <c r="SGZ48" s="2119"/>
      <c r="SHA48" s="2119"/>
      <c r="SHB48" s="2119"/>
      <c r="SHC48" s="2119"/>
      <c r="SHD48" s="2119"/>
      <c r="SHE48" s="2119"/>
      <c r="SHF48" s="2119"/>
      <c r="SHG48" s="2119"/>
      <c r="SHH48" s="2119"/>
      <c r="SHI48" s="2119"/>
      <c r="SHJ48" s="2119"/>
      <c r="SHK48" s="2119"/>
      <c r="SHL48" s="2119"/>
      <c r="SHM48" s="2119"/>
      <c r="SHN48" s="2119"/>
      <c r="SHO48" s="2119"/>
      <c r="SHP48" s="2119"/>
      <c r="SHQ48" s="2119"/>
      <c r="SHR48" s="2119"/>
      <c r="SHS48" s="2119"/>
      <c r="SHT48" s="2119"/>
      <c r="SHU48" s="2119"/>
      <c r="SHV48" s="2119"/>
      <c r="SHW48" s="2119"/>
      <c r="SHX48" s="2119"/>
      <c r="SHY48" s="2119"/>
      <c r="SHZ48" s="2119"/>
      <c r="SIA48" s="2119"/>
      <c r="SIB48" s="2119"/>
      <c r="SIC48" s="2119"/>
      <c r="SID48" s="2119"/>
      <c r="SIE48" s="2119"/>
      <c r="SIF48" s="2119"/>
      <c r="SIG48" s="2119"/>
      <c r="SIH48" s="2119"/>
      <c r="SII48" s="2119"/>
      <c r="SIJ48" s="2119"/>
      <c r="SIK48" s="2119"/>
      <c r="SIL48" s="2119"/>
      <c r="SIM48" s="2119"/>
      <c r="SIN48" s="2119"/>
      <c r="SIO48" s="2119"/>
      <c r="SIP48" s="2119"/>
      <c r="SIQ48" s="2119"/>
      <c r="SIR48" s="2119"/>
      <c r="SIS48" s="2119"/>
      <c r="SIT48" s="2119"/>
      <c r="SIU48" s="2119"/>
      <c r="SIV48" s="2119"/>
      <c r="SIW48" s="2119"/>
      <c r="SIX48" s="2119"/>
      <c r="SIY48" s="2119"/>
      <c r="SIZ48" s="2119"/>
      <c r="SJA48" s="2119"/>
      <c r="SJB48" s="2119"/>
      <c r="SJC48" s="2119"/>
      <c r="SJD48" s="2119"/>
      <c r="SJE48" s="2119"/>
      <c r="SJF48" s="2119"/>
      <c r="SJG48" s="2119"/>
      <c r="SJH48" s="2119"/>
      <c r="SJI48" s="2119"/>
      <c r="SJJ48" s="2119"/>
      <c r="SJK48" s="2119"/>
      <c r="SJL48" s="2119"/>
      <c r="SJM48" s="2119"/>
      <c r="SJN48" s="2119"/>
      <c r="SJO48" s="2119"/>
      <c r="SJP48" s="2119"/>
      <c r="SJQ48" s="2119"/>
      <c r="SJR48" s="2119"/>
      <c r="SJS48" s="2119"/>
      <c r="SJT48" s="2119"/>
      <c r="SJU48" s="2119"/>
      <c r="SJV48" s="2119"/>
      <c r="SJW48" s="2119"/>
      <c r="SJX48" s="2119"/>
      <c r="SJY48" s="2119"/>
      <c r="SJZ48" s="2119"/>
      <c r="SKA48" s="2119"/>
      <c r="SKB48" s="2119"/>
      <c r="SKC48" s="2119"/>
      <c r="SKD48" s="2119"/>
      <c r="SKE48" s="2119"/>
      <c r="SKF48" s="2119"/>
      <c r="SKG48" s="2119"/>
      <c r="SKH48" s="2119"/>
      <c r="SKI48" s="2119"/>
      <c r="SKJ48" s="2119"/>
      <c r="SKK48" s="2119"/>
      <c r="SKL48" s="2119"/>
      <c r="SKM48" s="2119"/>
      <c r="SKN48" s="2119"/>
      <c r="SKO48" s="2119"/>
      <c r="SKP48" s="2119"/>
      <c r="SKQ48" s="2119"/>
      <c r="SKR48" s="2119"/>
      <c r="SKS48" s="2119"/>
      <c r="SKT48" s="2119"/>
      <c r="SKU48" s="2119"/>
      <c r="SKV48" s="2119"/>
      <c r="SKW48" s="2119"/>
      <c r="SKX48" s="2119"/>
      <c r="SKY48" s="2119"/>
      <c r="SKZ48" s="2119"/>
      <c r="SLA48" s="2119"/>
      <c r="SLB48" s="2119"/>
      <c r="SLC48" s="2119"/>
      <c r="SLD48" s="2119"/>
      <c r="SLE48" s="2119"/>
      <c r="SLF48" s="2119"/>
      <c r="SLG48" s="2119"/>
      <c r="SLH48" s="2119"/>
      <c r="SLI48" s="2119"/>
      <c r="SLJ48" s="2119"/>
      <c r="SLK48" s="2119"/>
      <c r="SLL48" s="2119"/>
      <c r="SLM48" s="2119"/>
      <c r="SLN48" s="2119"/>
      <c r="SLO48" s="2119"/>
      <c r="SLP48" s="2119"/>
      <c r="SLQ48" s="2119"/>
      <c r="SLR48" s="2119"/>
      <c r="SLS48" s="2119"/>
      <c r="SLT48" s="2119"/>
      <c r="SLU48" s="2119"/>
      <c r="SLV48" s="2119"/>
      <c r="SLW48" s="2119"/>
      <c r="SLX48" s="2119"/>
      <c r="SLY48" s="2119"/>
      <c r="SLZ48" s="2119"/>
      <c r="SMA48" s="2119"/>
      <c r="SMB48" s="2119"/>
      <c r="SMC48" s="2119"/>
      <c r="SMD48" s="2119"/>
      <c r="SME48" s="2119"/>
      <c r="SMF48" s="2119"/>
      <c r="SMG48" s="2119"/>
      <c r="SMH48" s="2119"/>
      <c r="SMI48" s="2119"/>
      <c r="SMJ48" s="2119"/>
      <c r="SMK48" s="2119"/>
      <c r="SML48" s="2119"/>
      <c r="SMM48" s="2119"/>
      <c r="SMN48" s="2119"/>
      <c r="SMO48" s="2119"/>
      <c r="SMP48" s="2119"/>
      <c r="SMQ48" s="2119"/>
      <c r="SMR48" s="2119"/>
      <c r="SMS48" s="2119"/>
      <c r="SMT48" s="2119"/>
      <c r="SMU48" s="2119"/>
      <c r="SMV48" s="2119"/>
      <c r="SMW48" s="2119"/>
      <c r="SMX48" s="2119"/>
      <c r="SMY48" s="2119"/>
      <c r="SMZ48" s="2119"/>
      <c r="SNA48" s="2119"/>
      <c r="SNB48" s="2119"/>
      <c r="SNC48" s="2119"/>
      <c r="SND48" s="2119"/>
      <c r="SNE48" s="2119"/>
      <c r="SNF48" s="2119"/>
      <c r="SNG48" s="2119"/>
      <c r="SNH48" s="2119"/>
      <c r="SNI48" s="2119"/>
      <c r="SNJ48" s="2119"/>
      <c r="SNK48" s="2119"/>
      <c r="SNL48" s="2119"/>
      <c r="SNM48" s="2119"/>
      <c r="SNN48" s="2119"/>
      <c r="SNO48" s="2119"/>
      <c r="SNP48" s="2119"/>
      <c r="SNQ48" s="2119"/>
      <c r="SNR48" s="2119"/>
      <c r="SNS48" s="2119"/>
      <c r="SNT48" s="2119"/>
      <c r="SNU48" s="2119"/>
      <c r="SNV48" s="2119"/>
      <c r="SNW48" s="2119"/>
      <c r="SNX48" s="2119"/>
      <c r="SNY48" s="2119"/>
      <c r="SNZ48" s="2119"/>
      <c r="SOA48" s="2119"/>
      <c r="SOB48" s="2119"/>
      <c r="SOC48" s="2119"/>
      <c r="SOD48" s="2119"/>
      <c r="SOE48" s="2119"/>
      <c r="SOF48" s="2119"/>
      <c r="SOG48" s="2119"/>
      <c r="SOH48" s="2119"/>
      <c r="SOI48" s="2119"/>
      <c r="SOJ48" s="2119"/>
      <c r="SOK48" s="2119"/>
      <c r="SOL48" s="2119"/>
      <c r="SOM48" s="2119"/>
      <c r="SON48" s="2119"/>
      <c r="SOO48" s="2119"/>
      <c r="SOP48" s="2119"/>
      <c r="SOQ48" s="2119"/>
      <c r="SOR48" s="2119"/>
      <c r="SOS48" s="2119"/>
      <c r="SOT48" s="2119"/>
      <c r="SOU48" s="2119"/>
      <c r="SOV48" s="2119"/>
      <c r="SOW48" s="2119"/>
      <c r="SOX48" s="2119"/>
      <c r="SOY48" s="2119"/>
      <c r="SOZ48" s="2119"/>
      <c r="SPA48" s="2119"/>
      <c r="SPB48" s="2119"/>
      <c r="SPC48" s="2119"/>
      <c r="SPD48" s="2119"/>
      <c r="SPE48" s="2119"/>
      <c r="SPF48" s="2119"/>
      <c r="SPG48" s="2119"/>
      <c r="SPH48" s="2119"/>
      <c r="SPI48" s="2119"/>
      <c r="SPJ48" s="2119"/>
      <c r="SPK48" s="2119"/>
      <c r="SPL48" s="2119"/>
      <c r="SPM48" s="2119"/>
      <c r="SPN48" s="2119"/>
      <c r="SPO48" s="2119"/>
      <c r="SPP48" s="2119"/>
      <c r="SPQ48" s="2119"/>
      <c r="SPR48" s="2119"/>
      <c r="SPS48" s="2119"/>
      <c r="SPT48" s="2119"/>
      <c r="SPU48" s="2119"/>
      <c r="SPV48" s="2119"/>
      <c r="SPW48" s="2119"/>
      <c r="SPX48" s="2119"/>
      <c r="SPY48" s="2119"/>
      <c r="SPZ48" s="2119"/>
      <c r="SQA48" s="2119"/>
      <c r="SQB48" s="2119"/>
      <c r="SQC48" s="2119"/>
      <c r="SQD48" s="2119"/>
      <c r="SQE48" s="2119"/>
      <c r="SQF48" s="2119"/>
      <c r="SQG48" s="2119"/>
      <c r="SQH48" s="2119"/>
      <c r="SQI48" s="2119"/>
      <c r="SQJ48" s="2119"/>
      <c r="SQK48" s="2119"/>
      <c r="SQL48" s="2119"/>
      <c r="SQM48" s="2119"/>
      <c r="SQN48" s="2119"/>
      <c r="SQO48" s="2119"/>
      <c r="SQP48" s="2119"/>
      <c r="SQQ48" s="2119"/>
      <c r="SQR48" s="2119"/>
      <c r="SQS48" s="2119"/>
      <c r="SQT48" s="2119"/>
      <c r="SQU48" s="2119"/>
      <c r="SQV48" s="2119"/>
      <c r="SQW48" s="2119"/>
      <c r="SQX48" s="2119"/>
      <c r="SQY48" s="2119"/>
      <c r="SQZ48" s="2119"/>
      <c r="SRA48" s="2119"/>
      <c r="SRB48" s="2119"/>
      <c r="SRC48" s="2119"/>
      <c r="SRD48" s="2119"/>
      <c r="SRE48" s="2119"/>
      <c r="SRF48" s="2119"/>
      <c r="SRG48" s="2119"/>
      <c r="SRH48" s="2119"/>
      <c r="SRI48" s="2119"/>
      <c r="SRJ48" s="2119"/>
      <c r="SRK48" s="2119"/>
      <c r="SRL48" s="2119"/>
      <c r="SRM48" s="2119"/>
      <c r="SRN48" s="2119"/>
      <c r="SRO48" s="2119"/>
      <c r="SRP48" s="2119"/>
      <c r="SRQ48" s="2119"/>
      <c r="SRR48" s="2119"/>
      <c r="SRS48" s="2119"/>
      <c r="SRT48" s="2119"/>
      <c r="SRU48" s="2119"/>
      <c r="SRV48" s="2119"/>
      <c r="SRW48" s="2119"/>
      <c r="SRX48" s="2119"/>
      <c r="SRY48" s="2119"/>
      <c r="SRZ48" s="2119"/>
      <c r="SSA48" s="2119"/>
      <c r="SSB48" s="2119"/>
      <c r="SSC48" s="2119"/>
      <c r="SSD48" s="2119"/>
      <c r="SSE48" s="2119"/>
      <c r="SSF48" s="2119"/>
      <c r="SSG48" s="2119"/>
      <c r="SSH48" s="2119"/>
      <c r="SSI48" s="2119"/>
      <c r="SSJ48" s="2119"/>
      <c r="SSK48" s="2119"/>
      <c r="SSL48" s="2119"/>
      <c r="SSM48" s="2119"/>
      <c r="SSN48" s="2119"/>
      <c r="SSO48" s="2119"/>
      <c r="SSP48" s="2119"/>
      <c r="SSQ48" s="2119"/>
      <c r="SSR48" s="2119"/>
      <c r="SSS48" s="2119"/>
      <c r="SST48" s="2119"/>
      <c r="SSU48" s="2119"/>
      <c r="SSV48" s="2119"/>
      <c r="SSW48" s="2119"/>
      <c r="SSX48" s="2119"/>
      <c r="SSY48" s="2119"/>
      <c r="SSZ48" s="2119"/>
      <c r="STA48" s="2119"/>
      <c r="STB48" s="2119"/>
      <c r="STC48" s="2119"/>
      <c r="STD48" s="2119"/>
      <c r="STE48" s="2119"/>
      <c r="STF48" s="2119"/>
      <c r="STG48" s="2119"/>
      <c r="STH48" s="2119"/>
      <c r="STI48" s="2119"/>
      <c r="STJ48" s="2119"/>
      <c r="STK48" s="2119"/>
      <c r="STL48" s="2119"/>
      <c r="STM48" s="2119"/>
      <c r="STN48" s="2119"/>
      <c r="STO48" s="2119"/>
      <c r="STP48" s="2119"/>
      <c r="STQ48" s="2119"/>
      <c r="STR48" s="2119"/>
      <c r="STS48" s="2119"/>
      <c r="STT48" s="2119"/>
      <c r="STU48" s="2119"/>
      <c r="STV48" s="2119"/>
      <c r="STW48" s="2119"/>
      <c r="STX48" s="2119"/>
      <c r="STY48" s="2119"/>
      <c r="STZ48" s="2119"/>
      <c r="SUA48" s="2119"/>
      <c r="SUB48" s="2119"/>
      <c r="SUC48" s="2119"/>
      <c r="SUD48" s="2119"/>
      <c r="SUE48" s="2119"/>
      <c r="SUF48" s="2119"/>
      <c r="SUG48" s="2119"/>
      <c r="SUH48" s="2119"/>
      <c r="SUI48" s="2119"/>
      <c r="SUJ48" s="2119"/>
      <c r="SUK48" s="2119"/>
      <c r="SUL48" s="2119"/>
      <c r="SUM48" s="2119"/>
      <c r="SUN48" s="2119"/>
      <c r="SUO48" s="2119"/>
      <c r="SUP48" s="2119"/>
      <c r="SUQ48" s="2119"/>
      <c r="SUR48" s="2119"/>
      <c r="SUS48" s="2119"/>
      <c r="SUT48" s="2119"/>
      <c r="SUU48" s="2119"/>
      <c r="SUV48" s="2119"/>
      <c r="SUW48" s="2119"/>
      <c r="SUX48" s="2119"/>
      <c r="SUY48" s="2119"/>
      <c r="SUZ48" s="2119"/>
      <c r="SVA48" s="2119"/>
      <c r="SVB48" s="2119"/>
      <c r="SVC48" s="2119"/>
      <c r="SVD48" s="2119"/>
      <c r="SVE48" s="2119"/>
      <c r="SVF48" s="2119"/>
      <c r="SVG48" s="2119"/>
      <c r="SVH48" s="2119"/>
      <c r="SVI48" s="2119"/>
      <c r="SVJ48" s="2119"/>
      <c r="SVK48" s="2119"/>
      <c r="SVL48" s="2119"/>
      <c r="SVM48" s="2119"/>
      <c r="SVN48" s="2119"/>
      <c r="SVO48" s="2119"/>
      <c r="SVP48" s="2119"/>
      <c r="SVQ48" s="2119"/>
      <c r="SVR48" s="2119"/>
      <c r="SVS48" s="2119"/>
      <c r="SVT48" s="2119"/>
      <c r="SVU48" s="2119"/>
      <c r="SVV48" s="2119"/>
      <c r="SVW48" s="2119"/>
      <c r="SVX48" s="2119"/>
      <c r="SVY48" s="2119"/>
      <c r="SVZ48" s="2119"/>
      <c r="SWA48" s="2119"/>
      <c r="SWB48" s="2119"/>
      <c r="SWC48" s="2119"/>
      <c r="SWD48" s="2119"/>
      <c r="SWE48" s="2119"/>
      <c r="SWF48" s="2119"/>
      <c r="SWG48" s="2119"/>
      <c r="SWH48" s="2119"/>
      <c r="SWI48" s="2119"/>
      <c r="SWJ48" s="2119"/>
      <c r="SWK48" s="2119"/>
      <c r="SWL48" s="2119"/>
      <c r="SWM48" s="2119"/>
      <c r="SWN48" s="2119"/>
      <c r="SWO48" s="2119"/>
      <c r="SWP48" s="2119"/>
      <c r="SWQ48" s="2119"/>
      <c r="SWR48" s="2119"/>
      <c r="SWS48" s="2119"/>
      <c r="SWT48" s="2119"/>
      <c r="SWU48" s="2119"/>
      <c r="SWV48" s="2119"/>
      <c r="SWW48" s="2119"/>
      <c r="SWX48" s="2119"/>
      <c r="SWY48" s="2119"/>
      <c r="SWZ48" s="2119"/>
      <c r="SXA48" s="2119"/>
      <c r="SXB48" s="2119"/>
      <c r="SXC48" s="2119"/>
      <c r="SXD48" s="2119"/>
      <c r="SXE48" s="2119"/>
      <c r="SXF48" s="2119"/>
      <c r="SXG48" s="2119"/>
      <c r="SXH48" s="2119"/>
      <c r="SXI48" s="2119"/>
      <c r="SXJ48" s="2119"/>
      <c r="SXK48" s="2119"/>
      <c r="SXL48" s="2119"/>
      <c r="SXM48" s="2119"/>
      <c r="SXN48" s="2119"/>
      <c r="SXO48" s="2119"/>
      <c r="SXP48" s="2119"/>
      <c r="SXQ48" s="2119"/>
      <c r="SXR48" s="2119"/>
      <c r="SXS48" s="2119"/>
      <c r="SXT48" s="2119"/>
      <c r="SXU48" s="2119"/>
      <c r="SXV48" s="2119"/>
      <c r="SXW48" s="2119"/>
      <c r="SXX48" s="2119"/>
      <c r="SXY48" s="2119"/>
      <c r="SXZ48" s="2119"/>
      <c r="SYA48" s="2119"/>
      <c r="SYB48" s="2119"/>
      <c r="SYC48" s="2119"/>
      <c r="SYD48" s="2119"/>
      <c r="SYE48" s="2119"/>
      <c r="SYF48" s="2119"/>
      <c r="SYG48" s="2119"/>
      <c r="SYH48" s="2119"/>
      <c r="SYI48" s="2119"/>
      <c r="SYJ48" s="2119"/>
      <c r="SYK48" s="2119"/>
      <c r="SYL48" s="2119"/>
      <c r="SYM48" s="2119"/>
      <c r="SYN48" s="2119"/>
      <c r="SYO48" s="2119"/>
      <c r="SYP48" s="2119"/>
      <c r="SYQ48" s="2119"/>
      <c r="SYR48" s="2119"/>
      <c r="SYS48" s="2119"/>
      <c r="SYT48" s="2119"/>
      <c r="SYU48" s="2119"/>
      <c r="SYV48" s="2119"/>
      <c r="SYW48" s="2119"/>
      <c r="SYX48" s="2119"/>
      <c r="SYY48" s="2119"/>
      <c r="SYZ48" s="2119"/>
      <c r="SZA48" s="2119"/>
      <c r="SZB48" s="2119"/>
      <c r="SZC48" s="2119"/>
      <c r="SZD48" s="2119"/>
      <c r="SZE48" s="2119"/>
      <c r="SZF48" s="2119"/>
      <c r="SZG48" s="2119"/>
      <c r="SZH48" s="2119"/>
      <c r="SZI48" s="2119"/>
      <c r="SZJ48" s="2119"/>
      <c r="SZK48" s="2119"/>
      <c r="SZL48" s="2119"/>
      <c r="SZM48" s="2119"/>
      <c r="SZN48" s="2119"/>
      <c r="SZO48" s="2119"/>
      <c r="SZP48" s="2119"/>
      <c r="SZQ48" s="2119"/>
      <c r="SZR48" s="2119"/>
      <c r="SZS48" s="2119"/>
      <c r="SZT48" s="2119"/>
      <c r="SZU48" s="2119"/>
      <c r="SZV48" s="2119"/>
      <c r="SZW48" s="2119"/>
      <c r="SZX48" s="2119"/>
      <c r="SZY48" s="2119"/>
      <c r="SZZ48" s="2119"/>
      <c r="TAA48" s="2119"/>
      <c r="TAB48" s="2119"/>
      <c r="TAC48" s="2119"/>
      <c r="TAD48" s="2119"/>
      <c r="TAE48" s="2119"/>
      <c r="TAF48" s="2119"/>
      <c r="TAG48" s="2119"/>
      <c r="TAH48" s="2119"/>
      <c r="TAI48" s="2119"/>
      <c r="TAJ48" s="2119"/>
      <c r="TAK48" s="2119"/>
      <c r="TAL48" s="2119"/>
      <c r="TAM48" s="2119"/>
      <c r="TAN48" s="2119"/>
      <c r="TAO48" s="2119"/>
      <c r="TAP48" s="2119"/>
      <c r="TAQ48" s="2119"/>
      <c r="TAR48" s="2119"/>
      <c r="TAS48" s="2119"/>
      <c r="TAT48" s="2119"/>
      <c r="TAU48" s="2119"/>
      <c r="TAV48" s="2119"/>
      <c r="TAW48" s="2119"/>
      <c r="TAX48" s="2119"/>
      <c r="TAY48" s="2119"/>
      <c r="TAZ48" s="2119"/>
      <c r="TBA48" s="2119"/>
      <c r="TBB48" s="2119"/>
      <c r="TBC48" s="2119"/>
      <c r="TBD48" s="2119"/>
      <c r="TBE48" s="2119"/>
      <c r="TBF48" s="2119"/>
      <c r="TBG48" s="2119"/>
      <c r="TBH48" s="2119"/>
      <c r="TBI48" s="2119"/>
      <c r="TBJ48" s="2119"/>
      <c r="TBK48" s="2119"/>
      <c r="TBL48" s="2119"/>
      <c r="TBM48" s="2119"/>
      <c r="TBN48" s="2119"/>
      <c r="TBO48" s="2119"/>
      <c r="TBP48" s="2119"/>
      <c r="TBQ48" s="2119"/>
      <c r="TBR48" s="2119"/>
      <c r="TBS48" s="2119"/>
      <c r="TBT48" s="2119"/>
      <c r="TBU48" s="2119"/>
      <c r="TBV48" s="2119"/>
      <c r="TBW48" s="2119"/>
      <c r="TBX48" s="2119"/>
      <c r="TBY48" s="2119"/>
      <c r="TBZ48" s="2119"/>
      <c r="TCA48" s="2119"/>
      <c r="TCB48" s="2119"/>
      <c r="TCC48" s="2119"/>
      <c r="TCD48" s="2119"/>
      <c r="TCE48" s="2119"/>
      <c r="TCF48" s="2119"/>
      <c r="TCG48" s="2119"/>
      <c r="TCH48" s="2119"/>
      <c r="TCI48" s="2119"/>
      <c r="TCJ48" s="2119"/>
      <c r="TCK48" s="2119"/>
      <c r="TCL48" s="2119"/>
      <c r="TCM48" s="2119"/>
      <c r="TCN48" s="2119"/>
      <c r="TCO48" s="2119"/>
      <c r="TCP48" s="2119"/>
      <c r="TCQ48" s="2119"/>
      <c r="TCR48" s="2119"/>
      <c r="TCS48" s="2119"/>
      <c r="TCT48" s="2119"/>
      <c r="TCU48" s="2119"/>
      <c r="TCV48" s="2119"/>
      <c r="TCW48" s="2119"/>
      <c r="TCX48" s="2119"/>
      <c r="TCY48" s="2119"/>
      <c r="TCZ48" s="2119"/>
      <c r="TDA48" s="2119"/>
      <c r="TDB48" s="2119"/>
      <c r="TDC48" s="2119"/>
      <c r="TDD48" s="2119"/>
      <c r="TDE48" s="2119"/>
      <c r="TDF48" s="2119"/>
      <c r="TDG48" s="2119"/>
      <c r="TDH48" s="2119"/>
      <c r="TDI48" s="2119"/>
      <c r="TDJ48" s="2119"/>
      <c r="TDK48" s="2119"/>
      <c r="TDL48" s="2119"/>
      <c r="TDM48" s="2119"/>
      <c r="TDN48" s="2119"/>
      <c r="TDO48" s="2119"/>
      <c r="TDP48" s="2119"/>
      <c r="TDQ48" s="2119"/>
      <c r="TDR48" s="2119"/>
      <c r="TDS48" s="2119"/>
      <c r="TDT48" s="2119"/>
      <c r="TDU48" s="2119"/>
      <c r="TDV48" s="2119"/>
      <c r="TDW48" s="2119"/>
      <c r="TDX48" s="2119"/>
      <c r="TDY48" s="2119"/>
      <c r="TDZ48" s="2119"/>
      <c r="TEA48" s="2119"/>
      <c r="TEB48" s="2119"/>
      <c r="TEC48" s="2119"/>
      <c r="TED48" s="2119"/>
      <c r="TEE48" s="2119"/>
      <c r="TEF48" s="2119"/>
      <c r="TEG48" s="2119"/>
      <c r="TEH48" s="2119"/>
      <c r="TEI48" s="2119"/>
      <c r="TEJ48" s="2119"/>
      <c r="TEK48" s="2119"/>
      <c r="TEL48" s="2119"/>
      <c r="TEM48" s="2119"/>
      <c r="TEN48" s="2119"/>
      <c r="TEO48" s="2119"/>
      <c r="TEP48" s="2119"/>
      <c r="TEQ48" s="2119"/>
      <c r="TER48" s="2119"/>
      <c r="TES48" s="2119"/>
      <c r="TET48" s="2119"/>
      <c r="TEU48" s="2119"/>
      <c r="TEV48" s="2119"/>
      <c r="TEW48" s="2119"/>
      <c r="TEX48" s="2119"/>
      <c r="TEY48" s="2119"/>
      <c r="TEZ48" s="2119"/>
      <c r="TFA48" s="2119"/>
      <c r="TFB48" s="2119"/>
      <c r="TFC48" s="2119"/>
      <c r="TFD48" s="2119"/>
      <c r="TFE48" s="2119"/>
      <c r="TFF48" s="2119"/>
      <c r="TFG48" s="2119"/>
      <c r="TFH48" s="2119"/>
      <c r="TFI48" s="2119"/>
      <c r="TFJ48" s="2119"/>
      <c r="TFK48" s="2119"/>
      <c r="TFL48" s="2119"/>
      <c r="TFM48" s="2119"/>
      <c r="TFN48" s="2119"/>
      <c r="TFO48" s="2119"/>
      <c r="TFP48" s="2119"/>
      <c r="TFQ48" s="2119"/>
      <c r="TFR48" s="2119"/>
      <c r="TFS48" s="2119"/>
      <c r="TFT48" s="2119"/>
      <c r="TFU48" s="2119"/>
      <c r="TFV48" s="2119"/>
      <c r="TFW48" s="2119"/>
      <c r="TFX48" s="2119"/>
      <c r="TFY48" s="2119"/>
      <c r="TFZ48" s="2119"/>
      <c r="TGA48" s="2119"/>
      <c r="TGB48" s="2119"/>
      <c r="TGC48" s="2119"/>
      <c r="TGD48" s="2119"/>
      <c r="TGE48" s="2119"/>
      <c r="TGF48" s="2119"/>
      <c r="TGG48" s="2119"/>
      <c r="TGH48" s="2119"/>
      <c r="TGI48" s="2119"/>
      <c r="TGJ48" s="2119"/>
      <c r="TGK48" s="2119"/>
      <c r="TGL48" s="2119"/>
      <c r="TGM48" s="2119"/>
      <c r="TGN48" s="2119"/>
      <c r="TGO48" s="2119"/>
      <c r="TGP48" s="2119"/>
      <c r="TGQ48" s="2119"/>
      <c r="TGR48" s="2119"/>
      <c r="TGS48" s="2119"/>
      <c r="TGT48" s="2119"/>
      <c r="TGU48" s="2119"/>
      <c r="TGV48" s="2119"/>
      <c r="TGW48" s="2119"/>
      <c r="TGX48" s="2119"/>
      <c r="TGY48" s="2119"/>
      <c r="TGZ48" s="2119"/>
      <c r="THA48" s="2119"/>
      <c r="THB48" s="2119"/>
      <c r="THC48" s="2119"/>
      <c r="THD48" s="2119"/>
      <c r="THE48" s="2119"/>
      <c r="THF48" s="2119"/>
      <c r="THG48" s="2119"/>
      <c r="THH48" s="2119"/>
      <c r="THI48" s="2119"/>
      <c r="THJ48" s="2119"/>
      <c r="THK48" s="2119"/>
      <c r="THL48" s="2119"/>
      <c r="THM48" s="2119"/>
      <c r="THN48" s="2119"/>
      <c r="THO48" s="2119"/>
      <c r="THP48" s="2119"/>
      <c r="THQ48" s="2119"/>
      <c r="THR48" s="2119"/>
      <c r="THS48" s="2119"/>
      <c r="THT48" s="2119"/>
      <c r="THU48" s="2119"/>
      <c r="THV48" s="2119"/>
      <c r="THW48" s="2119"/>
      <c r="THX48" s="2119"/>
      <c r="THY48" s="2119"/>
      <c r="THZ48" s="2119"/>
      <c r="TIA48" s="2119"/>
      <c r="TIB48" s="2119"/>
      <c r="TIC48" s="2119"/>
      <c r="TID48" s="2119"/>
      <c r="TIE48" s="2119"/>
      <c r="TIF48" s="2119"/>
      <c r="TIG48" s="2119"/>
      <c r="TIH48" s="2119"/>
      <c r="TII48" s="2119"/>
      <c r="TIJ48" s="2119"/>
      <c r="TIK48" s="2119"/>
      <c r="TIL48" s="2119"/>
      <c r="TIM48" s="2119"/>
      <c r="TIN48" s="2119"/>
      <c r="TIO48" s="2119"/>
      <c r="TIP48" s="2119"/>
      <c r="TIQ48" s="2119"/>
      <c r="TIR48" s="2119"/>
      <c r="TIS48" s="2119"/>
      <c r="TIT48" s="2119"/>
      <c r="TIU48" s="2119"/>
      <c r="TIV48" s="2119"/>
      <c r="TIW48" s="2119"/>
      <c r="TIX48" s="2119"/>
      <c r="TIY48" s="2119"/>
      <c r="TIZ48" s="2119"/>
      <c r="TJA48" s="2119"/>
      <c r="TJB48" s="2119"/>
      <c r="TJC48" s="2119"/>
      <c r="TJD48" s="2119"/>
      <c r="TJE48" s="2119"/>
      <c r="TJF48" s="2119"/>
      <c r="TJG48" s="2119"/>
      <c r="TJH48" s="2119"/>
      <c r="TJI48" s="2119"/>
      <c r="TJJ48" s="2119"/>
      <c r="TJK48" s="2119"/>
      <c r="TJL48" s="2119"/>
      <c r="TJM48" s="2119"/>
      <c r="TJN48" s="2119"/>
      <c r="TJO48" s="2119"/>
      <c r="TJP48" s="2119"/>
      <c r="TJQ48" s="2119"/>
      <c r="TJR48" s="2119"/>
      <c r="TJS48" s="2119"/>
      <c r="TJT48" s="2119"/>
      <c r="TJU48" s="2119"/>
      <c r="TJV48" s="2119"/>
      <c r="TJW48" s="2119"/>
      <c r="TJX48" s="2119"/>
      <c r="TJY48" s="2119"/>
      <c r="TJZ48" s="2119"/>
      <c r="TKA48" s="2119"/>
      <c r="TKB48" s="2119"/>
      <c r="TKC48" s="2119"/>
      <c r="TKD48" s="2119"/>
      <c r="TKE48" s="2119"/>
      <c r="TKF48" s="2119"/>
      <c r="TKG48" s="2119"/>
      <c r="TKH48" s="2119"/>
      <c r="TKI48" s="2119"/>
      <c r="TKJ48" s="2119"/>
      <c r="TKK48" s="2119"/>
      <c r="TKL48" s="2119"/>
      <c r="TKM48" s="2119"/>
      <c r="TKN48" s="2119"/>
      <c r="TKO48" s="2119"/>
      <c r="TKP48" s="2119"/>
      <c r="TKQ48" s="2119"/>
      <c r="TKR48" s="2119"/>
      <c r="TKS48" s="2119"/>
      <c r="TKT48" s="2119"/>
      <c r="TKU48" s="2119"/>
      <c r="TKV48" s="2119"/>
      <c r="TKW48" s="2119"/>
      <c r="TKX48" s="2119"/>
      <c r="TKY48" s="2119"/>
      <c r="TKZ48" s="2119"/>
      <c r="TLA48" s="2119"/>
      <c r="TLB48" s="2119"/>
      <c r="TLC48" s="2119"/>
      <c r="TLD48" s="2119"/>
      <c r="TLE48" s="2119"/>
      <c r="TLF48" s="2119"/>
      <c r="TLG48" s="2119"/>
      <c r="TLH48" s="2119"/>
      <c r="TLI48" s="2119"/>
      <c r="TLJ48" s="2119"/>
      <c r="TLK48" s="2119"/>
      <c r="TLL48" s="2119"/>
      <c r="TLM48" s="2119"/>
      <c r="TLN48" s="2119"/>
      <c r="TLO48" s="2119"/>
      <c r="TLP48" s="2119"/>
      <c r="TLQ48" s="2119"/>
      <c r="TLR48" s="2119"/>
      <c r="TLS48" s="2119"/>
      <c r="TLT48" s="2119"/>
      <c r="TLU48" s="2119"/>
      <c r="TLV48" s="2119"/>
      <c r="TLW48" s="2119"/>
      <c r="TLX48" s="2119"/>
      <c r="TLY48" s="2119"/>
      <c r="TLZ48" s="2119"/>
      <c r="TMA48" s="2119"/>
      <c r="TMB48" s="2119"/>
      <c r="TMC48" s="2119"/>
      <c r="TMD48" s="2119"/>
      <c r="TME48" s="2119"/>
      <c r="TMF48" s="2119"/>
      <c r="TMG48" s="2119"/>
      <c r="TMH48" s="2119"/>
      <c r="TMI48" s="2119"/>
      <c r="TMJ48" s="2119"/>
      <c r="TMK48" s="2119"/>
      <c r="TML48" s="2119"/>
      <c r="TMM48" s="2119"/>
      <c r="TMN48" s="2119"/>
      <c r="TMO48" s="2119"/>
      <c r="TMP48" s="2119"/>
      <c r="TMQ48" s="2119"/>
      <c r="TMR48" s="2119"/>
      <c r="TMS48" s="2119"/>
      <c r="TMT48" s="2119"/>
      <c r="TMU48" s="2119"/>
      <c r="TMV48" s="2119"/>
      <c r="TMW48" s="2119"/>
      <c r="TMX48" s="2119"/>
      <c r="TMY48" s="2119"/>
      <c r="TMZ48" s="2119"/>
      <c r="TNA48" s="2119"/>
      <c r="TNB48" s="2119"/>
      <c r="TNC48" s="2119"/>
      <c r="TND48" s="2119"/>
      <c r="TNE48" s="2119"/>
      <c r="TNF48" s="2119"/>
      <c r="TNG48" s="2119"/>
      <c r="TNH48" s="2119"/>
      <c r="TNI48" s="2119"/>
      <c r="TNJ48" s="2119"/>
      <c r="TNK48" s="2119"/>
      <c r="TNL48" s="2119"/>
      <c r="TNM48" s="2119"/>
      <c r="TNN48" s="2119"/>
      <c r="TNO48" s="2119"/>
      <c r="TNP48" s="2119"/>
      <c r="TNQ48" s="2119"/>
      <c r="TNR48" s="2119"/>
      <c r="TNS48" s="2119"/>
      <c r="TNT48" s="2119"/>
      <c r="TNU48" s="2119"/>
      <c r="TNV48" s="2119"/>
      <c r="TNW48" s="2119"/>
      <c r="TNX48" s="2119"/>
      <c r="TNY48" s="2119"/>
      <c r="TNZ48" s="2119"/>
      <c r="TOA48" s="2119"/>
      <c r="TOB48" s="2119"/>
      <c r="TOC48" s="2119"/>
      <c r="TOD48" s="2119"/>
      <c r="TOE48" s="2119"/>
      <c r="TOF48" s="2119"/>
      <c r="TOG48" s="2119"/>
      <c r="TOH48" s="2119"/>
      <c r="TOI48" s="2119"/>
      <c r="TOJ48" s="2119"/>
      <c r="TOK48" s="2119"/>
      <c r="TOL48" s="2119"/>
      <c r="TOM48" s="2119"/>
      <c r="TON48" s="2119"/>
      <c r="TOO48" s="2119"/>
      <c r="TOP48" s="2119"/>
      <c r="TOQ48" s="2119"/>
      <c r="TOR48" s="2119"/>
      <c r="TOS48" s="2119"/>
      <c r="TOT48" s="2119"/>
      <c r="TOU48" s="2119"/>
      <c r="TOV48" s="2119"/>
      <c r="TOW48" s="2119"/>
      <c r="TOX48" s="2119"/>
      <c r="TOY48" s="2119"/>
      <c r="TOZ48" s="2119"/>
      <c r="TPA48" s="2119"/>
      <c r="TPB48" s="2119"/>
      <c r="TPC48" s="2119"/>
      <c r="TPD48" s="2119"/>
      <c r="TPE48" s="2119"/>
      <c r="TPF48" s="2119"/>
      <c r="TPG48" s="2119"/>
      <c r="TPH48" s="2119"/>
      <c r="TPI48" s="2119"/>
      <c r="TPJ48" s="2119"/>
      <c r="TPK48" s="2119"/>
      <c r="TPL48" s="2119"/>
      <c r="TPM48" s="2119"/>
      <c r="TPN48" s="2119"/>
      <c r="TPO48" s="2119"/>
      <c r="TPP48" s="2119"/>
      <c r="TPQ48" s="2119"/>
      <c r="TPR48" s="2119"/>
      <c r="TPS48" s="2119"/>
      <c r="TPT48" s="2119"/>
      <c r="TPU48" s="2119"/>
      <c r="TPV48" s="2119"/>
      <c r="TPW48" s="2119"/>
      <c r="TPX48" s="2119"/>
      <c r="TPY48" s="2119"/>
      <c r="TPZ48" s="2119"/>
      <c r="TQA48" s="2119"/>
      <c r="TQB48" s="2119"/>
      <c r="TQC48" s="2119"/>
      <c r="TQD48" s="2119"/>
      <c r="TQE48" s="2119"/>
      <c r="TQF48" s="2119"/>
      <c r="TQG48" s="2119"/>
      <c r="TQH48" s="2119"/>
      <c r="TQI48" s="2119"/>
      <c r="TQJ48" s="2119"/>
      <c r="TQK48" s="2119"/>
      <c r="TQL48" s="2119"/>
      <c r="TQM48" s="2119"/>
      <c r="TQN48" s="2119"/>
      <c r="TQO48" s="2119"/>
      <c r="TQP48" s="2119"/>
      <c r="TQQ48" s="2119"/>
      <c r="TQR48" s="2119"/>
      <c r="TQS48" s="2119"/>
      <c r="TQT48" s="2119"/>
      <c r="TQU48" s="2119"/>
      <c r="TQV48" s="2119"/>
      <c r="TQW48" s="2119"/>
      <c r="TQX48" s="2119"/>
      <c r="TQY48" s="2119"/>
      <c r="TQZ48" s="2119"/>
      <c r="TRA48" s="2119"/>
      <c r="TRB48" s="2119"/>
      <c r="TRC48" s="2119"/>
      <c r="TRD48" s="2119"/>
      <c r="TRE48" s="2119"/>
      <c r="TRF48" s="2119"/>
      <c r="TRG48" s="2119"/>
      <c r="TRH48" s="2119"/>
      <c r="TRI48" s="2119"/>
      <c r="TRJ48" s="2119"/>
      <c r="TRK48" s="2119"/>
      <c r="TRL48" s="2119"/>
      <c r="TRM48" s="2119"/>
      <c r="TRN48" s="2119"/>
      <c r="TRO48" s="2119"/>
      <c r="TRP48" s="2119"/>
      <c r="TRQ48" s="2119"/>
      <c r="TRR48" s="2119"/>
      <c r="TRS48" s="2119"/>
      <c r="TRT48" s="2119"/>
      <c r="TRU48" s="2119"/>
      <c r="TRV48" s="2119"/>
      <c r="TRW48" s="2119"/>
      <c r="TRX48" s="2119"/>
      <c r="TRY48" s="2119"/>
      <c r="TRZ48" s="2119"/>
      <c r="TSA48" s="2119"/>
      <c r="TSB48" s="2119"/>
      <c r="TSC48" s="2119"/>
      <c r="TSD48" s="2119"/>
      <c r="TSE48" s="2119"/>
      <c r="TSF48" s="2119"/>
      <c r="TSG48" s="2119"/>
      <c r="TSH48" s="2119"/>
      <c r="TSI48" s="2119"/>
      <c r="TSJ48" s="2119"/>
      <c r="TSK48" s="2119"/>
      <c r="TSL48" s="2119"/>
      <c r="TSM48" s="2119"/>
      <c r="TSN48" s="2119"/>
      <c r="TSO48" s="2119"/>
      <c r="TSP48" s="2119"/>
      <c r="TSQ48" s="2119"/>
      <c r="TSR48" s="2119"/>
      <c r="TSS48" s="2119"/>
      <c r="TST48" s="2119"/>
      <c r="TSU48" s="2119"/>
      <c r="TSV48" s="2119"/>
      <c r="TSW48" s="2119"/>
      <c r="TSX48" s="2119"/>
      <c r="TSY48" s="2119"/>
      <c r="TSZ48" s="2119"/>
      <c r="TTA48" s="2119"/>
      <c r="TTB48" s="2119"/>
      <c r="TTC48" s="2119"/>
      <c r="TTD48" s="2119"/>
      <c r="TTE48" s="2119"/>
      <c r="TTF48" s="2119"/>
      <c r="TTG48" s="2119"/>
      <c r="TTH48" s="2119"/>
      <c r="TTI48" s="2119"/>
      <c r="TTJ48" s="2119"/>
      <c r="TTK48" s="2119"/>
      <c r="TTL48" s="2119"/>
      <c r="TTM48" s="2119"/>
      <c r="TTN48" s="2119"/>
      <c r="TTO48" s="2119"/>
      <c r="TTP48" s="2119"/>
      <c r="TTQ48" s="2119"/>
      <c r="TTR48" s="2119"/>
      <c r="TTS48" s="2119"/>
      <c r="TTT48" s="2119"/>
      <c r="TTU48" s="2119"/>
      <c r="TTV48" s="2119"/>
      <c r="TTW48" s="2119"/>
      <c r="TTX48" s="2119"/>
      <c r="TTY48" s="2119"/>
      <c r="TTZ48" s="2119"/>
      <c r="TUA48" s="2119"/>
      <c r="TUB48" s="2119"/>
      <c r="TUC48" s="2119"/>
      <c r="TUD48" s="2119"/>
      <c r="TUE48" s="2119"/>
      <c r="TUF48" s="2119"/>
      <c r="TUG48" s="2119"/>
      <c r="TUH48" s="2119"/>
      <c r="TUI48" s="2119"/>
      <c r="TUJ48" s="2119"/>
      <c r="TUK48" s="2119"/>
      <c r="TUL48" s="2119"/>
      <c r="TUM48" s="2119"/>
      <c r="TUN48" s="2119"/>
      <c r="TUO48" s="2119"/>
      <c r="TUP48" s="2119"/>
      <c r="TUQ48" s="2119"/>
      <c r="TUR48" s="2119"/>
      <c r="TUS48" s="2119"/>
      <c r="TUT48" s="2119"/>
      <c r="TUU48" s="2119"/>
      <c r="TUV48" s="2119"/>
      <c r="TUW48" s="2119"/>
      <c r="TUX48" s="2119"/>
      <c r="TUY48" s="2119"/>
      <c r="TUZ48" s="2119"/>
      <c r="TVA48" s="2119"/>
      <c r="TVB48" s="2119"/>
      <c r="TVC48" s="2119"/>
      <c r="TVD48" s="2119"/>
      <c r="TVE48" s="2119"/>
      <c r="TVF48" s="2119"/>
      <c r="TVG48" s="2119"/>
      <c r="TVH48" s="2119"/>
      <c r="TVI48" s="2119"/>
      <c r="TVJ48" s="2119"/>
      <c r="TVK48" s="2119"/>
      <c r="TVL48" s="2119"/>
      <c r="TVM48" s="2119"/>
      <c r="TVN48" s="2119"/>
      <c r="TVO48" s="2119"/>
      <c r="TVP48" s="2119"/>
      <c r="TVQ48" s="2119"/>
      <c r="TVR48" s="2119"/>
      <c r="TVS48" s="2119"/>
      <c r="TVT48" s="2119"/>
      <c r="TVU48" s="2119"/>
      <c r="TVV48" s="2119"/>
      <c r="TVW48" s="2119"/>
      <c r="TVX48" s="2119"/>
      <c r="TVY48" s="2119"/>
      <c r="TVZ48" s="2119"/>
      <c r="TWA48" s="2119"/>
      <c r="TWB48" s="2119"/>
      <c r="TWC48" s="2119"/>
      <c r="TWD48" s="2119"/>
      <c r="TWE48" s="2119"/>
      <c r="TWF48" s="2119"/>
      <c r="TWG48" s="2119"/>
      <c r="TWH48" s="2119"/>
      <c r="TWI48" s="2119"/>
      <c r="TWJ48" s="2119"/>
      <c r="TWK48" s="2119"/>
      <c r="TWL48" s="2119"/>
      <c r="TWM48" s="2119"/>
      <c r="TWN48" s="2119"/>
      <c r="TWO48" s="2119"/>
      <c r="TWP48" s="2119"/>
      <c r="TWQ48" s="2119"/>
      <c r="TWR48" s="2119"/>
      <c r="TWS48" s="2119"/>
      <c r="TWT48" s="2119"/>
      <c r="TWU48" s="2119"/>
      <c r="TWV48" s="2119"/>
      <c r="TWW48" s="2119"/>
      <c r="TWX48" s="2119"/>
      <c r="TWY48" s="2119"/>
      <c r="TWZ48" s="2119"/>
      <c r="TXA48" s="2119"/>
      <c r="TXB48" s="2119"/>
      <c r="TXC48" s="2119"/>
      <c r="TXD48" s="2119"/>
      <c r="TXE48" s="2119"/>
      <c r="TXF48" s="2119"/>
      <c r="TXG48" s="2119"/>
      <c r="TXH48" s="2119"/>
      <c r="TXI48" s="2119"/>
      <c r="TXJ48" s="2119"/>
      <c r="TXK48" s="2119"/>
      <c r="TXL48" s="2119"/>
      <c r="TXM48" s="2119"/>
      <c r="TXN48" s="2119"/>
      <c r="TXO48" s="2119"/>
      <c r="TXP48" s="2119"/>
      <c r="TXQ48" s="2119"/>
      <c r="TXR48" s="2119"/>
      <c r="TXS48" s="2119"/>
      <c r="TXT48" s="2119"/>
      <c r="TXU48" s="2119"/>
      <c r="TXV48" s="2119"/>
      <c r="TXW48" s="2119"/>
      <c r="TXX48" s="2119"/>
      <c r="TXY48" s="2119"/>
      <c r="TXZ48" s="2119"/>
      <c r="TYA48" s="2119"/>
      <c r="TYB48" s="2119"/>
      <c r="TYC48" s="2119"/>
      <c r="TYD48" s="2119"/>
      <c r="TYE48" s="2119"/>
      <c r="TYF48" s="2119"/>
      <c r="TYG48" s="2119"/>
      <c r="TYH48" s="2119"/>
      <c r="TYI48" s="2119"/>
      <c r="TYJ48" s="2119"/>
      <c r="TYK48" s="2119"/>
      <c r="TYL48" s="2119"/>
      <c r="TYM48" s="2119"/>
      <c r="TYN48" s="2119"/>
      <c r="TYO48" s="2119"/>
      <c r="TYP48" s="2119"/>
      <c r="TYQ48" s="2119"/>
      <c r="TYR48" s="2119"/>
      <c r="TYS48" s="2119"/>
      <c r="TYT48" s="2119"/>
      <c r="TYU48" s="2119"/>
      <c r="TYV48" s="2119"/>
      <c r="TYW48" s="2119"/>
      <c r="TYX48" s="2119"/>
      <c r="TYY48" s="2119"/>
      <c r="TYZ48" s="2119"/>
      <c r="TZA48" s="2119"/>
      <c r="TZB48" s="2119"/>
      <c r="TZC48" s="2119"/>
      <c r="TZD48" s="2119"/>
      <c r="TZE48" s="2119"/>
      <c r="TZF48" s="2119"/>
      <c r="TZG48" s="2119"/>
      <c r="TZH48" s="2119"/>
      <c r="TZI48" s="2119"/>
      <c r="TZJ48" s="2119"/>
      <c r="TZK48" s="2119"/>
      <c r="TZL48" s="2119"/>
      <c r="TZM48" s="2119"/>
      <c r="TZN48" s="2119"/>
      <c r="TZO48" s="2119"/>
      <c r="TZP48" s="2119"/>
      <c r="TZQ48" s="2119"/>
      <c r="TZR48" s="2119"/>
      <c r="TZS48" s="2119"/>
      <c r="TZT48" s="2119"/>
      <c r="TZU48" s="2119"/>
      <c r="TZV48" s="2119"/>
      <c r="TZW48" s="2119"/>
      <c r="TZX48" s="2119"/>
      <c r="TZY48" s="2119"/>
      <c r="TZZ48" s="2119"/>
      <c r="UAA48" s="2119"/>
      <c r="UAB48" s="2119"/>
      <c r="UAC48" s="2119"/>
      <c r="UAD48" s="2119"/>
      <c r="UAE48" s="2119"/>
      <c r="UAF48" s="2119"/>
      <c r="UAG48" s="2119"/>
      <c r="UAH48" s="2119"/>
      <c r="UAI48" s="2119"/>
      <c r="UAJ48" s="2119"/>
      <c r="UAK48" s="2119"/>
      <c r="UAL48" s="2119"/>
      <c r="UAM48" s="2119"/>
      <c r="UAN48" s="2119"/>
      <c r="UAO48" s="2119"/>
      <c r="UAP48" s="2119"/>
      <c r="UAQ48" s="2119"/>
      <c r="UAR48" s="2119"/>
      <c r="UAS48" s="2119"/>
      <c r="UAT48" s="2119"/>
      <c r="UAU48" s="2119"/>
      <c r="UAV48" s="2119"/>
      <c r="UAW48" s="2119"/>
      <c r="UAX48" s="2119"/>
      <c r="UAY48" s="2119"/>
      <c r="UAZ48" s="2119"/>
      <c r="UBA48" s="2119"/>
      <c r="UBB48" s="2119"/>
      <c r="UBC48" s="2119"/>
      <c r="UBD48" s="2119"/>
      <c r="UBE48" s="2119"/>
      <c r="UBF48" s="2119"/>
      <c r="UBG48" s="2119"/>
      <c r="UBH48" s="2119"/>
      <c r="UBI48" s="2119"/>
      <c r="UBJ48" s="2119"/>
      <c r="UBK48" s="2119"/>
      <c r="UBL48" s="2119"/>
      <c r="UBM48" s="2119"/>
      <c r="UBN48" s="2119"/>
      <c r="UBO48" s="2119"/>
      <c r="UBP48" s="2119"/>
      <c r="UBQ48" s="2119"/>
      <c r="UBR48" s="2119"/>
      <c r="UBS48" s="2119"/>
      <c r="UBT48" s="2119"/>
      <c r="UBU48" s="2119"/>
      <c r="UBV48" s="2119"/>
      <c r="UBW48" s="2119"/>
      <c r="UBX48" s="2119"/>
      <c r="UBY48" s="2119"/>
      <c r="UBZ48" s="2119"/>
      <c r="UCA48" s="2119"/>
      <c r="UCB48" s="2119"/>
      <c r="UCC48" s="2119"/>
      <c r="UCD48" s="2119"/>
      <c r="UCE48" s="2119"/>
      <c r="UCF48" s="2119"/>
      <c r="UCG48" s="2119"/>
      <c r="UCH48" s="2119"/>
      <c r="UCI48" s="2119"/>
      <c r="UCJ48" s="2119"/>
      <c r="UCK48" s="2119"/>
      <c r="UCL48" s="2119"/>
      <c r="UCM48" s="2119"/>
      <c r="UCN48" s="2119"/>
      <c r="UCO48" s="2119"/>
      <c r="UCP48" s="2119"/>
      <c r="UCQ48" s="2119"/>
      <c r="UCR48" s="2119"/>
      <c r="UCS48" s="2119"/>
      <c r="UCT48" s="2119"/>
      <c r="UCU48" s="2119"/>
      <c r="UCV48" s="2119"/>
      <c r="UCW48" s="2119"/>
      <c r="UCX48" s="2119"/>
      <c r="UCY48" s="2119"/>
      <c r="UCZ48" s="2119"/>
      <c r="UDA48" s="2119"/>
      <c r="UDB48" s="2119"/>
      <c r="UDC48" s="2119"/>
      <c r="UDD48" s="2119"/>
      <c r="UDE48" s="2119"/>
      <c r="UDF48" s="2119"/>
      <c r="UDG48" s="2119"/>
      <c r="UDH48" s="2119"/>
      <c r="UDI48" s="2119"/>
      <c r="UDJ48" s="2119"/>
      <c r="UDK48" s="2119"/>
      <c r="UDL48" s="2119"/>
      <c r="UDM48" s="2119"/>
      <c r="UDN48" s="2119"/>
      <c r="UDO48" s="2119"/>
      <c r="UDP48" s="2119"/>
      <c r="UDQ48" s="2119"/>
      <c r="UDR48" s="2119"/>
      <c r="UDS48" s="2119"/>
      <c r="UDT48" s="2119"/>
      <c r="UDU48" s="2119"/>
      <c r="UDV48" s="2119"/>
      <c r="UDW48" s="2119"/>
      <c r="UDX48" s="2119"/>
      <c r="UDY48" s="2119"/>
      <c r="UDZ48" s="2119"/>
      <c r="UEA48" s="2119"/>
      <c r="UEB48" s="2119"/>
      <c r="UEC48" s="2119"/>
      <c r="UED48" s="2119"/>
      <c r="UEE48" s="2119"/>
      <c r="UEF48" s="2119"/>
      <c r="UEG48" s="2119"/>
      <c r="UEH48" s="2119"/>
      <c r="UEI48" s="2119"/>
      <c r="UEJ48" s="2119"/>
      <c r="UEK48" s="2119"/>
      <c r="UEL48" s="2119"/>
      <c r="UEM48" s="2119"/>
      <c r="UEN48" s="2119"/>
      <c r="UEO48" s="2119"/>
      <c r="UEP48" s="2119"/>
      <c r="UEQ48" s="2119"/>
      <c r="UER48" s="2119"/>
      <c r="UES48" s="2119"/>
      <c r="UET48" s="2119"/>
      <c r="UEU48" s="2119"/>
      <c r="UEV48" s="2119"/>
      <c r="UEW48" s="2119"/>
      <c r="UEX48" s="2119"/>
      <c r="UEY48" s="2119"/>
      <c r="UEZ48" s="2119"/>
      <c r="UFA48" s="2119"/>
      <c r="UFB48" s="2119"/>
      <c r="UFC48" s="2119"/>
      <c r="UFD48" s="2119"/>
      <c r="UFE48" s="2119"/>
      <c r="UFF48" s="2119"/>
      <c r="UFG48" s="2119"/>
      <c r="UFH48" s="2119"/>
      <c r="UFI48" s="2119"/>
      <c r="UFJ48" s="2119"/>
      <c r="UFK48" s="2119"/>
      <c r="UFL48" s="2119"/>
      <c r="UFM48" s="2119"/>
      <c r="UFN48" s="2119"/>
      <c r="UFO48" s="2119"/>
      <c r="UFP48" s="2119"/>
      <c r="UFQ48" s="2119"/>
      <c r="UFR48" s="2119"/>
      <c r="UFS48" s="2119"/>
      <c r="UFT48" s="2119"/>
      <c r="UFU48" s="2119"/>
      <c r="UFV48" s="2119"/>
      <c r="UFW48" s="2119"/>
      <c r="UFX48" s="2119"/>
      <c r="UFY48" s="2119"/>
      <c r="UFZ48" s="2119"/>
      <c r="UGA48" s="2119"/>
      <c r="UGB48" s="2119"/>
      <c r="UGC48" s="2119"/>
      <c r="UGD48" s="2119"/>
      <c r="UGE48" s="2119"/>
      <c r="UGF48" s="2119"/>
      <c r="UGG48" s="2119"/>
      <c r="UGH48" s="2119"/>
      <c r="UGI48" s="2119"/>
      <c r="UGJ48" s="2119"/>
      <c r="UGK48" s="2119"/>
      <c r="UGL48" s="2119"/>
      <c r="UGM48" s="2119"/>
      <c r="UGN48" s="2119"/>
      <c r="UGO48" s="2119"/>
      <c r="UGP48" s="2119"/>
      <c r="UGQ48" s="2119"/>
      <c r="UGR48" s="2119"/>
      <c r="UGS48" s="2119"/>
      <c r="UGT48" s="2119"/>
      <c r="UGU48" s="2119"/>
      <c r="UGV48" s="2119"/>
      <c r="UGW48" s="2119"/>
      <c r="UGX48" s="2119"/>
      <c r="UGY48" s="2119"/>
      <c r="UGZ48" s="2119"/>
      <c r="UHA48" s="2119"/>
      <c r="UHB48" s="2119"/>
      <c r="UHC48" s="2119"/>
      <c r="UHD48" s="2119"/>
      <c r="UHE48" s="2119"/>
      <c r="UHF48" s="2119"/>
      <c r="UHG48" s="2119"/>
      <c r="UHH48" s="2119"/>
      <c r="UHI48" s="2119"/>
      <c r="UHJ48" s="2119"/>
      <c r="UHK48" s="2119"/>
      <c r="UHL48" s="2119"/>
      <c r="UHM48" s="2119"/>
      <c r="UHN48" s="2119"/>
      <c r="UHO48" s="2119"/>
      <c r="UHP48" s="2119"/>
      <c r="UHQ48" s="2119"/>
      <c r="UHR48" s="2119"/>
      <c r="UHS48" s="2119"/>
      <c r="UHT48" s="2119"/>
      <c r="UHU48" s="2119"/>
      <c r="UHV48" s="2119"/>
      <c r="UHW48" s="2119"/>
      <c r="UHX48" s="2119"/>
      <c r="UHY48" s="2119"/>
      <c r="UHZ48" s="2119"/>
      <c r="UIA48" s="2119"/>
      <c r="UIB48" s="2119"/>
      <c r="UIC48" s="2119"/>
      <c r="UID48" s="2119"/>
      <c r="UIE48" s="2119"/>
      <c r="UIF48" s="2119"/>
      <c r="UIG48" s="2119"/>
      <c r="UIH48" s="2119"/>
      <c r="UII48" s="2119"/>
      <c r="UIJ48" s="2119"/>
      <c r="UIK48" s="2119"/>
      <c r="UIL48" s="2119"/>
      <c r="UIM48" s="2119"/>
      <c r="UIN48" s="2119"/>
      <c r="UIO48" s="2119"/>
      <c r="UIP48" s="2119"/>
      <c r="UIQ48" s="2119"/>
      <c r="UIR48" s="2119"/>
      <c r="UIS48" s="2119"/>
      <c r="UIT48" s="2119"/>
      <c r="UIU48" s="2119"/>
      <c r="UIV48" s="2119"/>
      <c r="UIW48" s="2119"/>
      <c r="UIX48" s="2119"/>
      <c r="UIY48" s="2119"/>
      <c r="UIZ48" s="2119"/>
      <c r="UJA48" s="2119"/>
      <c r="UJB48" s="2119"/>
      <c r="UJC48" s="2119"/>
      <c r="UJD48" s="2119"/>
      <c r="UJE48" s="2119"/>
      <c r="UJF48" s="2119"/>
      <c r="UJG48" s="2119"/>
      <c r="UJH48" s="2119"/>
      <c r="UJI48" s="2119"/>
      <c r="UJJ48" s="2119"/>
      <c r="UJK48" s="2119"/>
      <c r="UJL48" s="2119"/>
      <c r="UJM48" s="2119"/>
      <c r="UJN48" s="2119"/>
      <c r="UJO48" s="2119"/>
      <c r="UJP48" s="2119"/>
      <c r="UJQ48" s="2119"/>
      <c r="UJR48" s="2119"/>
      <c r="UJS48" s="2119"/>
      <c r="UJT48" s="2119"/>
      <c r="UJU48" s="2119"/>
      <c r="UJV48" s="2119"/>
      <c r="UJW48" s="2119"/>
      <c r="UJX48" s="2119"/>
      <c r="UJY48" s="2119"/>
      <c r="UJZ48" s="2119"/>
      <c r="UKA48" s="2119"/>
      <c r="UKB48" s="2119"/>
      <c r="UKC48" s="2119"/>
      <c r="UKD48" s="2119"/>
      <c r="UKE48" s="2119"/>
      <c r="UKF48" s="2119"/>
      <c r="UKG48" s="2119"/>
      <c r="UKH48" s="2119"/>
      <c r="UKI48" s="2119"/>
      <c r="UKJ48" s="2119"/>
      <c r="UKK48" s="2119"/>
      <c r="UKL48" s="2119"/>
      <c r="UKM48" s="2119"/>
      <c r="UKN48" s="2119"/>
      <c r="UKO48" s="2119"/>
      <c r="UKP48" s="2119"/>
      <c r="UKQ48" s="2119"/>
      <c r="UKR48" s="2119"/>
      <c r="UKS48" s="2119"/>
      <c r="UKT48" s="2119"/>
      <c r="UKU48" s="2119"/>
      <c r="UKV48" s="2119"/>
      <c r="UKW48" s="2119"/>
      <c r="UKX48" s="2119"/>
      <c r="UKY48" s="2119"/>
      <c r="UKZ48" s="2119"/>
      <c r="ULA48" s="2119"/>
      <c r="ULB48" s="2119"/>
      <c r="ULC48" s="2119"/>
      <c r="ULD48" s="2119"/>
      <c r="ULE48" s="2119"/>
      <c r="ULF48" s="2119"/>
      <c r="ULG48" s="2119"/>
      <c r="ULH48" s="2119"/>
      <c r="ULI48" s="2119"/>
      <c r="ULJ48" s="2119"/>
      <c r="ULK48" s="2119"/>
      <c r="ULL48" s="2119"/>
      <c r="ULM48" s="2119"/>
      <c r="ULN48" s="2119"/>
      <c r="ULO48" s="2119"/>
      <c r="ULP48" s="2119"/>
      <c r="ULQ48" s="2119"/>
      <c r="ULR48" s="2119"/>
      <c r="ULS48" s="2119"/>
      <c r="ULT48" s="2119"/>
      <c r="ULU48" s="2119"/>
      <c r="ULV48" s="2119"/>
      <c r="ULW48" s="2119"/>
      <c r="ULX48" s="2119"/>
      <c r="ULY48" s="2119"/>
      <c r="ULZ48" s="2119"/>
      <c r="UMA48" s="2119"/>
      <c r="UMB48" s="2119"/>
      <c r="UMC48" s="2119"/>
      <c r="UMD48" s="2119"/>
      <c r="UME48" s="2119"/>
      <c r="UMF48" s="2119"/>
      <c r="UMG48" s="2119"/>
      <c r="UMH48" s="2119"/>
      <c r="UMI48" s="2119"/>
      <c r="UMJ48" s="2119"/>
      <c r="UMK48" s="2119"/>
      <c r="UML48" s="2119"/>
      <c r="UMM48" s="2119"/>
      <c r="UMN48" s="2119"/>
      <c r="UMO48" s="2119"/>
      <c r="UMP48" s="2119"/>
      <c r="UMQ48" s="2119"/>
      <c r="UMR48" s="2119"/>
      <c r="UMS48" s="2119"/>
      <c r="UMT48" s="2119"/>
      <c r="UMU48" s="2119"/>
      <c r="UMV48" s="2119"/>
      <c r="UMW48" s="2119"/>
      <c r="UMX48" s="2119"/>
      <c r="UMY48" s="2119"/>
      <c r="UMZ48" s="2119"/>
      <c r="UNA48" s="2119"/>
      <c r="UNB48" s="2119"/>
      <c r="UNC48" s="2119"/>
      <c r="UND48" s="2119"/>
      <c r="UNE48" s="2119"/>
      <c r="UNF48" s="2119"/>
      <c r="UNG48" s="2119"/>
      <c r="UNH48" s="2119"/>
      <c r="UNI48" s="2119"/>
      <c r="UNJ48" s="2119"/>
      <c r="UNK48" s="2119"/>
      <c r="UNL48" s="2119"/>
      <c r="UNM48" s="2119"/>
      <c r="UNN48" s="2119"/>
      <c r="UNO48" s="2119"/>
      <c r="UNP48" s="2119"/>
      <c r="UNQ48" s="2119"/>
      <c r="UNR48" s="2119"/>
      <c r="UNS48" s="2119"/>
      <c r="UNT48" s="2119"/>
      <c r="UNU48" s="2119"/>
      <c r="UNV48" s="2119"/>
      <c r="UNW48" s="2119"/>
      <c r="UNX48" s="2119"/>
      <c r="UNY48" s="2119"/>
      <c r="UNZ48" s="2119"/>
      <c r="UOA48" s="2119"/>
      <c r="UOB48" s="2119"/>
      <c r="UOC48" s="2119"/>
      <c r="UOD48" s="2119"/>
      <c r="UOE48" s="2119"/>
      <c r="UOF48" s="2119"/>
      <c r="UOG48" s="2119"/>
      <c r="UOH48" s="2119"/>
      <c r="UOI48" s="2119"/>
      <c r="UOJ48" s="2119"/>
      <c r="UOK48" s="2119"/>
      <c r="UOL48" s="2119"/>
      <c r="UOM48" s="2119"/>
      <c r="UON48" s="2119"/>
      <c r="UOO48" s="2119"/>
      <c r="UOP48" s="2119"/>
      <c r="UOQ48" s="2119"/>
      <c r="UOR48" s="2119"/>
      <c r="UOS48" s="2119"/>
      <c r="UOT48" s="2119"/>
      <c r="UOU48" s="2119"/>
      <c r="UOV48" s="2119"/>
      <c r="UOW48" s="2119"/>
      <c r="UOX48" s="2119"/>
      <c r="UOY48" s="2119"/>
      <c r="UOZ48" s="2119"/>
      <c r="UPA48" s="2119"/>
      <c r="UPB48" s="2119"/>
      <c r="UPC48" s="2119"/>
      <c r="UPD48" s="2119"/>
      <c r="UPE48" s="2119"/>
      <c r="UPF48" s="2119"/>
      <c r="UPG48" s="2119"/>
      <c r="UPH48" s="2119"/>
      <c r="UPI48" s="2119"/>
      <c r="UPJ48" s="2119"/>
      <c r="UPK48" s="2119"/>
      <c r="UPL48" s="2119"/>
      <c r="UPM48" s="2119"/>
      <c r="UPN48" s="2119"/>
      <c r="UPO48" s="2119"/>
      <c r="UPP48" s="2119"/>
      <c r="UPQ48" s="2119"/>
      <c r="UPR48" s="2119"/>
      <c r="UPS48" s="2119"/>
      <c r="UPT48" s="2119"/>
      <c r="UPU48" s="2119"/>
      <c r="UPV48" s="2119"/>
      <c r="UPW48" s="2119"/>
      <c r="UPX48" s="2119"/>
      <c r="UPY48" s="2119"/>
      <c r="UPZ48" s="2119"/>
      <c r="UQA48" s="2119"/>
      <c r="UQB48" s="2119"/>
      <c r="UQC48" s="2119"/>
      <c r="UQD48" s="2119"/>
      <c r="UQE48" s="2119"/>
      <c r="UQF48" s="2119"/>
      <c r="UQG48" s="2119"/>
      <c r="UQH48" s="2119"/>
      <c r="UQI48" s="2119"/>
      <c r="UQJ48" s="2119"/>
      <c r="UQK48" s="2119"/>
      <c r="UQL48" s="2119"/>
      <c r="UQM48" s="2119"/>
      <c r="UQN48" s="2119"/>
      <c r="UQO48" s="2119"/>
      <c r="UQP48" s="2119"/>
      <c r="UQQ48" s="2119"/>
      <c r="UQR48" s="2119"/>
      <c r="UQS48" s="2119"/>
      <c r="UQT48" s="2119"/>
      <c r="UQU48" s="2119"/>
      <c r="UQV48" s="2119"/>
      <c r="UQW48" s="2119"/>
      <c r="UQX48" s="2119"/>
      <c r="UQY48" s="2119"/>
      <c r="UQZ48" s="2119"/>
      <c r="URA48" s="2119"/>
      <c r="URB48" s="2119"/>
      <c r="URC48" s="2119"/>
      <c r="URD48" s="2119"/>
      <c r="URE48" s="2119"/>
      <c r="URF48" s="2119"/>
      <c r="URG48" s="2119"/>
      <c r="URH48" s="2119"/>
      <c r="URI48" s="2119"/>
      <c r="URJ48" s="2119"/>
      <c r="URK48" s="2119"/>
      <c r="URL48" s="2119"/>
      <c r="URM48" s="2119"/>
      <c r="URN48" s="2119"/>
      <c r="URO48" s="2119"/>
      <c r="URP48" s="2119"/>
      <c r="URQ48" s="2119"/>
      <c r="URR48" s="2119"/>
      <c r="URS48" s="2119"/>
      <c r="URT48" s="2119"/>
      <c r="URU48" s="2119"/>
      <c r="URV48" s="2119"/>
      <c r="URW48" s="2119"/>
      <c r="URX48" s="2119"/>
      <c r="URY48" s="2119"/>
      <c r="URZ48" s="2119"/>
      <c r="USA48" s="2119"/>
      <c r="USB48" s="2119"/>
      <c r="USC48" s="2119"/>
      <c r="USD48" s="2119"/>
      <c r="USE48" s="2119"/>
      <c r="USF48" s="2119"/>
      <c r="USG48" s="2119"/>
      <c r="USH48" s="2119"/>
      <c r="USI48" s="2119"/>
      <c r="USJ48" s="2119"/>
      <c r="USK48" s="2119"/>
      <c r="USL48" s="2119"/>
      <c r="USM48" s="2119"/>
      <c r="USN48" s="2119"/>
      <c r="USO48" s="2119"/>
      <c r="USP48" s="2119"/>
      <c r="USQ48" s="2119"/>
      <c r="USR48" s="2119"/>
      <c r="USS48" s="2119"/>
      <c r="UST48" s="2119"/>
      <c r="USU48" s="2119"/>
      <c r="USV48" s="2119"/>
      <c r="USW48" s="2119"/>
      <c r="USX48" s="2119"/>
      <c r="USY48" s="2119"/>
      <c r="USZ48" s="2119"/>
      <c r="UTA48" s="2119"/>
      <c r="UTB48" s="2119"/>
      <c r="UTC48" s="2119"/>
      <c r="UTD48" s="2119"/>
      <c r="UTE48" s="2119"/>
      <c r="UTF48" s="2119"/>
      <c r="UTG48" s="2119"/>
      <c r="UTH48" s="2119"/>
      <c r="UTI48" s="2119"/>
      <c r="UTJ48" s="2119"/>
      <c r="UTK48" s="2119"/>
      <c r="UTL48" s="2119"/>
      <c r="UTM48" s="2119"/>
      <c r="UTN48" s="2119"/>
      <c r="UTO48" s="2119"/>
      <c r="UTP48" s="2119"/>
      <c r="UTQ48" s="2119"/>
      <c r="UTR48" s="2119"/>
      <c r="UTS48" s="2119"/>
      <c r="UTT48" s="2119"/>
      <c r="UTU48" s="2119"/>
      <c r="UTV48" s="2119"/>
      <c r="UTW48" s="2119"/>
      <c r="UTX48" s="2119"/>
      <c r="UTY48" s="2119"/>
      <c r="UTZ48" s="2119"/>
      <c r="UUA48" s="2119"/>
      <c r="UUB48" s="2119"/>
      <c r="UUC48" s="2119"/>
      <c r="UUD48" s="2119"/>
      <c r="UUE48" s="2119"/>
      <c r="UUF48" s="2119"/>
      <c r="UUG48" s="2119"/>
      <c r="UUH48" s="2119"/>
      <c r="UUI48" s="2119"/>
      <c r="UUJ48" s="2119"/>
      <c r="UUK48" s="2119"/>
      <c r="UUL48" s="2119"/>
      <c r="UUM48" s="2119"/>
      <c r="UUN48" s="2119"/>
      <c r="UUO48" s="2119"/>
      <c r="UUP48" s="2119"/>
      <c r="UUQ48" s="2119"/>
      <c r="UUR48" s="2119"/>
      <c r="UUS48" s="2119"/>
      <c r="UUT48" s="2119"/>
      <c r="UUU48" s="2119"/>
      <c r="UUV48" s="2119"/>
      <c r="UUW48" s="2119"/>
      <c r="UUX48" s="2119"/>
      <c r="UUY48" s="2119"/>
      <c r="UUZ48" s="2119"/>
      <c r="UVA48" s="2119"/>
      <c r="UVB48" s="2119"/>
      <c r="UVC48" s="2119"/>
      <c r="UVD48" s="2119"/>
      <c r="UVE48" s="2119"/>
      <c r="UVF48" s="2119"/>
      <c r="UVG48" s="2119"/>
      <c r="UVH48" s="2119"/>
      <c r="UVI48" s="2119"/>
      <c r="UVJ48" s="2119"/>
      <c r="UVK48" s="2119"/>
      <c r="UVL48" s="2119"/>
      <c r="UVM48" s="2119"/>
      <c r="UVN48" s="2119"/>
      <c r="UVO48" s="2119"/>
      <c r="UVP48" s="2119"/>
      <c r="UVQ48" s="2119"/>
      <c r="UVR48" s="2119"/>
      <c r="UVS48" s="2119"/>
      <c r="UVT48" s="2119"/>
      <c r="UVU48" s="2119"/>
      <c r="UVV48" s="2119"/>
      <c r="UVW48" s="2119"/>
      <c r="UVX48" s="2119"/>
      <c r="UVY48" s="2119"/>
      <c r="UVZ48" s="2119"/>
      <c r="UWA48" s="2119"/>
      <c r="UWB48" s="2119"/>
      <c r="UWC48" s="2119"/>
      <c r="UWD48" s="2119"/>
      <c r="UWE48" s="2119"/>
      <c r="UWF48" s="2119"/>
      <c r="UWG48" s="2119"/>
      <c r="UWH48" s="2119"/>
      <c r="UWI48" s="2119"/>
      <c r="UWJ48" s="2119"/>
      <c r="UWK48" s="2119"/>
      <c r="UWL48" s="2119"/>
      <c r="UWM48" s="2119"/>
      <c r="UWN48" s="2119"/>
      <c r="UWO48" s="2119"/>
      <c r="UWP48" s="2119"/>
      <c r="UWQ48" s="2119"/>
      <c r="UWR48" s="2119"/>
      <c r="UWS48" s="2119"/>
      <c r="UWT48" s="2119"/>
      <c r="UWU48" s="2119"/>
      <c r="UWV48" s="2119"/>
      <c r="UWW48" s="2119"/>
      <c r="UWX48" s="2119"/>
      <c r="UWY48" s="2119"/>
      <c r="UWZ48" s="2119"/>
      <c r="UXA48" s="2119"/>
      <c r="UXB48" s="2119"/>
      <c r="UXC48" s="2119"/>
      <c r="UXD48" s="2119"/>
      <c r="UXE48" s="2119"/>
      <c r="UXF48" s="2119"/>
      <c r="UXG48" s="2119"/>
      <c r="UXH48" s="2119"/>
      <c r="UXI48" s="2119"/>
      <c r="UXJ48" s="2119"/>
      <c r="UXK48" s="2119"/>
      <c r="UXL48" s="2119"/>
      <c r="UXM48" s="2119"/>
      <c r="UXN48" s="2119"/>
      <c r="UXO48" s="2119"/>
      <c r="UXP48" s="2119"/>
      <c r="UXQ48" s="2119"/>
      <c r="UXR48" s="2119"/>
      <c r="UXS48" s="2119"/>
      <c r="UXT48" s="2119"/>
      <c r="UXU48" s="2119"/>
      <c r="UXV48" s="2119"/>
      <c r="UXW48" s="2119"/>
      <c r="UXX48" s="2119"/>
      <c r="UXY48" s="2119"/>
      <c r="UXZ48" s="2119"/>
      <c r="UYA48" s="2119"/>
      <c r="UYB48" s="2119"/>
      <c r="UYC48" s="2119"/>
      <c r="UYD48" s="2119"/>
      <c r="UYE48" s="2119"/>
      <c r="UYF48" s="2119"/>
      <c r="UYG48" s="2119"/>
      <c r="UYH48" s="2119"/>
      <c r="UYI48" s="2119"/>
      <c r="UYJ48" s="2119"/>
      <c r="UYK48" s="2119"/>
      <c r="UYL48" s="2119"/>
      <c r="UYM48" s="2119"/>
      <c r="UYN48" s="2119"/>
      <c r="UYO48" s="2119"/>
      <c r="UYP48" s="2119"/>
      <c r="UYQ48" s="2119"/>
      <c r="UYR48" s="2119"/>
      <c r="UYS48" s="2119"/>
      <c r="UYT48" s="2119"/>
      <c r="UYU48" s="2119"/>
      <c r="UYV48" s="2119"/>
      <c r="UYW48" s="2119"/>
      <c r="UYX48" s="2119"/>
      <c r="UYY48" s="2119"/>
      <c r="UYZ48" s="2119"/>
      <c r="UZA48" s="2119"/>
      <c r="UZB48" s="2119"/>
      <c r="UZC48" s="2119"/>
      <c r="UZD48" s="2119"/>
      <c r="UZE48" s="2119"/>
      <c r="UZF48" s="2119"/>
      <c r="UZG48" s="2119"/>
      <c r="UZH48" s="2119"/>
      <c r="UZI48" s="2119"/>
      <c r="UZJ48" s="2119"/>
      <c r="UZK48" s="2119"/>
      <c r="UZL48" s="2119"/>
      <c r="UZM48" s="2119"/>
      <c r="UZN48" s="2119"/>
      <c r="UZO48" s="2119"/>
      <c r="UZP48" s="2119"/>
      <c r="UZQ48" s="2119"/>
      <c r="UZR48" s="2119"/>
      <c r="UZS48" s="2119"/>
      <c r="UZT48" s="2119"/>
      <c r="UZU48" s="2119"/>
      <c r="UZV48" s="2119"/>
      <c r="UZW48" s="2119"/>
      <c r="UZX48" s="2119"/>
      <c r="UZY48" s="2119"/>
      <c r="UZZ48" s="2119"/>
      <c r="VAA48" s="2119"/>
      <c r="VAB48" s="2119"/>
      <c r="VAC48" s="2119"/>
      <c r="VAD48" s="2119"/>
      <c r="VAE48" s="2119"/>
      <c r="VAF48" s="2119"/>
      <c r="VAG48" s="2119"/>
      <c r="VAH48" s="2119"/>
      <c r="VAI48" s="2119"/>
      <c r="VAJ48" s="2119"/>
      <c r="VAK48" s="2119"/>
      <c r="VAL48" s="2119"/>
      <c r="VAM48" s="2119"/>
      <c r="VAN48" s="2119"/>
      <c r="VAO48" s="2119"/>
      <c r="VAP48" s="2119"/>
      <c r="VAQ48" s="2119"/>
      <c r="VAR48" s="2119"/>
      <c r="VAS48" s="2119"/>
      <c r="VAT48" s="2119"/>
      <c r="VAU48" s="2119"/>
      <c r="VAV48" s="2119"/>
      <c r="VAW48" s="2119"/>
      <c r="VAX48" s="2119"/>
      <c r="VAY48" s="2119"/>
      <c r="VAZ48" s="2119"/>
      <c r="VBA48" s="2119"/>
      <c r="VBB48" s="2119"/>
      <c r="VBC48" s="2119"/>
      <c r="VBD48" s="2119"/>
      <c r="VBE48" s="2119"/>
      <c r="VBF48" s="2119"/>
      <c r="VBG48" s="2119"/>
      <c r="VBH48" s="2119"/>
      <c r="VBI48" s="2119"/>
      <c r="VBJ48" s="2119"/>
      <c r="VBK48" s="2119"/>
      <c r="VBL48" s="2119"/>
      <c r="VBM48" s="2119"/>
      <c r="VBN48" s="2119"/>
      <c r="VBO48" s="2119"/>
      <c r="VBP48" s="2119"/>
      <c r="VBQ48" s="2119"/>
      <c r="VBR48" s="2119"/>
      <c r="VBS48" s="2119"/>
      <c r="VBT48" s="2119"/>
      <c r="VBU48" s="2119"/>
      <c r="VBV48" s="2119"/>
      <c r="VBW48" s="2119"/>
      <c r="VBX48" s="2119"/>
      <c r="VBY48" s="2119"/>
      <c r="VBZ48" s="2119"/>
      <c r="VCA48" s="2119"/>
      <c r="VCB48" s="2119"/>
      <c r="VCC48" s="2119"/>
      <c r="VCD48" s="2119"/>
      <c r="VCE48" s="2119"/>
      <c r="VCF48" s="2119"/>
      <c r="VCG48" s="2119"/>
      <c r="VCH48" s="2119"/>
      <c r="VCI48" s="2119"/>
      <c r="VCJ48" s="2119"/>
      <c r="VCK48" s="2119"/>
      <c r="VCL48" s="2119"/>
      <c r="VCM48" s="2119"/>
      <c r="VCN48" s="2119"/>
      <c r="VCO48" s="2119"/>
      <c r="VCP48" s="2119"/>
      <c r="VCQ48" s="2119"/>
      <c r="VCR48" s="2119"/>
      <c r="VCS48" s="2119"/>
      <c r="VCT48" s="2119"/>
      <c r="VCU48" s="2119"/>
      <c r="VCV48" s="2119"/>
      <c r="VCW48" s="2119"/>
      <c r="VCX48" s="2119"/>
      <c r="VCY48" s="2119"/>
      <c r="VCZ48" s="2119"/>
      <c r="VDA48" s="2119"/>
      <c r="VDB48" s="2119"/>
      <c r="VDC48" s="2119"/>
      <c r="VDD48" s="2119"/>
      <c r="VDE48" s="2119"/>
      <c r="VDF48" s="2119"/>
      <c r="VDG48" s="2119"/>
      <c r="VDH48" s="2119"/>
      <c r="VDI48" s="2119"/>
      <c r="VDJ48" s="2119"/>
      <c r="VDK48" s="2119"/>
      <c r="VDL48" s="2119"/>
      <c r="VDM48" s="2119"/>
      <c r="VDN48" s="2119"/>
      <c r="VDO48" s="2119"/>
      <c r="VDP48" s="2119"/>
      <c r="VDQ48" s="2119"/>
      <c r="VDR48" s="2119"/>
      <c r="VDS48" s="2119"/>
      <c r="VDT48" s="2119"/>
      <c r="VDU48" s="2119"/>
      <c r="VDV48" s="2119"/>
      <c r="VDW48" s="2119"/>
      <c r="VDX48" s="2119"/>
      <c r="VDY48" s="2119"/>
      <c r="VDZ48" s="2119"/>
      <c r="VEA48" s="2119"/>
      <c r="VEB48" s="2119"/>
      <c r="VEC48" s="2119"/>
      <c r="VED48" s="2119"/>
      <c r="VEE48" s="2119"/>
      <c r="VEF48" s="2119"/>
      <c r="VEG48" s="2119"/>
      <c r="VEH48" s="2119"/>
      <c r="VEI48" s="2119"/>
      <c r="VEJ48" s="2119"/>
      <c r="VEK48" s="2119"/>
      <c r="VEL48" s="2119"/>
      <c r="VEM48" s="2119"/>
      <c r="VEN48" s="2119"/>
      <c r="VEO48" s="2119"/>
      <c r="VEP48" s="2119"/>
      <c r="VEQ48" s="2119"/>
      <c r="VER48" s="2119"/>
      <c r="VES48" s="2119"/>
      <c r="VET48" s="2119"/>
      <c r="VEU48" s="2119"/>
      <c r="VEV48" s="2119"/>
      <c r="VEW48" s="2119"/>
      <c r="VEX48" s="2119"/>
      <c r="VEY48" s="2119"/>
      <c r="VEZ48" s="2119"/>
      <c r="VFA48" s="2119"/>
      <c r="VFB48" s="2119"/>
      <c r="VFC48" s="2119"/>
      <c r="VFD48" s="2119"/>
      <c r="VFE48" s="2119"/>
      <c r="VFF48" s="2119"/>
      <c r="VFG48" s="2119"/>
      <c r="VFH48" s="2119"/>
      <c r="VFI48" s="2119"/>
      <c r="VFJ48" s="2119"/>
      <c r="VFK48" s="2119"/>
      <c r="VFL48" s="2119"/>
      <c r="VFM48" s="2119"/>
      <c r="VFN48" s="2119"/>
      <c r="VFO48" s="2119"/>
      <c r="VFP48" s="2119"/>
      <c r="VFQ48" s="2119"/>
      <c r="VFR48" s="2119"/>
      <c r="VFS48" s="2119"/>
      <c r="VFT48" s="2119"/>
      <c r="VFU48" s="2119"/>
      <c r="VFV48" s="2119"/>
      <c r="VFW48" s="2119"/>
      <c r="VFX48" s="2119"/>
      <c r="VFY48" s="2119"/>
      <c r="VFZ48" s="2119"/>
      <c r="VGA48" s="2119"/>
      <c r="VGB48" s="2119"/>
      <c r="VGC48" s="2119"/>
      <c r="VGD48" s="2119"/>
      <c r="VGE48" s="2119"/>
      <c r="VGF48" s="2119"/>
      <c r="VGG48" s="2119"/>
      <c r="VGH48" s="2119"/>
      <c r="VGI48" s="2119"/>
      <c r="VGJ48" s="2119"/>
      <c r="VGK48" s="2119"/>
      <c r="VGL48" s="2119"/>
      <c r="VGM48" s="2119"/>
      <c r="VGN48" s="2119"/>
      <c r="VGO48" s="2119"/>
      <c r="VGP48" s="2119"/>
      <c r="VGQ48" s="2119"/>
      <c r="VGR48" s="2119"/>
      <c r="VGS48" s="2119"/>
      <c r="VGT48" s="2119"/>
      <c r="VGU48" s="2119"/>
      <c r="VGV48" s="2119"/>
      <c r="VGW48" s="2119"/>
      <c r="VGX48" s="2119"/>
      <c r="VGY48" s="2119"/>
      <c r="VGZ48" s="2119"/>
      <c r="VHA48" s="2119"/>
      <c r="VHB48" s="2119"/>
      <c r="VHC48" s="2119"/>
      <c r="VHD48" s="2119"/>
      <c r="VHE48" s="2119"/>
      <c r="VHF48" s="2119"/>
      <c r="VHG48" s="2119"/>
      <c r="VHH48" s="2119"/>
      <c r="VHI48" s="2119"/>
      <c r="VHJ48" s="2119"/>
      <c r="VHK48" s="2119"/>
      <c r="VHL48" s="2119"/>
      <c r="VHM48" s="2119"/>
      <c r="VHN48" s="2119"/>
      <c r="VHO48" s="2119"/>
      <c r="VHP48" s="2119"/>
      <c r="VHQ48" s="2119"/>
      <c r="VHR48" s="2119"/>
      <c r="VHS48" s="2119"/>
      <c r="VHT48" s="2119"/>
      <c r="VHU48" s="2119"/>
      <c r="VHV48" s="2119"/>
      <c r="VHW48" s="2119"/>
      <c r="VHX48" s="2119"/>
      <c r="VHY48" s="2119"/>
      <c r="VHZ48" s="2119"/>
      <c r="VIA48" s="2119"/>
      <c r="VIB48" s="2119"/>
      <c r="VIC48" s="2119"/>
      <c r="VID48" s="2119"/>
      <c r="VIE48" s="2119"/>
      <c r="VIF48" s="2119"/>
      <c r="VIG48" s="2119"/>
      <c r="VIH48" s="2119"/>
      <c r="VII48" s="2119"/>
      <c r="VIJ48" s="2119"/>
      <c r="VIK48" s="2119"/>
      <c r="VIL48" s="2119"/>
      <c r="VIM48" s="2119"/>
      <c r="VIN48" s="2119"/>
      <c r="VIO48" s="2119"/>
      <c r="VIP48" s="2119"/>
      <c r="VIQ48" s="2119"/>
      <c r="VIR48" s="2119"/>
      <c r="VIS48" s="2119"/>
      <c r="VIT48" s="2119"/>
      <c r="VIU48" s="2119"/>
      <c r="VIV48" s="2119"/>
      <c r="VIW48" s="2119"/>
      <c r="VIX48" s="2119"/>
      <c r="VIY48" s="2119"/>
      <c r="VIZ48" s="2119"/>
      <c r="VJA48" s="2119"/>
      <c r="VJB48" s="2119"/>
      <c r="VJC48" s="2119"/>
      <c r="VJD48" s="2119"/>
      <c r="VJE48" s="2119"/>
      <c r="VJF48" s="2119"/>
      <c r="VJG48" s="2119"/>
      <c r="VJH48" s="2119"/>
      <c r="VJI48" s="2119"/>
      <c r="VJJ48" s="2119"/>
      <c r="VJK48" s="2119"/>
      <c r="VJL48" s="2119"/>
      <c r="VJM48" s="2119"/>
      <c r="VJN48" s="2119"/>
      <c r="VJO48" s="2119"/>
      <c r="VJP48" s="2119"/>
      <c r="VJQ48" s="2119"/>
      <c r="VJR48" s="2119"/>
      <c r="VJS48" s="2119"/>
      <c r="VJT48" s="2119"/>
      <c r="VJU48" s="2119"/>
      <c r="VJV48" s="2119"/>
      <c r="VJW48" s="2119"/>
      <c r="VJX48" s="2119"/>
      <c r="VJY48" s="2119"/>
      <c r="VJZ48" s="2119"/>
      <c r="VKA48" s="2119"/>
      <c r="VKB48" s="2119"/>
      <c r="VKC48" s="2119"/>
      <c r="VKD48" s="2119"/>
      <c r="VKE48" s="2119"/>
      <c r="VKF48" s="2119"/>
      <c r="VKG48" s="2119"/>
      <c r="VKH48" s="2119"/>
      <c r="VKI48" s="2119"/>
      <c r="VKJ48" s="2119"/>
      <c r="VKK48" s="2119"/>
      <c r="VKL48" s="2119"/>
      <c r="VKM48" s="2119"/>
      <c r="VKN48" s="2119"/>
      <c r="VKO48" s="2119"/>
      <c r="VKP48" s="2119"/>
      <c r="VKQ48" s="2119"/>
      <c r="VKR48" s="2119"/>
      <c r="VKS48" s="2119"/>
      <c r="VKT48" s="2119"/>
      <c r="VKU48" s="2119"/>
      <c r="VKV48" s="2119"/>
      <c r="VKW48" s="2119"/>
      <c r="VKX48" s="2119"/>
      <c r="VKY48" s="2119"/>
      <c r="VKZ48" s="2119"/>
      <c r="VLA48" s="2119"/>
      <c r="VLB48" s="2119"/>
      <c r="VLC48" s="2119"/>
      <c r="VLD48" s="2119"/>
      <c r="VLE48" s="2119"/>
      <c r="VLF48" s="2119"/>
      <c r="VLG48" s="2119"/>
      <c r="VLH48" s="2119"/>
      <c r="VLI48" s="2119"/>
      <c r="VLJ48" s="2119"/>
      <c r="VLK48" s="2119"/>
      <c r="VLL48" s="2119"/>
      <c r="VLM48" s="2119"/>
      <c r="VLN48" s="2119"/>
      <c r="VLO48" s="2119"/>
      <c r="VLP48" s="2119"/>
      <c r="VLQ48" s="2119"/>
      <c r="VLR48" s="2119"/>
      <c r="VLS48" s="2119"/>
      <c r="VLT48" s="2119"/>
      <c r="VLU48" s="2119"/>
      <c r="VLV48" s="2119"/>
      <c r="VLW48" s="2119"/>
      <c r="VLX48" s="2119"/>
      <c r="VLY48" s="2119"/>
      <c r="VLZ48" s="2119"/>
      <c r="VMA48" s="2119"/>
      <c r="VMB48" s="2119"/>
      <c r="VMC48" s="2119"/>
      <c r="VMD48" s="2119"/>
      <c r="VME48" s="2119"/>
      <c r="VMF48" s="2119"/>
      <c r="VMG48" s="2119"/>
      <c r="VMH48" s="2119"/>
      <c r="VMI48" s="2119"/>
      <c r="VMJ48" s="2119"/>
      <c r="VMK48" s="2119"/>
      <c r="VML48" s="2119"/>
      <c r="VMM48" s="2119"/>
      <c r="VMN48" s="2119"/>
      <c r="VMO48" s="2119"/>
      <c r="VMP48" s="2119"/>
      <c r="VMQ48" s="2119"/>
      <c r="VMR48" s="2119"/>
      <c r="VMS48" s="2119"/>
      <c r="VMT48" s="2119"/>
      <c r="VMU48" s="2119"/>
      <c r="VMV48" s="2119"/>
      <c r="VMW48" s="2119"/>
      <c r="VMX48" s="2119"/>
      <c r="VMY48" s="2119"/>
      <c r="VMZ48" s="2119"/>
      <c r="VNA48" s="2119"/>
      <c r="VNB48" s="2119"/>
      <c r="VNC48" s="2119"/>
      <c r="VND48" s="2119"/>
      <c r="VNE48" s="2119"/>
      <c r="VNF48" s="2119"/>
      <c r="VNG48" s="2119"/>
      <c r="VNH48" s="2119"/>
      <c r="VNI48" s="2119"/>
      <c r="VNJ48" s="2119"/>
      <c r="VNK48" s="2119"/>
      <c r="VNL48" s="2119"/>
      <c r="VNM48" s="2119"/>
      <c r="VNN48" s="2119"/>
      <c r="VNO48" s="2119"/>
      <c r="VNP48" s="2119"/>
      <c r="VNQ48" s="2119"/>
      <c r="VNR48" s="2119"/>
      <c r="VNS48" s="2119"/>
      <c r="VNT48" s="2119"/>
      <c r="VNU48" s="2119"/>
      <c r="VNV48" s="2119"/>
      <c r="VNW48" s="2119"/>
      <c r="VNX48" s="2119"/>
      <c r="VNY48" s="2119"/>
      <c r="VNZ48" s="2119"/>
      <c r="VOA48" s="2119"/>
      <c r="VOB48" s="2119"/>
      <c r="VOC48" s="2119"/>
      <c r="VOD48" s="2119"/>
      <c r="VOE48" s="2119"/>
      <c r="VOF48" s="2119"/>
      <c r="VOG48" s="2119"/>
      <c r="VOH48" s="2119"/>
      <c r="VOI48" s="2119"/>
      <c r="VOJ48" s="2119"/>
      <c r="VOK48" s="2119"/>
      <c r="VOL48" s="2119"/>
      <c r="VOM48" s="2119"/>
      <c r="VON48" s="2119"/>
      <c r="VOO48" s="2119"/>
      <c r="VOP48" s="2119"/>
      <c r="VOQ48" s="2119"/>
      <c r="VOR48" s="2119"/>
      <c r="VOS48" s="2119"/>
      <c r="VOT48" s="2119"/>
      <c r="VOU48" s="2119"/>
      <c r="VOV48" s="2119"/>
      <c r="VOW48" s="2119"/>
      <c r="VOX48" s="2119"/>
      <c r="VOY48" s="2119"/>
      <c r="VOZ48" s="2119"/>
      <c r="VPA48" s="2119"/>
      <c r="VPB48" s="2119"/>
      <c r="VPC48" s="2119"/>
      <c r="VPD48" s="2119"/>
      <c r="VPE48" s="2119"/>
      <c r="VPF48" s="2119"/>
      <c r="VPG48" s="2119"/>
      <c r="VPH48" s="2119"/>
      <c r="VPI48" s="2119"/>
      <c r="VPJ48" s="2119"/>
      <c r="VPK48" s="2119"/>
      <c r="VPL48" s="2119"/>
      <c r="VPM48" s="2119"/>
      <c r="VPN48" s="2119"/>
      <c r="VPO48" s="2119"/>
      <c r="VPP48" s="2119"/>
      <c r="VPQ48" s="2119"/>
      <c r="VPR48" s="2119"/>
      <c r="VPS48" s="2119"/>
      <c r="VPT48" s="2119"/>
      <c r="VPU48" s="2119"/>
      <c r="VPV48" s="2119"/>
      <c r="VPW48" s="2119"/>
      <c r="VPX48" s="2119"/>
      <c r="VPY48" s="2119"/>
      <c r="VPZ48" s="2119"/>
      <c r="VQA48" s="2119"/>
      <c r="VQB48" s="2119"/>
      <c r="VQC48" s="2119"/>
      <c r="VQD48" s="2119"/>
      <c r="VQE48" s="2119"/>
      <c r="VQF48" s="2119"/>
      <c r="VQG48" s="2119"/>
      <c r="VQH48" s="2119"/>
      <c r="VQI48" s="2119"/>
      <c r="VQJ48" s="2119"/>
      <c r="VQK48" s="2119"/>
      <c r="VQL48" s="2119"/>
      <c r="VQM48" s="2119"/>
      <c r="VQN48" s="2119"/>
      <c r="VQO48" s="2119"/>
      <c r="VQP48" s="2119"/>
      <c r="VQQ48" s="2119"/>
      <c r="VQR48" s="2119"/>
      <c r="VQS48" s="2119"/>
      <c r="VQT48" s="2119"/>
      <c r="VQU48" s="2119"/>
      <c r="VQV48" s="2119"/>
      <c r="VQW48" s="2119"/>
      <c r="VQX48" s="2119"/>
      <c r="VQY48" s="2119"/>
      <c r="VQZ48" s="2119"/>
      <c r="VRA48" s="2119"/>
      <c r="VRB48" s="2119"/>
      <c r="VRC48" s="2119"/>
      <c r="VRD48" s="2119"/>
      <c r="VRE48" s="2119"/>
      <c r="VRF48" s="2119"/>
      <c r="VRG48" s="2119"/>
      <c r="VRH48" s="2119"/>
      <c r="VRI48" s="2119"/>
      <c r="VRJ48" s="2119"/>
      <c r="VRK48" s="2119"/>
      <c r="VRL48" s="2119"/>
      <c r="VRM48" s="2119"/>
      <c r="VRN48" s="2119"/>
      <c r="VRO48" s="2119"/>
      <c r="VRP48" s="2119"/>
      <c r="VRQ48" s="2119"/>
      <c r="VRR48" s="2119"/>
      <c r="VRS48" s="2119"/>
      <c r="VRT48" s="2119"/>
      <c r="VRU48" s="2119"/>
      <c r="VRV48" s="2119"/>
      <c r="VRW48" s="2119"/>
      <c r="VRX48" s="2119"/>
      <c r="VRY48" s="2119"/>
      <c r="VRZ48" s="2119"/>
      <c r="VSA48" s="2119"/>
      <c r="VSB48" s="2119"/>
      <c r="VSC48" s="2119"/>
      <c r="VSD48" s="2119"/>
      <c r="VSE48" s="2119"/>
      <c r="VSF48" s="2119"/>
      <c r="VSG48" s="2119"/>
      <c r="VSH48" s="2119"/>
      <c r="VSI48" s="2119"/>
      <c r="VSJ48" s="2119"/>
      <c r="VSK48" s="2119"/>
      <c r="VSL48" s="2119"/>
      <c r="VSM48" s="2119"/>
      <c r="VSN48" s="2119"/>
      <c r="VSO48" s="2119"/>
      <c r="VSP48" s="2119"/>
      <c r="VSQ48" s="2119"/>
      <c r="VSR48" s="2119"/>
      <c r="VSS48" s="2119"/>
      <c r="VST48" s="2119"/>
      <c r="VSU48" s="2119"/>
      <c r="VSV48" s="2119"/>
      <c r="VSW48" s="2119"/>
      <c r="VSX48" s="2119"/>
      <c r="VSY48" s="2119"/>
      <c r="VSZ48" s="2119"/>
      <c r="VTA48" s="2119"/>
      <c r="VTB48" s="2119"/>
      <c r="VTC48" s="2119"/>
      <c r="VTD48" s="2119"/>
      <c r="VTE48" s="2119"/>
      <c r="VTF48" s="2119"/>
      <c r="VTG48" s="2119"/>
      <c r="VTH48" s="2119"/>
      <c r="VTI48" s="2119"/>
      <c r="VTJ48" s="2119"/>
      <c r="VTK48" s="2119"/>
      <c r="VTL48" s="2119"/>
      <c r="VTM48" s="2119"/>
      <c r="VTN48" s="2119"/>
      <c r="VTO48" s="2119"/>
      <c r="VTP48" s="2119"/>
      <c r="VTQ48" s="2119"/>
      <c r="VTR48" s="2119"/>
      <c r="VTS48" s="2119"/>
      <c r="VTT48" s="2119"/>
      <c r="VTU48" s="2119"/>
      <c r="VTV48" s="2119"/>
      <c r="VTW48" s="2119"/>
      <c r="VTX48" s="2119"/>
      <c r="VTY48" s="2119"/>
      <c r="VTZ48" s="2119"/>
      <c r="VUA48" s="2119"/>
      <c r="VUB48" s="2119"/>
      <c r="VUC48" s="2119"/>
      <c r="VUD48" s="2119"/>
      <c r="VUE48" s="2119"/>
      <c r="VUF48" s="2119"/>
      <c r="VUG48" s="2119"/>
      <c r="VUH48" s="2119"/>
      <c r="VUI48" s="2119"/>
      <c r="VUJ48" s="2119"/>
      <c r="VUK48" s="2119"/>
      <c r="VUL48" s="2119"/>
      <c r="VUM48" s="2119"/>
      <c r="VUN48" s="2119"/>
      <c r="VUO48" s="2119"/>
      <c r="VUP48" s="2119"/>
      <c r="VUQ48" s="2119"/>
      <c r="VUR48" s="2119"/>
      <c r="VUS48" s="2119"/>
      <c r="VUT48" s="2119"/>
      <c r="VUU48" s="2119"/>
      <c r="VUV48" s="2119"/>
      <c r="VUW48" s="2119"/>
      <c r="VUX48" s="2119"/>
      <c r="VUY48" s="2119"/>
      <c r="VUZ48" s="2119"/>
      <c r="VVA48" s="2119"/>
      <c r="VVB48" s="2119"/>
      <c r="VVC48" s="2119"/>
      <c r="VVD48" s="2119"/>
      <c r="VVE48" s="2119"/>
      <c r="VVF48" s="2119"/>
      <c r="VVG48" s="2119"/>
      <c r="VVH48" s="2119"/>
      <c r="VVI48" s="2119"/>
      <c r="VVJ48" s="2119"/>
      <c r="VVK48" s="2119"/>
      <c r="VVL48" s="2119"/>
      <c r="VVM48" s="2119"/>
      <c r="VVN48" s="2119"/>
      <c r="VVO48" s="2119"/>
      <c r="VVP48" s="2119"/>
      <c r="VVQ48" s="2119"/>
      <c r="VVR48" s="2119"/>
      <c r="VVS48" s="2119"/>
      <c r="VVT48" s="2119"/>
      <c r="VVU48" s="2119"/>
      <c r="VVV48" s="2119"/>
      <c r="VVW48" s="2119"/>
      <c r="VVX48" s="2119"/>
      <c r="VVY48" s="2119"/>
      <c r="VVZ48" s="2119"/>
      <c r="VWA48" s="2119"/>
      <c r="VWB48" s="2119"/>
      <c r="VWC48" s="2119"/>
      <c r="VWD48" s="2119"/>
      <c r="VWE48" s="2119"/>
      <c r="VWF48" s="2119"/>
      <c r="VWG48" s="2119"/>
      <c r="VWH48" s="2119"/>
      <c r="VWI48" s="2119"/>
      <c r="VWJ48" s="2119"/>
      <c r="VWK48" s="2119"/>
      <c r="VWL48" s="2119"/>
      <c r="VWM48" s="2119"/>
      <c r="VWN48" s="2119"/>
      <c r="VWO48" s="2119"/>
      <c r="VWP48" s="2119"/>
      <c r="VWQ48" s="2119"/>
      <c r="VWR48" s="2119"/>
      <c r="VWS48" s="2119"/>
      <c r="VWT48" s="2119"/>
      <c r="VWU48" s="2119"/>
      <c r="VWV48" s="2119"/>
      <c r="VWW48" s="2119"/>
      <c r="VWX48" s="2119"/>
      <c r="VWY48" s="2119"/>
      <c r="VWZ48" s="2119"/>
      <c r="VXA48" s="2119"/>
      <c r="VXB48" s="2119"/>
      <c r="VXC48" s="2119"/>
      <c r="VXD48" s="2119"/>
      <c r="VXE48" s="2119"/>
      <c r="VXF48" s="2119"/>
      <c r="VXG48" s="2119"/>
      <c r="VXH48" s="2119"/>
      <c r="VXI48" s="2119"/>
      <c r="VXJ48" s="2119"/>
      <c r="VXK48" s="2119"/>
      <c r="VXL48" s="2119"/>
      <c r="VXM48" s="2119"/>
      <c r="VXN48" s="2119"/>
      <c r="VXO48" s="2119"/>
      <c r="VXP48" s="2119"/>
      <c r="VXQ48" s="2119"/>
      <c r="VXR48" s="2119"/>
      <c r="VXS48" s="2119"/>
      <c r="VXT48" s="2119"/>
      <c r="VXU48" s="2119"/>
      <c r="VXV48" s="2119"/>
      <c r="VXW48" s="2119"/>
      <c r="VXX48" s="2119"/>
      <c r="VXY48" s="2119"/>
      <c r="VXZ48" s="2119"/>
      <c r="VYA48" s="2119"/>
      <c r="VYB48" s="2119"/>
      <c r="VYC48" s="2119"/>
      <c r="VYD48" s="2119"/>
      <c r="VYE48" s="2119"/>
      <c r="VYF48" s="2119"/>
      <c r="VYG48" s="2119"/>
      <c r="VYH48" s="2119"/>
      <c r="VYI48" s="2119"/>
      <c r="VYJ48" s="2119"/>
      <c r="VYK48" s="2119"/>
      <c r="VYL48" s="2119"/>
      <c r="VYM48" s="2119"/>
      <c r="VYN48" s="2119"/>
      <c r="VYO48" s="2119"/>
      <c r="VYP48" s="2119"/>
      <c r="VYQ48" s="2119"/>
      <c r="VYR48" s="2119"/>
      <c r="VYS48" s="2119"/>
      <c r="VYT48" s="2119"/>
      <c r="VYU48" s="2119"/>
      <c r="VYV48" s="2119"/>
      <c r="VYW48" s="2119"/>
      <c r="VYX48" s="2119"/>
      <c r="VYY48" s="2119"/>
      <c r="VYZ48" s="2119"/>
      <c r="VZA48" s="2119"/>
      <c r="VZB48" s="2119"/>
      <c r="VZC48" s="2119"/>
      <c r="VZD48" s="2119"/>
      <c r="VZE48" s="2119"/>
      <c r="VZF48" s="2119"/>
      <c r="VZG48" s="2119"/>
      <c r="VZH48" s="2119"/>
      <c r="VZI48" s="2119"/>
      <c r="VZJ48" s="2119"/>
      <c r="VZK48" s="2119"/>
      <c r="VZL48" s="2119"/>
      <c r="VZM48" s="2119"/>
      <c r="VZN48" s="2119"/>
      <c r="VZO48" s="2119"/>
      <c r="VZP48" s="2119"/>
      <c r="VZQ48" s="2119"/>
      <c r="VZR48" s="2119"/>
      <c r="VZS48" s="2119"/>
      <c r="VZT48" s="2119"/>
      <c r="VZU48" s="2119"/>
      <c r="VZV48" s="2119"/>
      <c r="VZW48" s="2119"/>
      <c r="VZX48" s="2119"/>
      <c r="VZY48" s="2119"/>
      <c r="VZZ48" s="2119"/>
      <c r="WAA48" s="2119"/>
      <c r="WAB48" s="2119"/>
      <c r="WAC48" s="2119"/>
      <c r="WAD48" s="2119"/>
      <c r="WAE48" s="2119"/>
      <c r="WAF48" s="2119"/>
      <c r="WAG48" s="2119"/>
      <c r="WAH48" s="2119"/>
      <c r="WAI48" s="2119"/>
      <c r="WAJ48" s="2119"/>
      <c r="WAK48" s="2119"/>
      <c r="WAL48" s="2119"/>
      <c r="WAM48" s="2119"/>
      <c r="WAN48" s="2119"/>
      <c r="WAO48" s="2119"/>
      <c r="WAP48" s="2119"/>
      <c r="WAQ48" s="2119"/>
      <c r="WAR48" s="2119"/>
      <c r="WAS48" s="2119"/>
      <c r="WAT48" s="2119"/>
      <c r="WAU48" s="2119"/>
      <c r="WAV48" s="2119"/>
      <c r="WAW48" s="2119"/>
      <c r="WAX48" s="2119"/>
      <c r="WAY48" s="2119"/>
      <c r="WAZ48" s="2119"/>
      <c r="WBA48" s="2119"/>
      <c r="WBB48" s="2119"/>
      <c r="WBC48" s="2119"/>
      <c r="WBD48" s="2119"/>
      <c r="WBE48" s="2119"/>
      <c r="WBF48" s="2119"/>
      <c r="WBG48" s="2119"/>
      <c r="WBH48" s="2119"/>
      <c r="WBI48" s="2119"/>
      <c r="WBJ48" s="2119"/>
      <c r="WBK48" s="2119"/>
      <c r="WBL48" s="2119"/>
      <c r="WBM48" s="2119"/>
      <c r="WBN48" s="2119"/>
      <c r="WBO48" s="2119"/>
      <c r="WBP48" s="2119"/>
      <c r="WBQ48" s="2119"/>
      <c r="WBR48" s="2119"/>
      <c r="WBS48" s="2119"/>
      <c r="WBT48" s="2119"/>
      <c r="WBU48" s="2119"/>
      <c r="WBV48" s="2119"/>
      <c r="WBW48" s="2119"/>
      <c r="WBX48" s="2119"/>
      <c r="WBY48" s="2119"/>
      <c r="WBZ48" s="2119"/>
      <c r="WCA48" s="2119"/>
      <c r="WCB48" s="2119"/>
      <c r="WCC48" s="2119"/>
      <c r="WCD48" s="2119"/>
      <c r="WCE48" s="2119"/>
      <c r="WCF48" s="2119"/>
      <c r="WCG48" s="2119"/>
      <c r="WCH48" s="2119"/>
      <c r="WCI48" s="2119"/>
      <c r="WCJ48" s="2119"/>
      <c r="WCK48" s="2119"/>
      <c r="WCL48" s="2119"/>
      <c r="WCM48" s="2119"/>
      <c r="WCN48" s="2119"/>
      <c r="WCO48" s="2119"/>
      <c r="WCP48" s="2119"/>
      <c r="WCQ48" s="2119"/>
      <c r="WCR48" s="2119"/>
      <c r="WCS48" s="2119"/>
      <c r="WCT48" s="2119"/>
      <c r="WCU48" s="2119"/>
      <c r="WCV48" s="2119"/>
      <c r="WCW48" s="2119"/>
      <c r="WCX48" s="2119"/>
      <c r="WCY48" s="2119"/>
      <c r="WCZ48" s="2119"/>
      <c r="WDA48" s="2119"/>
      <c r="WDB48" s="2119"/>
      <c r="WDC48" s="2119"/>
      <c r="WDD48" s="2119"/>
      <c r="WDE48" s="2119"/>
      <c r="WDF48" s="2119"/>
      <c r="WDG48" s="2119"/>
      <c r="WDH48" s="2119"/>
      <c r="WDI48" s="2119"/>
      <c r="WDJ48" s="2119"/>
      <c r="WDK48" s="2119"/>
      <c r="WDL48" s="2119"/>
      <c r="WDM48" s="2119"/>
      <c r="WDN48" s="2119"/>
      <c r="WDO48" s="2119"/>
      <c r="WDP48" s="2119"/>
      <c r="WDQ48" s="2119"/>
      <c r="WDR48" s="2119"/>
      <c r="WDS48" s="2119"/>
      <c r="WDT48" s="2119"/>
      <c r="WDU48" s="2119"/>
      <c r="WDV48" s="2119"/>
      <c r="WDW48" s="2119"/>
      <c r="WDX48" s="2119"/>
      <c r="WDY48" s="2119"/>
      <c r="WDZ48" s="2119"/>
      <c r="WEA48" s="2119"/>
      <c r="WEB48" s="2119"/>
      <c r="WEC48" s="2119"/>
      <c r="WED48" s="2119"/>
      <c r="WEE48" s="2119"/>
      <c r="WEF48" s="2119"/>
      <c r="WEG48" s="2119"/>
      <c r="WEH48" s="2119"/>
      <c r="WEI48" s="2119"/>
      <c r="WEJ48" s="2119"/>
      <c r="WEK48" s="2119"/>
      <c r="WEL48" s="2119"/>
      <c r="WEM48" s="2119"/>
      <c r="WEN48" s="2119"/>
      <c r="WEO48" s="2119"/>
      <c r="WEP48" s="2119"/>
      <c r="WEQ48" s="2119"/>
      <c r="WER48" s="2119"/>
      <c r="WES48" s="2119"/>
      <c r="WET48" s="2119"/>
      <c r="WEU48" s="2119"/>
      <c r="WEV48" s="2119"/>
      <c r="WEW48" s="2119"/>
      <c r="WEX48" s="2119"/>
      <c r="WEY48" s="2119"/>
      <c r="WEZ48" s="2119"/>
      <c r="WFA48" s="2119"/>
      <c r="WFB48" s="2119"/>
      <c r="WFC48" s="2119"/>
      <c r="WFD48" s="2119"/>
      <c r="WFE48" s="2119"/>
      <c r="WFF48" s="2119"/>
      <c r="WFG48" s="2119"/>
      <c r="WFH48" s="2119"/>
      <c r="WFI48" s="2119"/>
      <c r="WFJ48" s="2119"/>
      <c r="WFK48" s="2119"/>
      <c r="WFL48" s="2119"/>
      <c r="WFM48" s="2119"/>
      <c r="WFN48" s="2119"/>
      <c r="WFO48" s="2119"/>
      <c r="WFP48" s="2119"/>
      <c r="WFQ48" s="2119"/>
      <c r="WFR48" s="2119"/>
      <c r="WFS48" s="2119"/>
      <c r="WFT48" s="2119"/>
      <c r="WFU48" s="2119"/>
      <c r="WFV48" s="2119"/>
      <c r="WFW48" s="2119"/>
      <c r="WFX48" s="2119"/>
      <c r="WFY48" s="2119"/>
      <c r="WFZ48" s="2119"/>
      <c r="WGA48" s="2119"/>
      <c r="WGB48" s="2119"/>
      <c r="WGC48" s="2119"/>
      <c r="WGD48" s="2119"/>
      <c r="WGE48" s="2119"/>
      <c r="WGF48" s="2119"/>
      <c r="WGG48" s="2119"/>
      <c r="WGH48" s="2119"/>
      <c r="WGI48" s="2119"/>
      <c r="WGJ48" s="2119"/>
      <c r="WGK48" s="2119"/>
      <c r="WGL48" s="2119"/>
      <c r="WGM48" s="2119"/>
      <c r="WGN48" s="2119"/>
      <c r="WGO48" s="2119"/>
      <c r="WGP48" s="2119"/>
      <c r="WGQ48" s="2119"/>
      <c r="WGR48" s="2119"/>
      <c r="WGS48" s="2119"/>
      <c r="WGT48" s="2119"/>
      <c r="WGU48" s="2119"/>
      <c r="WGV48" s="2119"/>
      <c r="WGW48" s="2119"/>
      <c r="WGX48" s="2119"/>
      <c r="WGY48" s="2119"/>
      <c r="WGZ48" s="2119"/>
      <c r="WHA48" s="2119"/>
      <c r="WHB48" s="2119"/>
      <c r="WHC48" s="2119"/>
      <c r="WHD48" s="2119"/>
      <c r="WHE48" s="2119"/>
      <c r="WHF48" s="2119"/>
      <c r="WHG48" s="2119"/>
      <c r="WHH48" s="2119"/>
      <c r="WHI48" s="2119"/>
      <c r="WHJ48" s="2119"/>
      <c r="WHK48" s="2119"/>
      <c r="WHL48" s="2119"/>
      <c r="WHM48" s="2119"/>
      <c r="WHN48" s="2119"/>
      <c r="WHO48" s="2119"/>
      <c r="WHP48" s="2119"/>
      <c r="WHQ48" s="2119"/>
      <c r="WHR48" s="2119"/>
      <c r="WHS48" s="2119"/>
      <c r="WHT48" s="2119"/>
      <c r="WHU48" s="2119"/>
      <c r="WHV48" s="2119"/>
      <c r="WHW48" s="2119"/>
      <c r="WHX48" s="2119"/>
      <c r="WHY48" s="2119"/>
      <c r="WHZ48" s="2119"/>
      <c r="WIA48" s="2119"/>
      <c r="WIB48" s="2119"/>
      <c r="WIC48" s="2119"/>
      <c r="WID48" s="2119"/>
      <c r="WIE48" s="2119"/>
      <c r="WIF48" s="2119"/>
      <c r="WIG48" s="2119"/>
      <c r="WIH48" s="2119"/>
      <c r="WII48" s="2119"/>
      <c r="WIJ48" s="2119"/>
      <c r="WIK48" s="2119"/>
      <c r="WIL48" s="2119"/>
      <c r="WIM48" s="2119"/>
      <c r="WIN48" s="2119"/>
      <c r="WIO48" s="2119"/>
      <c r="WIP48" s="2119"/>
      <c r="WIQ48" s="2119"/>
      <c r="WIR48" s="2119"/>
      <c r="WIS48" s="2119"/>
      <c r="WIT48" s="2119"/>
      <c r="WIU48" s="2119"/>
      <c r="WIV48" s="2119"/>
      <c r="WIW48" s="2119"/>
      <c r="WIX48" s="2119"/>
      <c r="WIY48" s="2119"/>
      <c r="WIZ48" s="2119"/>
      <c r="WJA48" s="2119"/>
      <c r="WJB48" s="2119"/>
      <c r="WJC48" s="2119"/>
      <c r="WJD48" s="2119"/>
      <c r="WJE48" s="2119"/>
      <c r="WJF48" s="2119"/>
      <c r="WJG48" s="2119"/>
      <c r="WJH48" s="2119"/>
      <c r="WJI48" s="2119"/>
      <c r="WJJ48" s="2119"/>
      <c r="WJK48" s="2119"/>
      <c r="WJL48" s="2119"/>
      <c r="WJM48" s="2119"/>
      <c r="WJN48" s="2119"/>
      <c r="WJO48" s="2119"/>
      <c r="WJP48" s="2119"/>
      <c r="WJQ48" s="2119"/>
      <c r="WJR48" s="2119"/>
      <c r="WJS48" s="2119"/>
      <c r="WJT48" s="2119"/>
      <c r="WJU48" s="2119"/>
      <c r="WJV48" s="2119"/>
      <c r="WJW48" s="2119"/>
      <c r="WJX48" s="2119"/>
      <c r="WJY48" s="2119"/>
      <c r="WJZ48" s="2119"/>
      <c r="WKA48" s="2119"/>
      <c r="WKB48" s="2119"/>
      <c r="WKC48" s="2119"/>
      <c r="WKD48" s="2119"/>
      <c r="WKE48" s="2119"/>
      <c r="WKF48" s="2119"/>
      <c r="WKG48" s="2119"/>
      <c r="WKH48" s="2119"/>
      <c r="WKI48" s="2119"/>
      <c r="WKJ48" s="2119"/>
      <c r="WKK48" s="2119"/>
      <c r="WKL48" s="2119"/>
      <c r="WKM48" s="2119"/>
      <c r="WKN48" s="2119"/>
      <c r="WKO48" s="2119"/>
      <c r="WKP48" s="2119"/>
      <c r="WKQ48" s="2119"/>
      <c r="WKR48" s="2119"/>
      <c r="WKS48" s="2119"/>
      <c r="WKT48" s="2119"/>
      <c r="WKU48" s="2119"/>
      <c r="WKV48" s="2119"/>
      <c r="WKW48" s="2119"/>
      <c r="WKX48" s="2119"/>
      <c r="WKY48" s="2119"/>
      <c r="WKZ48" s="2119"/>
      <c r="WLA48" s="2119"/>
      <c r="WLB48" s="2119"/>
      <c r="WLC48" s="2119"/>
      <c r="WLD48" s="2119"/>
      <c r="WLE48" s="2119"/>
      <c r="WLF48" s="2119"/>
      <c r="WLG48" s="2119"/>
      <c r="WLH48" s="2119"/>
      <c r="WLI48" s="2119"/>
      <c r="WLJ48" s="2119"/>
      <c r="WLK48" s="2119"/>
      <c r="WLL48" s="2119"/>
      <c r="WLM48" s="2119"/>
      <c r="WLN48" s="2119"/>
      <c r="WLO48" s="2119"/>
      <c r="WLP48" s="2119"/>
      <c r="WLQ48" s="2119"/>
      <c r="WLR48" s="2119"/>
      <c r="WLS48" s="2119"/>
      <c r="WLT48" s="2119"/>
      <c r="WLU48" s="2119"/>
      <c r="WLV48" s="2119"/>
      <c r="WLW48" s="2119"/>
      <c r="WLX48" s="2119"/>
      <c r="WLY48" s="2119"/>
      <c r="WLZ48" s="2119"/>
      <c r="WMA48" s="2119"/>
      <c r="WMB48" s="2119"/>
      <c r="WMC48" s="2119"/>
      <c r="WMD48" s="2119"/>
      <c r="WME48" s="2119"/>
      <c r="WMF48" s="2119"/>
      <c r="WMG48" s="2119"/>
      <c r="WMH48" s="2119"/>
      <c r="WMI48" s="2119"/>
      <c r="WMJ48" s="2119"/>
      <c r="WMK48" s="2119"/>
      <c r="WML48" s="2119"/>
      <c r="WMM48" s="2119"/>
      <c r="WMN48" s="2119"/>
      <c r="WMO48" s="2119"/>
      <c r="WMP48" s="2119"/>
      <c r="WMQ48" s="2119"/>
      <c r="WMR48" s="2119"/>
      <c r="WMS48" s="2119"/>
      <c r="WMT48" s="2119"/>
      <c r="WMU48" s="2119"/>
      <c r="WMV48" s="2119"/>
      <c r="WMW48" s="2119"/>
      <c r="WMX48" s="2119"/>
      <c r="WMY48" s="2119"/>
      <c r="WMZ48" s="2119"/>
      <c r="WNA48" s="2119"/>
      <c r="WNB48" s="2119"/>
      <c r="WNC48" s="2119"/>
      <c r="WND48" s="2119"/>
      <c r="WNE48" s="2119"/>
      <c r="WNF48" s="2119"/>
      <c r="WNG48" s="2119"/>
      <c r="WNH48" s="2119"/>
      <c r="WNI48" s="2119"/>
      <c r="WNJ48" s="2119"/>
      <c r="WNK48" s="2119"/>
      <c r="WNL48" s="2119"/>
      <c r="WNM48" s="2119"/>
      <c r="WNN48" s="2119"/>
      <c r="WNO48" s="2119"/>
      <c r="WNP48" s="2119"/>
      <c r="WNQ48" s="2119"/>
      <c r="WNR48" s="2119"/>
      <c r="WNS48" s="2119"/>
      <c r="WNT48" s="2119"/>
      <c r="WNU48" s="2119"/>
      <c r="WNV48" s="2119"/>
      <c r="WNW48" s="2119"/>
      <c r="WNX48" s="2119"/>
      <c r="WNY48" s="2119"/>
      <c r="WNZ48" s="2119"/>
      <c r="WOA48" s="2119"/>
      <c r="WOB48" s="2119"/>
      <c r="WOC48" s="2119"/>
      <c r="WOD48" s="2119"/>
      <c r="WOE48" s="2119"/>
      <c r="WOF48" s="2119"/>
      <c r="WOG48" s="2119"/>
      <c r="WOH48" s="2119"/>
      <c r="WOI48" s="2119"/>
      <c r="WOJ48" s="2119"/>
      <c r="WOK48" s="2119"/>
      <c r="WOL48" s="2119"/>
      <c r="WOM48" s="2119"/>
      <c r="WON48" s="2119"/>
      <c r="WOO48" s="2119"/>
      <c r="WOP48" s="2119"/>
      <c r="WOQ48" s="2119"/>
      <c r="WOR48" s="2119"/>
      <c r="WOS48" s="2119"/>
      <c r="WOT48" s="2119"/>
      <c r="WOU48" s="2119"/>
      <c r="WOV48" s="2119"/>
      <c r="WOW48" s="2119"/>
      <c r="WOX48" s="2119"/>
      <c r="WOY48" s="2119"/>
      <c r="WOZ48" s="2119"/>
      <c r="WPA48" s="2119"/>
      <c r="WPB48" s="2119"/>
      <c r="WPC48" s="2119"/>
      <c r="WPD48" s="2119"/>
      <c r="WPE48" s="2119"/>
      <c r="WPF48" s="2119"/>
      <c r="WPG48" s="2119"/>
      <c r="WPH48" s="2119"/>
      <c r="WPI48" s="2119"/>
      <c r="WPJ48" s="2119"/>
      <c r="WPK48" s="2119"/>
      <c r="WPL48" s="2119"/>
      <c r="WPM48" s="2119"/>
      <c r="WPN48" s="2119"/>
      <c r="WPO48" s="2119"/>
      <c r="WPP48" s="2119"/>
      <c r="WPQ48" s="2119"/>
      <c r="WPR48" s="2119"/>
      <c r="WPS48" s="2119"/>
      <c r="WPT48" s="2119"/>
      <c r="WPU48" s="2119"/>
      <c r="WPV48" s="2119"/>
      <c r="WPW48" s="2119"/>
      <c r="WPX48" s="2119"/>
      <c r="WPY48" s="2119"/>
      <c r="WPZ48" s="2119"/>
      <c r="WQA48" s="2119"/>
      <c r="WQB48" s="2119"/>
      <c r="WQC48" s="2119"/>
      <c r="WQD48" s="2119"/>
      <c r="WQE48" s="2119"/>
      <c r="WQF48" s="2119"/>
      <c r="WQG48" s="2119"/>
      <c r="WQH48" s="2119"/>
      <c r="WQI48" s="2119"/>
      <c r="WQJ48" s="2119"/>
      <c r="WQK48" s="2119"/>
      <c r="WQL48" s="2119"/>
      <c r="WQM48" s="2119"/>
      <c r="WQN48" s="2119"/>
      <c r="WQO48" s="2119"/>
      <c r="WQP48" s="2119"/>
      <c r="WQQ48" s="2119"/>
      <c r="WQR48" s="2119"/>
      <c r="WQS48" s="2119"/>
      <c r="WQT48" s="2119"/>
      <c r="WQU48" s="2119"/>
      <c r="WQV48" s="2119"/>
      <c r="WQW48" s="2119"/>
      <c r="WQX48" s="2119"/>
      <c r="WQY48" s="2119"/>
      <c r="WQZ48" s="2119"/>
      <c r="WRA48" s="2119"/>
      <c r="WRB48" s="2119"/>
      <c r="WRC48" s="2119"/>
      <c r="WRD48" s="2119"/>
      <c r="WRE48" s="2119"/>
      <c r="WRF48" s="2119"/>
      <c r="WRG48" s="2119"/>
      <c r="WRH48" s="2119"/>
      <c r="WRI48" s="2119"/>
      <c r="WRJ48" s="2119"/>
      <c r="WRK48" s="2119"/>
      <c r="WRL48" s="2119"/>
      <c r="WRM48" s="2119"/>
      <c r="WRN48" s="2119"/>
      <c r="WRO48" s="2119"/>
      <c r="WRP48" s="2119"/>
      <c r="WRQ48" s="2119"/>
      <c r="WRR48" s="2119"/>
      <c r="WRS48" s="2119"/>
      <c r="WRT48" s="2119"/>
      <c r="WRU48" s="2119"/>
      <c r="WRV48" s="2119"/>
      <c r="WRW48" s="2119"/>
      <c r="WRX48" s="2119"/>
      <c r="WRY48" s="2119"/>
      <c r="WRZ48" s="2119"/>
      <c r="WSA48" s="2119"/>
      <c r="WSB48" s="2119"/>
      <c r="WSC48" s="2119"/>
      <c r="WSD48" s="2119"/>
      <c r="WSE48" s="2119"/>
      <c r="WSF48" s="2119"/>
      <c r="WSG48" s="2119"/>
      <c r="WSH48" s="2119"/>
      <c r="WSI48" s="2119"/>
      <c r="WSJ48" s="2119"/>
      <c r="WSK48" s="2119"/>
      <c r="WSL48" s="2119"/>
      <c r="WSM48" s="2119"/>
      <c r="WSN48" s="2119"/>
      <c r="WSO48" s="2119"/>
      <c r="WSP48" s="2119"/>
      <c r="WSQ48" s="2119"/>
      <c r="WSR48" s="2119"/>
      <c r="WSS48" s="2119"/>
      <c r="WST48" s="2119"/>
      <c r="WSU48" s="2119"/>
      <c r="WSV48" s="2119"/>
      <c r="WSW48" s="2119"/>
      <c r="WSX48" s="2119"/>
      <c r="WSY48" s="2119"/>
      <c r="WSZ48" s="2119"/>
      <c r="WTA48" s="2119"/>
      <c r="WTB48" s="2119"/>
      <c r="WTC48" s="2119"/>
      <c r="WTD48" s="2119"/>
      <c r="WTE48" s="2119"/>
      <c r="WTF48" s="2119"/>
      <c r="WTG48" s="2119"/>
      <c r="WTH48" s="2119"/>
      <c r="WTI48" s="2119"/>
      <c r="WTJ48" s="2119"/>
      <c r="WTK48" s="2119"/>
      <c r="WTL48" s="2119"/>
      <c r="WTM48" s="2119"/>
      <c r="WTN48" s="2119"/>
      <c r="WTO48" s="2119"/>
      <c r="WTP48" s="2119"/>
      <c r="WTQ48" s="2119"/>
      <c r="WTR48" s="2119"/>
      <c r="WTS48" s="2119"/>
      <c r="WTT48" s="2119"/>
      <c r="WTU48" s="2119"/>
      <c r="WTV48" s="2119"/>
      <c r="WTW48" s="2119"/>
      <c r="WTX48" s="2119"/>
      <c r="WTY48" s="2119"/>
      <c r="WTZ48" s="2119"/>
      <c r="WUA48" s="2119"/>
      <c r="WUB48" s="2119"/>
      <c r="WUC48" s="2119"/>
      <c r="WUD48" s="2119"/>
      <c r="WUE48" s="2119"/>
      <c r="WUF48" s="2119"/>
      <c r="WUG48" s="2119"/>
      <c r="WUH48" s="2119"/>
      <c r="WUI48" s="2119"/>
      <c r="WUJ48" s="2119"/>
      <c r="WUK48" s="2119"/>
      <c r="WUL48" s="2119"/>
      <c r="WUM48" s="2119"/>
      <c r="WUN48" s="2119"/>
      <c r="WUO48" s="2119"/>
      <c r="WUP48" s="2119"/>
      <c r="WUQ48" s="2119"/>
      <c r="WUR48" s="2119"/>
      <c r="WUS48" s="2119"/>
      <c r="WUT48" s="2119"/>
      <c r="WUU48" s="2119"/>
      <c r="WUV48" s="2119"/>
      <c r="WUW48" s="2119"/>
      <c r="WUX48" s="2119"/>
      <c r="WUY48" s="2119"/>
      <c r="WUZ48" s="2119"/>
      <c r="WVA48" s="2119"/>
      <c r="WVB48" s="2119"/>
      <c r="WVC48" s="2119"/>
      <c r="WVD48" s="2119"/>
      <c r="WVE48" s="2119"/>
      <c r="WVF48" s="2119"/>
      <c r="WVG48" s="2119"/>
      <c r="WVH48" s="2119"/>
      <c r="WVI48" s="2119"/>
      <c r="WVJ48" s="2119"/>
      <c r="WVK48" s="2119"/>
      <c r="WVL48" s="2119"/>
      <c r="WVM48" s="2119"/>
      <c r="WVN48" s="2119"/>
      <c r="WVO48" s="2119"/>
      <c r="WVP48" s="2119"/>
      <c r="WVQ48" s="2119"/>
      <c r="WVR48" s="2119"/>
      <c r="WVS48" s="2119"/>
      <c r="WVT48" s="2119"/>
      <c r="WVU48" s="2119"/>
      <c r="WVV48" s="2119"/>
      <c r="WVW48" s="2119"/>
      <c r="WVX48" s="2119"/>
      <c r="WVY48" s="2119"/>
      <c r="WVZ48" s="2119"/>
      <c r="WWA48" s="2119"/>
      <c r="WWB48" s="2119"/>
      <c r="WWC48" s="2119"/>
      <c r="WWD48" s="2119"/>
      <c r="WWE48" s="2119"/>
      <c r="WWF48" s="2119"/>
      <c r="WWG48" s="2119"/>
      <c r="WWH48" s="2119"/>
      <c r="WWI48" s="2119"/>
      <c r="WWJ48" s="2119"/>
      <c r="WWK48" s="2119"/>
      <c r="WWL48" s="2119"/>
      <c r="WWM48" s="2119"/>
      <c r="WWN48" s="2119"/>
      <c r="WWO48" s="2119"/>
      <c r="WWP48" s="2119"/>
      <c r="WWQ48" s="2119"/>
      <c r="WWR48" s="2119"/>
      <c r="WWS48" s="2119"/>
      <c r="WWT48" s="2119"/>
      <c r="WWU48" s="2119"/>
      <c r="WWV48" s="2119"/>
      <c r="WWW48" s="2119"/>
      <c r="WWX48" s="2119"/>
      <c r="WWY48" s="2119"/>
      <c r="WWZ48" s="2119"/>
      <c r="WXA48" s="2119"/>
      <c r="WXB48" s="2119"/>
      <c r="WXC48" s="2119"/>
      <c r="WXD48" s="2119"/>
      <c r="WXE48" s="2119"/>
      <c r="WXF48" s="2119"/>
      <c r="WXG48" s="2119"/>
      <c r="WXH48" s="2119"/>
      <c r="WXI48" s="2119"/>
      <c r="WXJ48" s="2119"/>
      <c r="WXK48" s="2119"/>
      <c r="WXL48" s="2119"/>
      <c r="WXM48" s="2119"/>
      <c r="WXN48" s="2119"/>
      <c r="WXO48" s="2119"/>
      <c r="WXP48" s="2119"/>
      <c r="WXQ48" s="2119"/>
      <c r="WXR48" s="2119"/>
      <c r="WXS48" s="2119"/>
      <c r="WXT48" s="2119"/>
      <c r="WXU48" s="2119"/>
      <c r="WXV48" s="2119"/>
      <c r="WXW48" s="2119"/>
      <c r="WXX48" s="2119"/>
      <c r="WXY48" s="2119"/>
      <c r="WXZ48" s="2119"/>
      <c r="WYA48" s="2119"/>
      <c r="WYB48" s="2119"/>
      <c r="WYC48" s="2119"/>
      <c r="WYD48" s="2119"/>
      <c r="WYE48" s="2119"/>
      <c r="WYF48" s="2119"/>
      <c r="WYG48" s="2119"/>
      <c r="WYH48" s="2119"/>
      <c r="WYI48" s="2119"/>
      <c r="WYJ48" s="2119"/>
      <c r="WYK48" s="2119"/>
      <c r="WYL48" s="2119"/>
      <c r="WYM48" s="2119"/>
      <c r="WYN48" s="2119"/>
      <c r="WYO48" s="2119"/>
      <c r="WYP48" s="2119"/>
      <c r="WYQ48" s="2119"/>
      <c r="WYR48" s="2119"/>
      <c r="WYS48" s="2119"/>
      <c r="WYT48" s="2119"/>
      <c r="WYU48" s="2119"/>
      <c r="WYV48" s="2119"/>
      <c r="WYW48" s="2119"/>
      <c r="WYX48" s="2119"/>
      <c r="WYY48" s="2119"/>
      <c r="WYZ48" s="2119"/>
      <c r="WZA48" s="2119"/>
      <c r="WZB48" s="2119"/>
      <c r="WZC48" s="2119"/>
      <c r="WZD48" s="2119"/>
      <c r="WZE48" s="2119"/>
      <c r="WZF48" s="2119"/>
      <c r="WZG48" s="2119"/>
      <c r="WZH48" s="2119"/>
      <c r="WZI48" s="2119"/>
      <c r="WZJ48" s="2119"/>
      <c r="WZK48" s="2119"/>
      <c r="WZL48" s="2119"/>
      <c r="WZM48" s="2119"/>
      <c r="WZN48" s="2119"/>
      <c r="WZO48" s="2119"/>
      <c r="WZP48" s="2119"/>
      <c r="WZQ48" s="2119"/>
      <c r="WZR48" s="2119"/>
      <c r="WZS48" s="2119"/>
      <c r="WZT48" s="2119"/>
      <c r="WZU48" s="2119"/>
      <c r="WZV48" s="2119"/>
      <c r="WZW48" s="2119"/>
      <c r="WZX48" s="2119"/>
      <c r="WZY48" s="2119"/>
      <c r="WZZ48" s="2119"/>
      <c r="XAA48" s="2119"/>
      <c r="XAB48" s="2119"/>
      <c r="XAC48" s="2119"/>
      <c r="XAD48" s="2119"/>
      <c r="XAE48" s="2119"/>
      <c r="XAF48" s="2119"/>
      <c r="XAG48" s="2119"/>
      <c r="XAH48" s="2119"/>
      <c r="XAI48" s="2119"/>
      <c r="XAJ48" s="2119"/>
      <c r="XAK48" s="2119"/>
      <c r="XAL48" s="2119"/>
      <c r="XAM48" s="2119"/>
      <c r="XAN48" s="2119"/>
      <c r="XAO48" s="2119"/>
      <c r="XAP48" s="2119"/>
      <c r="XAQ48" s="2119"/>
      <c r="XAR48" s="2119"/>
      <c r="XAS48" s="2119"/>
      <c r="XAT48" s="2119"/>
      <c r="XAU48" s="2119"/>
      <c r="XAV48" s="2119"/>
      <c r="XAW48" s="2119"/>
      <c r="XAX48" s="2119"/>
      <c r="XAY48" s="2119"/>
      <c r="XAZ48" s="2119"/>
      <c r="XBA48" s="2119"/>
      <c r="XBB48" s="2119"/>
      <c r="XBC48" s="2119"/>
      <c r="XBD48" s="2119"/>
      <c r="XBE48" s="2119"/>
      <c r="XBF48" s="2119"/>
      <c r="XBG48" s="2119"/>
      <c r="XBH48" s="2119"/>
      <c r="XBI48" s="2119"/>
      <c r="XBJ48" s="2119"/>
      <c r="XBK48" s="2119"/>
      <c r="XBL48" s="2119"/>
      <c r="XBM48" s="2119"/>
      <c r="XBN48" s="2119"/>
      <c r="XBO48" s="2119"/>
      <c r="XBP48" s="2119"/>
      <c r="XBQ48" s="2119"/>
      <c r="XBR48" s="2119"/>
      <c r="XBS48" s="2119"/>
      <c r="XBT48" s="2119"/>
      <c r="XBU48" s="2119"/>
      <c r="XBV48" s="2119"/>
      <c r="XBW48" s="2119"/>
      <c r="XBX48" s="2119"/>
      <c r="XBY48" s="2119"/>
      <c r="XBZ48" s="2119"/>
      <c r="XCA48" s="2119"/>
      <c r="XCB48" s="2119"/>
      <c r="XCC48" s="2119"/>
      <c r="XCD48" s="2119"/>
      <c r="XCE48" s="2119"/>
      <c r="XCF48" s="2119"/>
      <c r="XCG48" s="2119"/>
      <c r="XCH48" s="2119"/>
      <c r="XCI48" s="2119"/>
      <c r="XCJ48" s="2119"/>
      <c r="XCK48" s="2119"/>
      <c r="XCL48" s="2119"/>
      <c r="XCM48" s="2119"/>
      <c r="XCN48" s="2119"/>
      <c r="XCO48" s="2119"/>
      <c r="XCP48" s="2119"/>
      <c r="XCQ48" s="2119"/>
      <c r="XCR48" s="2119"/>
      <c r="XCS48" s="2119"/>
      <c r="XCT48" s="2119"/>
      <c r="XCU48" s="2119"/>
      <c r="XCV48" s="2119"/>
      <c r="XCW48" s="2119"/>
      <c r="XCX48" s="2119"/>
      <c r="XCY48" s="2119"/>
      <c r="XCZ48" s="2119"/>
      <c r="XDA48" s="2119"/>
      <c r="XDB48" s="2119"/>
      <c r="XDC48" s="2119"/>
      <c r="XDD48" s="2119"/>
      <c r="XDE48" s="2119"/>
      <c r="XDF48" s="2119"/>
      <c r="XDG48" s="2119"/>
      <c r="XDH48" s="2119"/>
      <c r="XDI48" s="2119"/>
      <c r="XDJ48" s="2119"/>
      <c r="XDK48" s="2119"/>
      <c r="XDL48" s="2119"/>
      <c r="XDM48" s="2119"/>
      <c r="XDN48" s="2119"/>
      <c r="XDO48" s="2119"/>
      <c r="XDP48" s="2119"/>
      <c r="XDQ48" s="2119"/>
      <c r="XDR48" s="2119"/>
      <c r="XDS48" s="2119"/>
      <c r="XDT48" s="2119"/>
      <c r="XDU48" s="2119"/>
      <c r="XDV48" s="2119"/>
      <c r="XDW48" s="2119"/>
      <c r="XDX48" s="2119"/>
      <c r="XDY48" s="2119"/>
      <c r="XDZ48" s="2119"/>
      <c r="XEA48" s="2119"/>
      <c r="XEB48" s="2119"/>
      <c r="XEC48" s="2119"/>
      <c r="XED48" s="2119"/>
      <c r="XEE48" s="2119"/>
      <c r="XEF48" s="2119"/>
      <c r="XEG48" s="2119"/>
      <c r="XEH48" s="2119"/>
      <c r="XEI48" s="2119"/>
      <c r="XEJ48" s="2119"/>
      <c r="XEK48" s="2119"/>
      <c r="XEL48" s="2119"/>
      <c r="XEM48" s="2119"/>
      <c r="XEN48" s="2119"/>
      <c r="XEO48" s="2119"/>
      <c r="XEP48" s="2119"/>
      <c r="XEQ48" s="2119"/>
      <c r="XER48" s="2119"/>
      <c r="XES48" s="2119"/>
      <c r="XET48" s="2119"/>
      <c r="XEU48" s="2119"/>
      <c r="XEV48" s="2119"/>
      <c r="XEW48" s="2119"/>
      <c r="XEX48" s="2119"/>
      <c r="XEY48" s="2119"/>
      <c r="XEZ48" s="2119"/>
      <c r="XFA48" s="2119"/>
      <c r="XFB48" s="2119"/>
      <c r="XFC48" s="2119"/>
      <c r="XFD48" s="2119"/>
    </row>
    <row r="49" spans="1:25" ht="19.7" customHeight="1" x14ac:dyDescent="0.25">
      <c r="A49" s="2044" t="s">
        <v>966</v>
      </c>
      <c r="B49" s="2045"/>
      <c r="C49" s="2045"/>
      <c r="D49" s="2045"/>
      <c r="E49" s="2045"/>
      <c r="F49" s="2045"/>
      <c r="G49" s="2045"/>
      <c r="H49" s="2045"/>
      <c r="I49" s="2045"/>
      <c r="J49" s="2045"/>
      <c r="K49" s="2045"/>
      <c r="L49" s="2045"/>
      <c r="M49" s="2045"/>
      <c r="N49" s="2045"/>
      <c r="O49" s="2045"/>
      <c r="P49" s="2045"/>
      <c r="Q49" s="2045"/>
      <c r="R49" s="2045"/>
      <c r="S49" s="2045"/>
      <c r="T49" s="2045"/>
      <c r="U49" s="2045"/>
      <c r="V49" s="2045"/>
      <c r="W49" s="2045"/>
      <c r="X49" s="2045"/>
      <c r="Y49" s="2046"/>
    </row>
    <row r="50" spans="1:25" ht="15.75" customHeight="1" thickBot="1" x14ac:dyDescent="0.3">
      <c r="A50" s="1961" t="s">
        <v>314</v>
      </c>
      <c r="B50" s="1962"/>
      <c r="C50" s="1962"/>
      <c r="D50" s="1962"/>
      <c r="E50" s="1962"/>
      <c r="F50" s="1962"/>
      <c r="G50" s="1962"/>
      <c r="H50" s="1962"/>
      <c r="I50" s="1962"/>
      <c r="J50" s="1962"/>
      <c r="K50" s="1962"/>
      <c r="L50" s="1962"/>
      <c r="M50" s="1962"/>
      <c r="N50" s="1962"/>
      <c r="O50" s="1962"/>
      <c r="P50" s="1962"/>
      <c r="Q50" s="1962"/>
      <c r="R50" s="1962"/>
      <c r="S50" s="1962"/>
      <c r="T50" s="1962"/>
      <c r="U50" s="1962"/>
      <c r="V50" s="1962"/>
      <c r="W50" s="1962"/>
      <c r="X50" s="1962"/>
      <c r="Y50" s="1963"/>
    </row>
  </sheetData>
  <protectedRanges>
    <protectedRange sqref="D46:K47 O46:O47" name="Rango14"/>
    <protectedRange sqref="D44:K44 O44:Q44" name="Rango13"/>
    <protectedRange sqref="D41:K41 O41" name="Rango12"/>
    <protectedRange sqref="D38:K38 O38" name="Rango11"/>
    <protectedRange sqref="D35:K35 O35" name="Rango10"/>
    <protectedRange sqref="D17:O17" name="Rango4"/>
    <protectedRange sqref="D14:O14" name="Rango3"/>
    <protectedRange sqref="D11:K11 O11" name="Rango2"/>
    <protectedRange sqref="D8:K8 O8" name="Rango1"/>
    <protectedRange sqref="D20:O20" name="Rango5"/>
    <protectedRange sqref="D23:K23 O23" name="Rango6"/>
    <protectedRange sqref="D26:K26 O26" name="Rango7"/>
    <protectedRange sqref="D30:R30 D29:K29 O29" name="Rango8"/>
    <protectedRange sqref="D32:K32 O32" name="Rango9"/>
    <protectedRange sqref="L8:N8" name="Rango1_1"/>
    <protectedRange sqref="L11:N11" name="Rango1_2"/>
    <protectedRange sqref="L23:N23" name="Rango1_3"/>
    <protectedRange sqref="L26:N26" name="Rango7_1"/>
    <protectedRange sqref="L29:N29" name="Rango8_1"/>
    <protectedRange sqref="L32:N32" name="Rango9_1"/>
    <protectedRange sqref="L35:N35" name="Rango10_1"/>
    <protectedRange sqref="L38:N38" name="Rango11_1"/>
    <protectedRange sqref="L41:N41" name="Rango12_1"/>
    <protectedRange sqref="L44:N44" name="Rango13_1"/>
    <protectedRange sqref="L46:N47" name="Rango14_1"/>
    <protectedRange sqref="P8:R8" name="Rango1_4"/>
    <protectedRange sqref="P11:R11" name="Rango1_5"/>
    <protectedRange sqref="P14:R14" name="Rango1_6"/>
    <protectedRange sqref="P17:R17" name="Rango1_7"/>
    <protectedRange sqref="P20:R20" name="Rango1_8"/>
    <protectedRange sqref="P23:R23" name="Rango1_9"/>
    <protectedRange sqref="P26:Q26" name="Rango7_2"/>
    <protectedRange sqref="P29:R29" name="Rango8_2"/>
    <protectedRange sqref="P32:R32" name="Rango9_2"/>
    <protectedRange sqref="P35:R35" name="Rango10_2"/>
    <protectedRange sqref="P38:R38" name="Rango11_2"/>
    <protectedRange sqref="P41:R41" name="Rango12_2"/>
    <protectedRange sqref="R44" name="Rango13_2"/>
    <protectedRange sqref="P46:R47" name="Rango14_2"/>
  </protectedRanges>
  <mergeCells count="749">
    <mergeCell ref="H17:J17"/>
    <mergeCell ref="H14:J14"/>
    <mergeCell ref="H20:J20"/>
    <mergeCell ref="A1:Y1"/>
    <mergeCell ref="A2:Y2"/>
    <mergeCell ref="A3:Y3"/>
    <mergeCell ref="A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Y4"/>
    <mergeCell ref="J4:J5"/>
    <mergeCell ref="K4:K5"/>
    <mergeCell ref="L4:L5"/>
    <mergeCell ref="M4:M5"/>
    <mergeCell ref="N4:N5"/>
    <mergeCell ref="O4:O5"/>
    <mergeCell ref="A6:A23"/>
    <mergeCell ref="D6:F6"/>
    <mergeCell ref="H6:J6"/>
    <mergeCell ref="L6:N6"/>
    <mergeCell ref="P6:R6"/>
    <mergeCell ref="B7:B23"/>
    <mergeCell ref="D9:F9"/>
    <mergeCell ref="H9:J9"/>
    <mergeCell ref="L9:N9"/>
    <mergeCell ref="P9:R9"/>
    <mergeCell ref="D18:F18"/>
    <mergeCell ref="H18:J18"/>
    <mergeCell ref="L18:N18"/>
    <mergeCell ref="P18:R18"/>
    <mergeCell ref="D21:F21"/>
    <mergeCell ref="H21:J21"/>
    <mergeCell ref="L21:N21"/>
    <mergeCell ref="P21:R21"/>
    <mergeCell ref="D12:F12"/>
    <mergeCell ref="H12:J12"/>
    <mergeCell ref="L12:N12"/>
    <mergeCell ref="P12:R12"/>
    <mergeCell ref="D15:F15"/>
    <mergeCell ref="H15:J15"/>
    <mergeCell ref="L15:N15"/>
    <mergeCell ref="P15:R15"/>
    <mergeCell ref="A36:A38"/>
    <mergeCell ref="D36:F36"/>
    <mergeCell ref="H36:J36"/>
    <mergeCell ref="L36:N36"/>
    <mergeCell ref="P36:R36"/>
    <mergeCell ref="B37:B38"/>
    <mergeCell ref="D30:F30"/>
    <mergeCell ref="H30:J30"/>
    <mergeCell ref="L30:N30"/>
    <mergeCell ref="P30:R30"/>
    <mergeCell ref="D33:F33"/>
    <mergeCell ref="H33:J33"/>
    <mergeCell ref="L33:N33"/>
    <mergeCell ref="P33:R33"/>
    <mergeCell ref="A24:A35"/>
    <mergeCell ref="D24:F24"/>
    <mergeCell ref="H24:J24"/>
    <mergeCell ref="L24:N24"/>
    <mergeCell ref="P24:R24"/>
    <mergeCell ref="B25:B35"/>
    <mergeCell ref="D27:F27"/>
    <mergeCell ref="H27:J27"/>
    <mergeCell ref="L27:N27"/>
    <mergeCell ref="P27:R27"/>
    <mergeCell ref="A45:A47"/>
    <mergeCell ref="D45:F45"/>
    <mergeCell ref="H45:J45"/>
    <mergeCell ref="L45:N45"/>
    <mergeCell ref="P45:R45"/>
    <mergeCell ref="B46:B47"/>
    <mergeCell ref="A39:A44"/>
    <mergeCell ref="D39:F39"/>
    <mergeCell ref="H39:J39"/>
    <mergeCell ref="L39:N39"/>
    <mergeCell ref="P39:R39"/>
    <mergeCell ref="B40:B44"/>
    <mergeCell ref="D42:F42"/>
    <mergeCell ref="H42:J42"/>
    <mergeCell ref="L42:N42"/>
    <mergeCell ref="P42:R42"/>
    <mergeCell ref="EU48:FS48"/>
    <mergeCell ref="FT48:GR48"/>
    <mergeCell ref="GS48:HQ48"/>
    <mergeCell ref="HR48:IP48"/>
    <mergeCell ref="IQ48:JO48"/>
    <mergeCell ref="JP48:KN48"/>
    <mergeCell ref="A48:Y48"/>
    <mergeCell ref="Z48:AX48"/>
    <mergeCell ref="AY48:BW48"/>
    <mergeCell ref="BX48:CV48"/>
    <mergeCell ref="CW48:DU48"/>
    <mergeCell ref="DV48:ET48"/>
    <mergeCell ref="QI48:RG48"/>
    <mergeCell ref="RH48:SF48"/>
    <mergeCell ref="SG48:TE48"/>
    <mergeCell ref="TF48:UD48"/>
    <mergeCell ref="UE48:VC48"/>
    <mergeCell ref="VD48:WB48"/>
    <mergeCell ref="KO48:LM48"/>
    <mergeCell ref="LN48:ML48"/>
    <mergeCell ref="MM48:NK48"/>
    <mergeCell ref="NL48:OJ48"/>
    <mergeCell ref="OK48:PI48"/>
    <mergeCell ref="PJ48:QH48"/>
    <mergeCell ref="ABW48:ACU48"/>
    <mergeCell ref="ACV48:ADT48"/>
    <mergeCell ref="ADU48:AES48"/>
    <mergeCell ref="AET48:AFR48"/>
    <mergeCell ref="AFS48:AGQ48"/>
    <mergeCell ref="AGR48:AHP48"/>
    <mergeCell ref="WC48:XA48"/>
    <mergeCell ref="XB48:XZ48"/>
    <mergeCell ref="YA48:YY48"/>
    <mergeCell ref="YZ48:ZX48"/>
    <mergeCell ref="ZY48:AAW48"/>
    <mergeCell ref="AAX48:ABV48"/>
    <mergeCell ref="ANK48:AOI48"/>
    <mergeCell ref="AOJ48:APH48"/>
    <mergeCell ref="API48:AQG48"/>
    <mergeCell ref="AQH48:ARF48"/>
    <mergeCell ref="ARG48:ASE48"/>
    <mergeCell ref="ASF48:ATD48"/>
    <mergeCell ref="AHQ48:AIO48"/>
    <mergeCell ref="AIP48:AJN48"/>
    <mergeCell ref="AJO48:AKM48"/>
    <mergeCell ref="AKN48:ALL48"/>
    <mergeCell ref="ALM48:AMK48"/>
    <mergeCell ref="AML48:ANJ48"/>
    <mergeCell ref="AYY48:AZW48"/>
    <mergeCell ref="AZX48:BAV48"/>
    <mergeCell ref="BAW48:BBU48"/>
    <mergeCell ref="BBV48:BCT48"/>
    <mergeCell ref="BCU48:BDS48"/>
    <mergeCell ref="BDT48:BER48"/>
    <mergeCell ref="ATE48:AUC48"/>
    <mergeCell ref="AUD48:AVB48"/>
    <mergeCell ref="AVC48:AWA48"/>
    <mergeCell ref="AWB48:AWZ48"/>
    <mergeCell ref="AXA48:AXY48"/>
    <mergeCell ref="AXZ48:AYX48"/>
    <mergeCell ref="BKM48:BLK48"/>
    <mergeCell ref="BLL48:BMJ48"/>
    <mergeCell ref="BMK48:BNI48"/>
    <mergeCell ref="BNJ48:BOH48"/>
    <mergeCell ref="BOI48:BPG48"/>
    <mergeCell ref="BPH48:BQF48"/>
    <mergeCell ref="BES48:BFQ48"/>
    <mergeCell ref="BFR48:BGP48"/>
    <mergeCell ref="BGQ48:BHO48"/>
    <mergeCell ref="BHP48:BIN48"/>
    <mergeCell ref="BIO48:BJM48"/>
    <mergeCell ref="BJN48:BKL48"/>
    <mergeCell ref="BWA48:BWY48"/>
    <mergeCell ref="BWZ48:BXX48"/>
    <mergeCell ref="BXY48:BYW48"/>
    <mergeCell ref="BYX48:BZV48"/>
    <mergeCell ref="BZW48:CAU48"/>
    <mergeCell ref="CAV48:CBT48"/>
    <mergeCell ref="BQG48:BRE48"/>
    <mergeCell ref="BRF48:BSD48"/>
    <mergeCell ref="BSE48:BTC48"/>
    <mergeCell ref="BTD48:BUB48"/>
    <mergeCell ref="BUC48:BVA48"/>
    <mergeCell ref="BVB48:BVZ48"/>
    <mergeCell ref="CHO48:CIM48"/>
    <mergeCell ref="CIN48:CJL48"/>
    <mergeCell ref="CJM48:CKK48"/>
    <mergeCell ref="CKL48:CLJ48"/>
    <mergeCell ref="CLK48:CMI48"/>
    <mergeCell ref="CMJ48:CNH48"/>
    <mergeCell ref="CBU48:CCS48"/>
    <mergeCell ref="CCT48:CDR48"/>
    <mergeCell ref="CDS48:CEQ48"/>
    <mergeCell ref="CER48:CFP48"/>
    <mergeCell ref="CFQ48:CGO48"/>
    <mergeCell ref="CGP48:CHN48"/>
    <mergeCell ref="CTC48:CUA48"/>
    <mergeCell ref="CUB48:CUZ48"/>
    <mergeCell ref="CVA48:CVY48"/>
    <mergeCell ref="CVZ48:CWX48"/>
    <mergeCell ref="CWY48:CXW48"/>
    <mergeCell ref="CXX48:CYV48"/>
    <mergeCell ref="CNI48:COG48"/>
    <mergeCell ref="COH48:CPF48"/>
    <mergeCell ref="CPG48:CQE48"/>
    <mergeCell ref="CQF48:CRD48"/>
    <mergeCell ref="CRE48:CSC48"/>
    <mergeCell ref="CSD48:CTB48"/>
    <mergeCell ref="DEQ48:DFO48"/>
    <mergeCell ref="DFP48:DGN48"/>
    <mergeCell ref="DGO48:DHM48"/>
    <mergeCell ref="DHN48:DIL48"/>
    <mergeCell ref="DIM48:DJK48"/>
    <mergeCell ref="DJL48:DKJ48"/>
    <mergeCell ref="CYW48:CZU48"/>
    <mergeCell ref="CZV48:DAT48"/>
    <mergeCell ref="DAU48:DBS48"/>
    <mergeCell ref="DBT48:DCR48"/>
    <mergeCell ref="DCS48:DDQ48"/>
    <mergeCell ref="DDR48:DEP48"/>
    <mergeCell ref="DQE48:DRC48"/>
    <mergeCell ref="DRD48:DSB48"/>
    <mergeCell ref="DSC48:DTA48"/>
    <mergeCell ref="DTB48:DTZ48"/>
    <mergeCell ref="DUA48:DUY48"/>
    <mergeCell ref="DUZ48:DVX48"/>
    <mergeCell ref="DKK48:DLI48"/>
    <mergeCell ref="DLJ48:DMH48"/>
    <mergeCell ref="DMI48:DNG48"/>
    <mergeCell ref="DNH48:DOF48"/>
    <mergeCell ref="DOG48:DPE48"/>
    <mergeCell ref="DPF48:DQD48"/>
    <mergeCell ref="EBS48:ECQ48"/>
    <mergeCell ref="ECR48:EDP48"/>
    <mergeCell ref="EDQ48:EEO48"/>
    <mergeCell ref="EEP48:EFN48"/>
    <mergeCell ref="EFO48:EGM48"/>
    <mergeCell ref="EGN48:EHL48"/>
    <mergeCell ref="DVY48:DWW48"/>
    <mergeCell ref="DWX48:DXV48"/>
    <mergeCell ref="DXW48:DYU48"/>
    <mergeCell ref="DYV48:DZT48"/>
    <mergeCell ref="DZU48:EAS48"/>
    <mergeCell ref="EAT48:EBR48"/>
    <mergeCell ref="ENG48:EOE48"/>
    <mergeCell ref="EOF48:EPD48"/>
    <mergeCell ref="EPE48:EQC48"/>
    <mergeCell ref="EQD48:ERB48"/>
    <mergeCell ref="ERC48:ESA48"/>
    <mergeCell ref="ESB48:ESZ48"/>
    <mergeCell ref="EHM48:EIK48"/>
    <mergeCell ref="EIL48:EJJ48"/>
    <mergeCell ref="EJK48:EKI48"/>
    <mergeCell ref="EKJ48:ELH48"/>
    <mergeCell ref="ELI48:EMG48"/>
    <mergeCell ref="EMH48:ENF48"/>
    <mergeCell ref="EYU48:EZS48"/>
    <mergeCell ref="EZT48:FAR48"/>
    <mergeCell ref="FAS48:FBQ48"/>
    <mergeCell ref="FBR48:FCP48"/>
    <mergeCell ref="FCQ48:FDO48"/>
    <mergeCell ref="FDP48:FEN48"/>
    <mergeCell ref="ETA48:ETY48"/>
    <mergeCell ref="ETZ48:EUX48"/>
    <mergeCell ref="EUY48:EVW48"/>
    <mergeCell ref="EVX48:EWV48"/>
    <mergeCell ref="EWW48:EXU48"/>
    <mergeCell ref="EXV48:EYT48"/>
    <mergeCell ref="FKI48:FLG48"/>
    <mergeCell ref="FLH48:FMF48"/>
    <mergeCell ref="FMG48:FNE48"/>
    <mergeCell ref="FNF48:FOD48"/>
    <mergeCell ref="FOE48:FPC48"/>
    <mergeCell ref="FPD48:FQB48"/>
    <mergeCell ref="FEO48:FFM48"/>
    <mergeCell ref="FFN48:FGL48"/>
    <mergeCell ref="FGM48:FHK48"/>
    <mergeCell ref="FHL48:FIJ48"/>
    <mergeCell ref="FIK48:FJI48"/>
    <mergeCell ref="FJJ48:FKH48"/>
    <mergeCell ref="FVW48:FWU48"/>
    <mergeCell ref="FWV48:FXT48"/>
    <mergeCell ref="FXU48:FYS48"/>
    <mergeCell ref="FYT48:FZR48"/>
    <mergeCell ref="FZS48:GAQ48"/>
    <mergeCell ref="GAR48:GBP48"/>
    <mergeCell ref="FQC48:FRA48"/>
    <mergeCell ref="FRB48:FRZ48"/>
    <mergeCell ref="FSA48:FSY48"/>
    <mergeCell ref="FSZ48:FTX48"/>
    <mergeCell ref="FTY48:FUW48"/>
    <mergeCell ref="FUX48:FVV48"/>
    <mergeCell ref="GHK48:GII48"/>
    <mergeCell ref="GIJ48:GJH48"/>
    <mergeCell ref="GJI48:GKG48"/>
    <mergeCell ref="GKH48:GLF48"/>
    <mergeCell ref="GLG48:GME48"/>
    <mergeCell ref="GMF48:GND48"/>
    <mergeCell ref="GBQ48:GCO48"/>
    <mergeCell ref="GCP48:GDN48"/>
    <mergeCell ref="GDO48:GEM48"/>
    <mergeCell ref="GEN48:GFL48"/>
    <mergeCell ref="GFM48:GGK48"/>
    <mergeCell ref="GGL48:GHJ48"/>
    <mergeCell ref="GSY48:GTW48"/>
    <mergeCell ref="GTX48:GUV48"/>
    <mergeCell ref="GUW48:GVU48"/>
    <mergeCell ref="GVV48:GWT48"/>
    <mergeCell ref="GWU48:GXS48"/>
    <mergeCell ref="GXT48:GYR48"/>
    <mergeCell ref="GNE48:GOC48"/>
    <mergeCell ref="GOD48:GPB48"/>
    <mergeCell ref="GPC48:GQA48"/>
    <mergeCell ref="GQB48:GQZ48"/>
    <mergeCell ref="GRA48:GRY48"/>
    <mergeCell ref="GRZ48:GSX48"/>
    <mergeCell ref="HEM48:HFK48"/>
    <mergeCell ref="HFL48:HGJ48"/>
    <mergeCell ref="HGK48:HHI48"/>
    <mergeCell ref="HHJ48:HIH48"/>
    <mergeCell ref="HII48:HJG48"/>
    <mergeCell ref="HJH48:HKF48"/>
    <mergeCell ref="GYS48:GZQ48"/>
    <mergeCell ref="GZR48:HAP48"/>
    <mergeCell ref="HAQ48:HBO48"/>
    <mergeCell ref="HBP48:HCN48"/>
    <mergeCell ref="HCO48:HDM48"/>
    <mergeCell ref="HDN48:HEL48"/>
    <mergeCell ref="HQA48:HQY48"/>
    <mergeCell ref="HQZ48:HRX48"/>
    <mergeCell ref="HRY48:HSW48"/>
    <mergeCell ref="HSX48:HTV48"/>
    <mergeCell ref="HTW48:HUU48"/>
    <mergeCell ref="HUV48:HVT48"/>
    <mergeCell ref="HKG48:HLE48"/>
    <mergeCell ref="HLF48:HMD48"/>
    <mergeCell ref="HME48:HNC48"/>
    <mergeCell ref="HND48:HOB48"/>
    <mergeCell ref="HOC48:HPA48"/>
    <mergeCell ref="HPB48:HPZ48"/>
    <mergeCell ref="IBO48:ICM48"/>
    <mergeCell ref="ICN48:IDL48"/>
    <mergeCell ref="IDM48:IEK48"/>
    <mergeCell ref="IEL48:IFJ48"/>
    <mergeCell ref="IFK48:IGI48"/>
    <mergeCell ref="IGJ48:IHH48"/>
    <mergeCell ref="HVU48:HWS48"/>
    <mergeCell ref="HWT48:HXR48"/>
    <mergeCell ref="HXS48:HYQ48"/>
    <mergeCell ref="HYR48:HZP48"/>
    <mergeCell ref="HZQ48:IAO48"/>
    <mergeCell ref="IAP48:IBN48"/>
    <mergeCell ref="INC48:IOA48"/>
    <mergeCell ref="IOB48:IOZ48"/>
    <mergeCell ref="IPA48:IPY48"/>
    <mergeCell ref="IPZ48:IQX48"/>
    <mergeCell ref="IQY48:IRW48"/>
    <mergeCell ref="IRX48:ISV48"/>
    <mergeCell ref="IHI48:IIG48"/>
    <mergeCell ref="IIH48:IJF48"/>
    <mergeCell ref="IJG48:IKE48"/>
    <mergeCell ref="IKF48:ILD48"/>
    <mergeCell ref="ILE48:IMC48"/>
    <mergeCell ref="IMD48:INB48"/>
    <mergeCell ref="IYQ48:IZO48"/>
    <mergeCell ref="IZP48:JAN48"/>
    <mergeCell ref="JAO48:JBM48"/>
    <mergeCell ref="JBN48:JCL48"/>
    <mergeCell ref="JCM48:JDK48"/>
    <mergeCell ref="JDL48:JEJ48"/>
    <mergeCell ref="ISW48:ITU48"/>
    <mergeCell ref="ITV48:IUT48"/>
    <mergeCell ref="IUU48:IVS48"/>
    <mergeCell ref="IVT48:IWR48"/>
    <mergeCell ref="IWS48:IXQ48"/>
    <mergeCell ref="IXR48:IYP48"/>
    <mergeCell ref="JKE48:JLC48"/>
    <mergeCell ref="JLD48:JMB48"/>
    <mergeCell ref="JMC48:JNA48"/>
    <mergeCell ref="JNB48:JNZ48"/>
    <mergeCell ref="JOA48:JOY48"/>
    <mergeCell ref="JOZ48:JPX48"/>
    <mergeCell ref="JEK48:JFI48"/>
    <mergeCell ref="JFJ48:JGH48"/>
    <mergeCell ref="JGI48:JHG48"/>
    <mergeCell ref="JHH48:JIF48"/>
    <mergeCell ref="JIG48:JJE48"/>
    <mergeCell ref="JJF48:JKD48"/>
    <mergeCell ref="JVS48:JWQ48"/>
    <mergeCell ref="JWR48:JXP48"/>
    <mergeCell ref="JXQ48:JYO48"/>
    <mergeCell ref="JYP48:JZN48"/>
    <mergeCell ref="JZO48:KAM48"/>
    <mergeCell ref="KAN48:KBL48"/>
    <mergeCell ref="JPY48:JQW48"/>
    <mergeCell ref="JQX48:JRV48"/>
    <mergeCell ref="JRW48:JSU48"/>
    <mergeCell ref="JSV48:JTT48"/>
    <mergeCell ref="JTU48:JUS48"/>
    <mergeCell ref="JUT48:JVR48"/>
    <mergeCell ref="KHG48:KIE48"/>
    <mergeCell ref="KIF48:KJD48"/>
    <mergeCell ref="KJE48:KKC48"/>
    <mergeCell ref="KKD48:KLB48"/>
    <mergeCell ref="KLC48:KMA48"/>
    <mergeCell ref="KMB48:KMZ48"/>
    <mergeCell ref="KBM48:KCK48"/>
    <mergeCell ref="KCL48:KDJ48"/>
    <mergeCell ref="KDK48:KEI48"/>
    <mergeCell ref="KEJ48:KFH48"/>
    <mergeCell ref="KFI48:KGG48"/>
    <mergeCell ref="KGH48:KHF48"/>
    <mergeCell ref="KSU48:KTS48"/>
    <mergeCell ref="KTT48:KUR48"/>
    <mergeCell ref="KUS48:KVQ48"/>
    <mergeCell ref="KVR48:KWP48"/>
    <mergeCell ref="KWQ48:KXO48"/>
    <mergeCell ref="KXP48:KYN48"/>
    <mergeCell ref="KNA48:KNY48"/>
    <mergeCell ref="KNZ48:KOX48"/>
    <mergeCell ref="KOY48:KPW48"/>
    <mergeCell ref="KPX48:KQV48"/>
    <mergeCell ref="KQW48:KRU48"/>
    <mergeCell ref="KRV48:KST48"/>
    <mergeCell ref="LEI48:LFG48"/>
    <mergeCell ref="LFH48:LGF48"/>
    <mergeCell ref="LGG48:LHE48"/>
    <mergeCell ref="LHF48:LID48"/>
    <mergeCell ref="LIE48:LJC48"/>
    <mergeCell ref="LJD48:LKB48"/>
    <mergeCell ref="KYO48:KZM48"/>
    <mergeCell ref="KZN48:LAL48"/>
    <mergeCell ref="LAM48:LBK48"/>
    <mergeCell ref="LBL48:LCJ48"/>
    <mergeCell ref="LCK48:LDI48"/>
    <mergeCell ref="LDJ48:LEH48"/>
    <mergeCell ref="LPW48:LQU48"/>
    <mergeCell ref="LQV48:LRT48"/>
    <mergeCell ref="LRU48:LSS48"/>
    <mergeCell ref="LST48:LTR48"/>
    <mergeCell ref="LTS48:LUQ48"/>
    <mergeCell ref="LUR48:LVP48"/>
    <mergeCell ref="LKC48:LLA48"/>
    <mergeCell ref="LLB48:LLZ48"/>
    <mergeCell ref="LMA48:LMY48"/>
    <mergeCell ref="LMZ48:LNX48"/>
    <mergeCell ref="LNY48:LOW48"/>
    <mergeCell ref="LOX48:LPV48"/>
    <mergeCell ref="MBK48:MCI48"/>
    <mergeCell ref="MCJ48:MDH48"/>
    <mergeCell ref="MDI48:MEG48"/>
    <mergeCell ref="MEH48:MFF48"/>
    <mergeCell ref="MFG48:MGE48"/>
    <mergeCell ref="MGF48:MHD48"/>
    <mergeCell ref="LVQ48:LWO48"/>
    <mergeCell ref="LWP48:LXN48"/>
    <mergeCell ref="LXO48:LYM48"/>
    <mergeCell ref="LYN48:LZL48"/>
    <mergeCell ref="LZM48:MAK48"/>
    <mergeCell ref="MAL48:MBJ48"/>
    <mergeCell ref="MMY48:MNW48"/>
    <mergeCell ref="MNX48:MOV48"/>
    <mergeCell ref="MOW48:MPU48"/>
    <mergeCell ref="MPV48:MQT48"/>
    <mergeCell ref="MQU48:MRS48"/>
    <mergeCell ref="MRT48:MSR48"/>
    <mergeCell ref="MHE48:MIC48"/>
    <mergeCell ref="MID48:MJB48"/>
    <mergeCell ref="MJC48:MKA48"/>
    <mergeCell ref="MKB48:MKZ48"/>
    <mergeCell ref="MLA48:MLY48"/>
    <mergeCell ref="MLZ48:MMX48"/>
    <mergeCell ref="MYM48:MZK48"/>
    <mergeCell ref="MZL48:NAJ48"/>
    <mergeCell ref="NAK48:NBI48"/>
    <mergeCell ref="NBJ48:NCH48"/>
    <mergeCell ref="NCI48:NDG48"/>
    <mergeCell ref="NDH48:NEF48"/>
    <mergeCell ref="MSS48:MTQ48"/>
    <mergeCell ref="MTR48:MUP48"/>
    <mergeCell ref="MUQ48:MVO48"/>
    <mergeCell ref="MVP48:MWN48"/>
    <mergeCell ref="MWO48:MXM48"/>
    <mergeCell ref="MXN48:MYL48"/>
    <mergeCell ref="NKA48:NKY48"/>
    <mergeCell ref="NKZ48:NLX48"/>
    <mergeCell ref="NLY48:NMW48"/>
    <mergeCell ref="NMX48:NNV48"/>
    <mergeCell ref="NNW48:NOU48"/>
    <mergeCell ref="NOV48:NPT48"/>
    <mergeCell ref="NEG48:NFE48"/>
    <mergeCell ref="NFF48:NGD48"/>
    <mergeCell ref="NGE48:NHC48"/>
    <mergeCell ref="NHD48:NIB48"/>
    <mergeCell ref="NIC48:NJA48"/>
    <mergeCell ref="NJB48:NJZ48"/>
    <mergeCell ref="NVO48:NWM48"/>
    <mergeCell ref="NWN48:NXL48"/>
    <mergeCell ref="NXM48:NYK48"/>
    <mergeCell ref="NYL48:NZJ48"/>
    <mergeCell ref="NZK48:OAI48"/>
    <mergeCell ref="OAJ48:OBH48"/>
    <mergeCell ref="NPU48:NQS48"/>
    <mergeCell ref="NQT48:NRR48"/>
    <mergeCell ref="NRS48:NSQ48"/>
    <mergeCell ref="NSR48:NTP48"/>
    <mergeCell ref="NTQ48:NUO48"/>
    <mergeCell ref="NUP48:NVN48"/>
    <mergeCell ref="OHC48:OIA48"/>
    <mergeCell ref="OIB48:OIZ48"/>
    <mergeCell ref="OJA48:OJY48"/>
    <mergeCell ref="OJZ48:OKX48"/>
    <mergeCell ref="OKY48:OLW48"/>
    <mergeCell ref="OLX48:OMV48"/>
    <mergeCell ref="OBI48:OCG48"/>
    <mergeCell ref="OCH48:ODF48"/>
    <mergeCell ref="ODG48:OEE48"/>
    <mergeCell ref="OEF48:OFD48"/>
    <mergeCell ref="OFE48:OGC48"/>
    <mergeCell ref="OGD48:OHB48"/>
    <mergeCell ref="OSQ48:OTO48"/>
    <mergeCell ref="OTP48:OUN48"/>
    <mergeCell ref="OUO48:OVM48"/>
    <mergeCell ref="OVN48:OWL48"/>
    <mergeCell ref="OWM48:OXK48"/>
    <mergeCell ref="OXL48:OYJ48"/>
    <mergeCell ref="OMW48:ONU48"/>
    <mergeCell ref="ONV48:OOT48"/>
    <mergeCell ref="OOU48:OPS48"/>
    <mergeCell ref="OPT48:OQR48"/>
    <mergeCell ref="OQS48:ORQ48"/>
    <mergeCell ref="ORR48:OSP48"/>
    <mergeCell ref="PEE48:PFC48"/>
    <mergeCell ref="PFD48:PGB48"/>
    <mergeCell ref="PGC48:PHA48"/>
    <mergeCell ref="PHB48:PHZ48"/>
    <mergeCell ref="PIA48:PIY48"/>
    <mergeCell ref="PIZ48:PJX48"/>
    <mergeCell ref="OYK48:OZI48"/>
    <mergeCell ref="OZJ48:PAH48"/>
    <mergeCell ref="PAI48:PBG48"/>
    <mergeCell ref="PBH48:PCF48"/>
    <mergeCell ref="PCG48:PDE48"/>
    <mergeCell ref="PDF48:PED48"/>
    <mergeCell ref="PPS48:PQQ48"/>
    <mergeCell ref="PQR48:PRP48"/>
    <mergeCell ref="PRQ48:PSO48"/>
    <mergeCell ref="PSP48:PTN48"/>
    <mergeCell ref="PTO48:PUM48"/>
    <mergeCell ref="PUN48:PVL48"/>
    <mergeCell ref="PJY48:PKW48"/>
    <mergeCell ref="PKX48:PLV48"/>
    <mergeCell ref="PLW48:PMU48"/>
    <mergeCell ref="PMV48:PNT48"/>
    <mergeCell ref="PNU48:POS48"/>
    <mergeCell ref="POT48:PPR48"/>
    <mergeCell ref="QBG48:QCE48"/>
    <mergeCell ref="QCF48:QDD48"/>
    <mergeCell ref="QDE48:QEC48"/>
    <mergeCell ref="QED48:QFB48"/>
    <mergeCell ref="QFC48:QGA48"/>
    <mergeCell ref="QGB48:QGZ48"/>
    <mergeCell ref="PVM48:PWK48"/>
    <mergeCell ref="PWL48:PXJ48"/>
    <mergeCell ref="PXK48:PYI48"/>
    <mergeCell ref="PYJ48:PZH48"/>
    <mergeCell ref="PZI48:QAG48"/>
    <mergeCell ref="QAH48:QBF48"/>
    <mergeCell ref="QMU48:QNS48"/>
    <mergeCell ref="QNT48:QOR48"/>
    <mergeCell ref="QOS48:QPQ48"/>
    <mergeCell ref="QPR48:QQP48"/>
    <mergeCell ref="QQQ48:QRO48"/>
    <mergeCell ref="QRP48:QSN48"/>
    <mergeCell ref="QHA48:QHY48"/>
    <mergeCell ref="QHZ48:QIX48"/>
    <mergeCell ref="QIY48:QJW48"/>
    <mergeCell ref="QJX48:QKV48"/>
    <mergeCell ref="QKW48:QLU48"/>
    <mergeCell ref="QLV48:QMT48"/>
    <mergeCell ref="QYI48:QZG48"/>
    <mergeCell ref="QZH48:RAF48"/>
    <mergeCell ref="RAG48:RBE48"/>
    <mergeCell ref="RBF48:RCD48"/>
    <mergeCell ref="RCE48:RDC48"/>
    <mergeCell ref="RDD48:REB48"/>
    <mergeCell ref="QSO48:QTM48"/>
    <mergeCell ref="QTN48:QUL48"/>
    <mergeCell ref="QUM48:QVK48"/>
    <mergeCell ref="QVL48:QWJ48"/>
    <mergeCell ref="QWK48:QXI48"/>
    <mergeCell ref="QXJ48:QYH48"/>
    <mergeCell ref="RJW48:RKU48"/>
    <mergeCell ref="RKV48:RLT48"/>
    <mergeCell ref="RLU48:RMS48"/>
    <mergeCell ref="RMT48:RNR48"/>
    <mergeCell ref="RNS48:ROQ48"/>
    <mergeCell ref="ROR48:RPP48"/>
    <mergeCell ref="REC48:RFA48"/>
    <mergeCell ref="RFB48:RFZ48"/>
    <mergeCell ref="RGA48:RGY48"/>
    <mergeCell ref="RGZ48:RHX48"/>
    <mergeCell ref="RHY48:RIW48"/>
    <mergeCell ref="RIX48:RJV48"/>
    <mergeCell ref="RVK48:RWI48"/>
    <mergeCell ref="RWJ48:RXH48"/>
    <mergeCell ref="RXI48:RYG48"/>
    <mergeCell ref="RYH48:RZF48"/>
    <mergeCell ref="RZG48:SAE48"/>
    <mergeCell ref="SAF48:SBD48"/>
    <mergeCell ref="RPQ48:RQO48"/>
    <mergeCell ref="RQP48:RRN48"/>
    <mergeCell ref="RRO48:RSM48"/>
    <mergeCell ref="RSN48:RTL48"/>
    <mergeCell ref="RTM48:RUK48"/>
    <mergeCell ref="RUL48:RVJ48"/>
    <mergeCell ref="SGY48:SHW48"/>
    <mergeCell ref="SHX48:SIV48"/>
    <mergeCell ref="SIW48:SJU48"/>
    <mergeCell ref="SJV48:SKT48"/>
    <mergeCell ref="SKU48:SLS48"/>
    <mergeCell ref="SLT48:SMR48"/>
    <mergeCell ref="SBE48:SCC48"/>
    <mergeCell ref="SCD48:SDB48"/>
    <mergeCell ref="SDC48:SEA48"/>
    <mergeCell ref="SEB48:SEZ48"/>
    <mergeCell ref="SFA48:SFY48"/>
    <mergeCell ref="SFZ48:SGX48"/>
    <mergeCell ref="SSM48:STK48"/>
    <mergeCell ref="STL48:SUJ48"/>
    <mergeCell ref="SUK48:SVI48"/>
    <mergeCell ref="SVJ48:SWH48"/>
    <mergeCell ref="SWI48:SXG48"/>
    <mergeCell ref="SXH48:SYF48"/>
    <mergeCell ref="SMS48:SNQ48"/>
    <mergeCell ref="SNR48:SOP48"/>
    <mergeCell ref="SOQ48:SPO48"/>
    <mergeCell ref="SPP48:SQN48"/>
    <mergeCell ref="SQO48:SRM48"/>
    <mergeCell ref="SRN48:SSL48"/>
    <mergeCell ref="TEA48:TEY48"/>
    <mergeCell ref="TEZ48:TFX48"/>
    <mergeCell ref="TFY48:TGW48"/>
    <mergeCell ref="TGX48:THV48"/>
    <mergeCell ref="THW48:TIU48"/>
    <mergeCell ref="TIV48:TJT48"/>
    <mergeCell ref="SYG48:SZE48"/>
    <mergeCell ref="SZF48:TAD48"/>
    <mergeCell ref="TAE48:TBC48"/>
    <mergeCell ref="TBD48:TCB48"/>
    <mergeCell ref="TCC48:TDA48"/>
    <mergeCell ref="TDB48:TDZ48"/>
    <mergeCell ref="TPO48:TQM48"/>
    <mergeCell ref="TQN48:TRL48"/>
    <mergeCell ref="TRM48:TSK48"/>
    <mergeCell ref="TSL48:TTJ48"/>
    <mergeCell ref="TTK48:TUI48"/>
    <mergeCell ref="TUJ48:TVH48"/>
    <mergeCell ref="TJU48:TKS48"/>
    <mergeCell ref="TKT48:TLR48"/>
    <mergeCell ref="TLS48:TMQ48"/>
    <mergeCell ref="TMR48:TNP48"/>
    <mergeCell ref="TNQ48:TOO48"/>
    <mergeCell ref="TOP48:TPN48"/>
    <mergeCell ref="UBC48:UCA48"/>
    <mergeCell ref="UCB48:UCZ48"/>
    <mergeCell ref="UDA48:UDY48"/>
    <mergeCell ref="UDZ48:UEX48"/>
    <mergeCell ref="UEY48:UFW48"/>
    <mergeCell ref="UFX48:UGV48"/>
    <mergeCell ref="TVI48:TWG48"/>
    <mergeCell ref="TWH48:TXF48"/>
    <mergeCell ref="TXG48:TYE48"/>
    <mergeCell ref="TYF48:TZD48"/>
    <mergeCell ref="TZE48:UAC48"/>
    <mergeCell ref="UAD48:UBB48"/>
    <mergeCell ref="UMQ48:UNO48"/>
    <mergeCell ref="UNP48:UON48"/>
    <mergeCell ref="UOO48:UPM48"/>
    <mergeCell ref="UPN48:UQL48"/>
    <mergeCell ref="UQM48:URK48"/>
    <mergeCell ref="URL48:USJ48"/>
    <mergeCell ref="UGW48:UHU48"/>
    <mergeCell ref="UHV48:UIT48"/>
    <mergeCell ref="UIU48:UJS48"/>
    <mergeCell ref="UJT48:UKR48"/>
    <mergeCell ref="UKS48:ULQ48"/>
    <mergeCell ref="ULR48:UMP48"/>
    <mergeCell ref="UYE48:UZC48"/>
    <mergeCell ref="UZD48:VAB48"/>
    <mergeCell ref="VAC48:VBA48"/>
    <mergeCell ref="VBB48:VBZ48"/>
    <mergeCell ref="VCA48:VCY48"/>
    <mergeCell ref="VCZ48:VDX48"/>
    <mergeCell ref="USK48:UTI48"/>
    <mergeCell ref="UTJ48:UUH48"/>
    <mergeCell ref="UUI48:UVG48"/>
    <mergeCell ref="UVH48:UWF48"/>
    <mergeCell ref="UWG48:UXE48"/>
    <mergeCell ref="UXF48:UYD48"/>
    <mergeCell ref="VJS48:VKQ48"/>
    <mergeCell ref="VKR48:VLP48"/>
    <mergeCell ref="VLQ48:VMO48"/>
    <mergeCell ref="VMP48:VNN48"/>
    <mergeCell ref="VNO48:VOM48"/>
    <mergeCell ref="VON48:VPL48"/>
    <mergeCell ref="VDY48:VEW48"/>
    <mergeCell ref="VEX48:VFV48"/>
    <mergeCell ref="VFW48:VGU48"/>
    <mergeCell ref="VGV48:VHT48"/>
    <mergeCell ref="VHU48:VIS48"/>
    <mergeCell ref="VIT48:VJR48"/>
    <mergeCell ref="VVG48:VWE48"/>
    <mergeCell ref="VWF48:VXD48"/>
    <mergeCell ref="VXE48:VYC48"/>
    <mergeCell ref="VYD48:VZB48"/>
    <mergeCell ref="VZC48:WAA48"/>
    <mergeCell ref="WAB48:WAZ48"/>
    <mergeCell ref="VPM48:VQK48"/>
    <mergeCell ref="VQL48:VRJ48"/>
    <mergeCell ref="VRK48:VSI48"/>
    <mergeCell ref="VSJ48:VTH48"/>
    <mergeCell ref="VTI48:VUG48"/>
    <mergeCell ref="VUH48:VVF48"/>
    <mergeCell ref="WIS48:WJQ48"/>
    <mergeCell ref="WJR48:WKP48"/>
    <mergeCell ref="WKQ48:WLO48"/>
    <mergeCell ref="WLP48:WMN48"/>
    <mergeCell ref="WBA48:WBY48"/>
    <mergeCell ref="WBZ48:WCX48"/>
    <mergeCell ref="WCY48:WDW48"/>
    <mergeCell ref="WDX48:WEV48"/>
    <mergeCell ref="WEW48:WFU48"/>
    <mergeCell ref="WFV48:WGT48"/>
    <mergeCell ref="XDW48:XEU48"/>
    <mergeCell ref="XEV48:XFD48"/>
    <mergeCell ref="A49:Y49"/>
    <mergeCell ref="A50:Y50"/>
    <mergeCell ref="WYC48:WZA48"/>
    <mergeCell ref="WZB48:WZZ48"/>
    <mergeCell ref="XAA48:XAY48"/>
    <mergeCell ref="XAZ48:XBX48"/>
    <mergeCell ref="XBY48:XCW48"/>
    <mergeCell ref="XCX48:XDV48"/>
    <mergeCell ref="WSI48:WTG48"/>
    <mergeCell ref="WTH48:WUF48"/>
    <mergeCell ref="WUG48:WVE48"/>
    <mergeCell ref="WVF48:WWD48"/>
    <mergeCell ref="WWE48:WXC48"/>
    <mergeCell ref="WXD48:WYB48"/>
    <mergeCell ref="WMO48:WNM48"/>
    <mergeCell ref="WNN48:WOL48"/>
    <mergeCell ref="WOM48:WPK48"/>
    <mergeCell ref="WPL48:WQJ48"/>
    <mergeCell ref="WQK48:WRI48"/>
    <mergeCell ref="WRJ48:WSH48"/>
    <mergeCell ref="WGU48:WHS48"/>
    <mergeCell ref="WHT48:WIR48"/>
  </mergeCells>
  <conditionalFormatting sqref="S9:T9 S12:T12 S15:T15 S18:T18 S21:T21 S39:T39 S42:T42 K6 G6 O6 S6:T6 K9 G9 O9 K12 G12 O12 K15 G15 O15 K18 G18 O18 K21 G21 O21 K39 G39 O39 K42 G42 O42">
    <cfRule type="cellIs" dxfId="6819" priority="25" operator="greaterThan">
      <formula>0.99</formula>
    </cfRule>
    <cfRule type="cellIs" dxfId="6818" priority="26" operator="greaterThan">
      <formula>0.79</formula>
    </cfRule>
    <cfRule type="cellIs" dxfId="6817" priority="27" operator="greaterThan">
      <formula>0.59</formula>
    </cfRule>
    <cfRule type="cellIs" dxfId="6816" priority="28" operator="lessThan">
      <formula>0.6</formula>
    </cfRule>
  </conditionalFormatting>
  <conditionalFormatting sqref="S45:T45 K45 G45 O45">
    <cfRule type="cellIs" dxfId="6815" priority="21" operator="greaterThan">
      <formula>0.99</formula>
    </cfRule>
    <cfRule type="cellIs" dxfId="6814" priority="22" operator="greaterThan">
      <formula>0.79</formula>
    </cfRule>
    <cfRule type="cellIs" dxfId="6813" priority="23" operator="greaterThan">
      <formula>0.59</formula>
    </cfRule>
    <cfRule type="cellIs" dxfId="6812" priority="24" operator="lessThan">
      <formula>0.6</formula>
    </cfRule>
  </conditionalFormatting>
  <conditionalFormatting sqref="S30:T30 K30 G30 O30">
    <cfRule type="cellIs" dxfId="6811" priority="17" operator="greaterThan">
      <formula>0.99</formula>
    </cfRule>
    <cfRule type="cellIs" dxfId="6810" priority="18" operator="greaterThan">
      <formula>0.79</formula>
    </cfRule>
    <cfRule type="cellIs" dxfId="6809" priority="19" operator="greaterThan">
      <formula>0.59</formula>
    </cfRule>
    <cfRule type="cellIs" dxfId="6808" priority="20" operator="lessThan">
      <formula>0.6</formula>
    </cfRule>
  </conditionalFormatting>
  <conditionalFormatting sqref="S24:T24 K24 G24 O24">
    <cfRule type="cellIs" dxfId="6807" priority="13" operator="greaterThan">
      <formula>0.99</formula>
    </cfRule>
    <cfRule type="cellIs" dxfId="6806" priority="14" operator="greaterThan">
      <formula>0.79</formula>
    </cfRule>
    <cfRule type="cellIs" dxfId="6805" priority="15" operator="greaterThan">
      <formula>0.59</formula>
    </cfRule>
    <cfRule type="cellIs" dxfId="6804" priority="16" operator="lessThan">
      <formula>0.6</formula>
    </cfRule>
  </conditionalFormatting>
  <conditionalFormatting sqref="S33:T33 K33 G33 O33">
    <cfRule type="cellIs" dxfId="6803" priority="9" operator="greaterThan">
      <formula>0.99</formula>
    </cfRule>
    <cfRule type="cellIs" dxfId="6802" priority="10" operator="greaterThan">
      <formula>0.79</formula>
    </cfRule>
    <cfRule type="cellIs" dxfId="6801" priority="11" operator="greaterThan">
      <formula>0.59</formula>
    </cfRule>
    <cfRule type="cellIs" dxfId="6800" priority="12" operator="lessThan">
      <formula>0.6</formula>
    </cfRule>
  </conditionalFormatting>
  <conditionalFormatting sqref="S36:T36 K36 G36 O36">
    <cfRule type="cellIs" dxfId="6799" priority="5" operator="greaterThan">
      <formula>0.99</formula>
    </cfRule>
    <cfRule type="cellIs" dxfId="6798" priority="6" operator="greaterThan">
      <formula>0.79</formula>
    </cfRule>
    <cfRule type="cellIs" dxfId="6797" priority="7" operator="greaterThan">
      <formula>0.59</formula>
    </cfRule>
    <cfRule type="cellIs" dxfId="6796" priority="8" operator="lessThan">
      <formula>0.6</formula>
    </cfRule>
  </conditionalFormatting>
  <conditionalFormatting sqref="S27:T27 K27 G27 O27">
    <cfRule type="cellIs" dxfId="6795" priority="1" operator="greaterThan">
      <formula>0.99</formula>
    </cfRule>
    <cfRule type="cellIs" dxfId="6794" priority="2" operator="greaterThan">
      <formula>0.79</formula>
    </cfRule>
    <cfRule type="cellIs" dxfId="6793" priority="3" operator="greaterThan">
      <formula>0.59</formula>
    </cfRule>
    <cfRule type="cellIs" dxfId="6792" priority="4" operator="lessThan">
      <formula>0.6</formula>
    </cfRule>
  </conditionalFormatting>
  <pageMargins left="0.52" right="0.25" top="0.27" bottom="0.54" header="0.3" footer="0.24"/>
  <pageSetup scale="55" orientation="landscape" r:id="rId1"/>
  <rowBreaks count="1" manualBreakCount="1">
    <brk id="23" max="24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Y25"/>
  <sheetViews>
    <sheetView view="pageBreakPreview" topLeftCell="A10" zoomScale="70" zoomScaleSheetLayoutView="70" workbookViewId="0">
      <selection activeCell="J14" sqref="J14"/>
    </sheetView>
  </sheetViews>
  <sheetFormatPr baseColWidth="10" defaultColWidth="2.5703125" defaultRowHeight="15" x14ac:dyDescent="0.25"/>
  <cols>
    <col min="1" max="1" width="5.5703125" customWidth="1"/>
    <col min="2" max="2" width="30" style="134" customWidth="1"/>
    <col min="3" max="3" width="32" style="134" customWidth="1"/>
    <col min="4" max="6" width="6.42578125" customWidth="1"/>
    <col min="7" max="7" width="8.85546875" customWidth="1"/>
    <col min="8" max="8" width="6.42578125" customWidth="1"/>
    <col min="9" max="9" width="7.140625" customWidth="1"/>
    <col min="10" max="10" width="8.7109375" customWidth="1"/>
    <col min="11" max="11" width="8.85546875" customWidth="1"/>
    <col min="12" max="14" width="6.42578125" customWidth="1"/>
    <col min="15" max="15" width="8.85546875" customWidth="1"/>
    <col min="16" max="18" width="6.42578125" customWidth="1"/>
    <col min="19" max="19" width="8.85546875" customWidth="1"/>
    <col min="20" max="20" width="11.42578125" customWidth="1"/>
    <col min="21" max="24" width="6.7109375" customWidth="1"/>
    <col min="25" max="25" width="7.140625" customWidth="1"/>
    <col min="168" max="168" width="5" bestFit="1" customWidth="1"/>
    <col min="169" max="169" width="35.5703125" bestFit="1" customWidth="1"/>
    <col min="170" max="170" width="40.140625" bestFit="1" customWidth="1"/>
    <col min="171" max="171" width="16" customWidth="1"/>
    <col min="172" max="172" width="21.7109375" customWidth="1"/>
    <col min="173" max="173" width="18.85546875" customWidth="1"/>
    <col min="174" max="174" width="12.85546875" customWidth="1"/>
    <col min="175" max="179" width="10" bestFit="1" customWidth="1"/>
    <col min="424" max="424" width="5" bestFit="1" customWidth="1"/>
    <col min="425" max="425" width="35.5703125" bestFit="1" customWidth="1"/>
    <col min="426" max="426" width="40.140625" bestFit="1" customWidth="1"/>
    <col min="427" max="427" width="16" customWidth="1"/>
    <col min="428" max="428" width="21.7109375" customWidth="1"/>
    <col min="429" max="429" width="18.85546875" customWidth="1"/>
    <col min="430" max="430" width="12.85546875" customWidth="1"/>
    <col min="431" max="435" width="10" bestFit="1" customWidth="1"/>
    <col min="680" max="680" width="5" bestFit="1" customWidth="1"/>
    <col min="681" max="681" width="35.5703125" bestFit="1" customWidth="1"/>
    <col min="682" max="682" width="40.140625" bestFit="1" customWidth="1"/>
    <col min="683" max="683" width="16" customWidth="1"/>
    <col min="684" max="684" width="21.7109375" customWidth="1"/>
    <col min="685" max="685" width="18.85546875" customWidth="1"/>
    <col min="686" max="686" width="12.85546875" customWidth="1"/>
    <col min="687" max="691" width="10" bestFit="1" customWidth="1"/>
    <col min="936" max="936" width="5" bestFit="1" customWidth="1"/>
    <col min="937" max="937" width="35.5703125" bestFit="1" customWidth="1"/>
    <col min="938" max="938" width="40.140625" bestFit="1" customWidth="1"/>
    <col min="939" max="939" width="16" customWidth="1"/>
    <col min="940" max="940" width="21.7109375" customWidth="1"/>
    <col min="941" max="941" width="18.85546875" customWidth="1"/>
    <col min="942" max="942" width="12.85546875" customWidth="1"/>
    <col min="943" max="947" width="10" bestFit="1" customWidth="1"/>
    <col min="1192" max="1192" width="5" bestFit="1" customWidth="1"/>
    <col min="1193" max="1193" width="35.5703125" bestFit="1" customWidth="1"/>
    <col min="1194" max="1194" width="40.140625" bestFit="1" customWidth="1"/>
    <col min="1195" max="1195" width="16" customWidth="1"/>
    <col min="1196" max="1196" width="21.7109375" customWidth="1"/>
    <col min="1197" max="1197" width="18.85546875" customWidth="1"/>
    <col min="1198" max="1198" width="12.85546875" customWidth="1"/>
    <col min="1199" max="1203" width="10" bestFit="1" customWidth="1"/>
    <col min="1448" max="1448" width="5" bestFit="1" customWidth="1"/>
    <col min="1449" max="1449" width="35.5703125" bestFit="1" customWidth="1"/>
    <col min="1450" max="1450" width="40.140625" bestFit="1" customWidth="1"/>
    <col min="1451" max="1451" width="16" customWidth="1"/>
    <col min="1452" max="1452" width="21.7109375" customWidth="1"/>
    <col min="1453" max="1453" width="18.85546875" customWidth="1"/>
    <col min="1454" max="1454" width="12.85546875" customWidth="1"/>
    <col min="1455" max="1459" width="10" bestFit="1" customWidth="1"/>
    <col min="1704" max="1704" width="5" bestFit="1" customWidth="1"/>
    <col min="1705" max="1705" width="35.5703125" bestFit="1" customWidth="1"/>
    <col min="1706" max="1706" width="40.140625" bestFit="1" customWidth="1"/>
    <col min="1707" max="1707" width="16" customWidth="1"/>
    <col min="1708" max="1708" width="21.7109375" customWidth="1"/>
    <col min="1709" max="1709" width="18.85546875" customWidth="1"/>
    <col min="1710" max="1710" width="12.85546875" customWidth="1"/>
    <col min="1711" max="1715" width="10" bestFit="1" customWidth="1"/>
    <col min="1960" max="1960" width="5" bestFit="1" customWidth="1"/>
    <col min="1961" max="1961" width="35.5703125" bestFit="1" customWidth="1"/>
    <col min="1962" max="1962" width="40.140625" bestFit="1" customWidth="1"/>
    <col min="1963" max="1963" width="16" customWidth="1"/>
    <col min="1964" max="1964" width="21.7109375" customWidth="1"/>
    <col min="1965" max="1965" width="18.85546875" customWidth="1"/>
    <col min="1966" max="1966" width="12.85546875" customWidth="1"/>
    <col min="1967" max="1971" width="10" bestFit="1" customWidth="1"/>
    <col min="2216" max="2216" width="5" bestFit="1" customWidth="1"/>
    <col min="2217" max="2217" width="35.5703125" bestFit="1" customWidth="1"/>
    <col min="2218" max="2218" width="40.140625" bestFit="1" customWidth="1"/>
    <col min="2219" max="2219" width="16" customWidth="1"/>
    <col min="2220" max="2220" width="21.7109375" customWidth="1"/>
    <col min="2221" max="2221" width="18.85546875" customWidth="1"/>
    <col min="2222" max="2222" width="12.85546875" customWidth="1"/>
    <col min="2223" max="2227" width="10" bestFit="1" customWidth="1"/>
    <col min="2472" max="2472" width="5" bestFit="1" customWidth="1"/>
    <col min="2473" max="2473" width="35.5703125" bestFit="1" customWidth="1"/>
    <col min="2474" max="2474" width="40.140625" bestFit="1" customWidth="1"/>
    <col min="2475" max="2475" width="16" customWidth="1"/>
    <col min="2476" max="2476" width="21.7109375" customWidth="1"/>
    <col min="2477" max="2477" width="18.85546875" customWidth="1"/>
    <col min="2478" max="2478" width="12.85546875" customWidth="1"/>
    <col min="2479" max="2483" width="10" bestFit="1" customWidth="1"/>
    <col min="2728" max="2728" width="5" bestFit="1" customWidth="1"/>
    <col min="2729" max="2729" width="35.5703125" bestFit="1" customWidth="1"/>
    <col min="2730" max="2730" width="40.140625" bestFit="1" customWidth="1"/>
    <col min="2731" max="2731" width="16" customWidth="1"/>
    <col min="2732" max="2732" width="21.7109375" customWidth="1"/>
    <col min="2733" max="2733" width="18.85546875" customWidth="1"/>
    <col min="2734" max="2734" width="12.85546875" customWidth="1"/>
    <col min="2735" max="2739" width="10" bestFit="1" customWidth="1"/>
    <col min="2984" max="2984" width="5" bestFit="1" customWidth="1"/>
    <col min="2985" max="2985" width="35.5703125" bestFit="1" customWidth="1"/>
    <col min="2986" max="2986" width="40.140625" bestFit="1" customWidth="1"/>
    <col min="2987" max="2987" width="16" customWidth="1"/>
    <col min="2988" max="2988" width="21.7109375" customWidth="1"/>
    <col min="2989" max="2989" width="18.85546875" customWidth="1"/>
    <col min="2990" max="2990" width="12.85546875" customWidth="1"/>
    <col min="2991" max="2995" width="10" bestFit="1" customWidth="1"/>
    <col min="3240" max="3240" width="5" bestFit="1" customWidth="1"/>
    <col min="3241" max="3241" width="35.5703125" bestFit="1" customWidth="1"/>
    <col min="3242" max="3242" width="40.140625" bestFit="1" customWidth="1"/>
    <col min="3243" max="3243" width="16" customWidth="1"/>
    <col min="3244" max="3244" width="21.7109375" customWidth="1"/>
    <col min="3245" max="3245" width="18.85546875" customWidth="1"/>
    <col min="3246" max="3246" width="12.85546875" customWidth="1"/>
    <col min="3247" max="3251" width="10" bestFit="1" customWidth="1"/>
    <col min="3496" max="3496" width="5" bestFit="1" customWidth="1"/>
    <col min="3497" max="3497" width="35.5703125" bestFit="1" customWidth="1"/>
    <col min="3498" max="3498" width="40.140625" bestFit="1" customWidth="1"/>
    <col min="3499" max="3499" width="16" customWidth="1"/>
    <col min="3500" max="3500" width="21.7109375" customWidth="1"/>
    <col min="3501" max="3501" width="18.85546875" customWidth="1"/>
    <col min="3502" max="3502" width="12.85546875" customWidth="1"/>
    <col min="3503" max="3507" width="10" bestFit="1" customWidth="1"/>
    <col min="3752" max="3752" width="5" bestFit="1" customWidth="1"/>
    <col min="3753" max="3753" width="35.5703125" bestFit="1" customWidth="1"/>
    <col min="3754" max="3754" width="40.140625" bestFit="1" customWidth="1"/>
    <col min="3755" max="3755" width="16" customWidth="1"/>
    <col min="3756" max="3756" width="21.7109375" customWidth="1"/>
    <col min="3757" max="3757" width="18.85546875" customWidth="1"/>
    <col min="3758" max="3758" width="12.85546875" customWidth="1"/>
    <col min="3759" max="3763" width="10" bestFit="1" customWidth="1"/>
    <col min="4008" max="4008" width="5" bestFit="1" customWidth="1"/>
    <col min="4009" max="4009" width="35.5703125" bestFit="1" customWidth="1"/>
    <col min="4010" max="4010" width="40.140625" bestFit="1" customWidth="1"/>
    <col min="4011" max="4011" width="16" customWidth="1"/>
    <col min="4012" max="4012" width="21.7109375" customWidth="1"/>
    <col min="4013" max="4013" width="18.85546875" customWidth="1"/>
    <col min="4014" max="4014" width="12.85546875" customWidth="1"/>
    <col min="4015" max="4019" width="10" bestFit="1" customWidth="1"/>
    <col min="4264" max="4264" width="5" bestFit="1" customWidth="1"/>
    <col min="4265" max="4265" width="35.5703125" bestFit="1" customWidth="1"/>
    <col min="4266" max="4266" width="40.140625" bestFit="1" customWidth="1"/>
    <col min="4267" max="4267" width="16" customWidth="1"/>
    <col min="4268" max="4268" width="21.7109375" customWidth="1"/>
    <col min="4269" max="4269" width="18.85546875" customWidth="1"/>
    <col min="4270" max="4270" width="12.85546875" customWidth="1"/>
    <col min="4271" max="4275" width="10" bestFit="1" customWidth="1"/>
    <col min="4520" max="4520" width="5" bestFit="1" customWidth="1"/>
    <col min="4521" max="4521" width="35.5703125" bestFit="1" customWidth="1"/>
    <col min="4522" max="4522" width="40.140625" bestFit="1" customWidth="1"/>
    <col min="4523" max="4523" width="16" customWidth="1"/>
    <col min="4524" max="4524" width="21.7109375" customWidth="1"/>
    <col min="4525" max="4525" width="18.85546875" customWidth="1"/>
    <col min="4526" max="4526" width="12.85546875" customWidth="1"/>
    <col min="4527" max="4531" width="10" bestFit="1" customWidth="1"/>
    <col min="4776" max="4776" width="5" bestFit="1" customWidth="1"/>
    <col min="4777" max="4777" width="35.5703125" bestFit="1" customWidth="1"/>
    <col min="4778" max="4778" width="40.140625" bestFit="1" customWidth="1"/>
    <col min="4779" max="4779" width="16" customWidth="1"/>
    <col min="4780" max="4780" width="21.7109375" customWidth="1"/>
    <col min="4781" max="4781" width="18.85546875" customWidth="1"/>
    <col min="4782" max="4782" width="12.85546875" customWidth="1"/>
    <col min="4783" max="4787" width="10" bestFit="1" customWidth="1"/>
    <col min="5032" max="5032" width="5" bestFit="1" customWidth="1"/>
    <col min="5033" max="5033" width="35.5703125" bestFit="1" customWidth="1"/>
    <col min="5034" max="5034" width="40.140625" bestFit="1" customWidth="1"/>
    <col min="5035" max="5035" width="16" customWidth="1"/>
    <col min="5036" max="5036" width="21.7109375" customWidth="1"/>
    <col min="5037" max="5037" width="18.85546875" customWidth="1"/>
    <col min="5038" max="5038" width="12.85546875" customWidth="1"/>
    <col min="5039" max="5043" width="10" bestFit="1" customWidth="1"/>
    <col min="5288" max="5288" width="5" bestFit="1" customWidth="1"/>
    <col min="5289" max="5289" width="35.5703125" bestFit="1" customWidth="1"/>
    <col min="5290" max="5290" width="40.140625" bestFit="1" customWidth="1"/>
    <col min="5291" max="5291" width="16" customWidth="1"/>
    <col min="5292" max="5292" width="21.7109375" customWidth="1"/>
    <col min="5293" max="5293" width="18.85546875" customWidth="1"/>
    <col min="5294" max="5294" width="12.85546875" customWidth="1"/>
    <col min="5295" max="5299" width="10" bestFit="1" customWidth="1"/>
    <col min="5544" max="5544" width="5" bestFit="1" customWidth="1"/>
    <col min="5545" max="5545" width="35.5703125" bestFit="1" customWidth="1"/>
    <col min="5546" max="5546" width="40.140625" bestFit="1" customWidth="1"/>
    <col min="5547" max="5547" width="16" customWidth="1"/>
    <col min="5548" max="5548" width="21.7109375" customWidth="1"/>
    <col min="5549" max="5549" width="18.85546875" customWidth="1"/>
    <col min="5550" max="5550" width="12.85546875" customWidth="1"/>
    <col min="5551" max="5555" width="10" bestFit="1" customWidth="1"/>
    <col min="5800" max="5800" width="5" bestFit="1" customWidth="1"/>
    <col min="5801" max="5801" width="35.5703125" bestFit="1" customWidth="1"/>
    <col min="5802" max="5802" width="40.140625" bestFit="1" customWidth="1"/>
    <col min="5803" max="5803" width="16" customWidth="1"/>
    <col min="5804" max="5804" width="21.7109375" customWidth="1"/>
    <col min="5805" max="5805" width="18.85546875" customWidth="1"/>
    <col min="5806" max="5806" width="12.85546875" customWidth="1"/>
    <col min="5807" max="5811" width="10" bestFit="1" customWidth="1"/>
    <col min="6056" max="6056" width="5" bestFit="1" customWidth="1"/>
    <col min="6057" max="6057" width="35.5703125" bestFit="1" customWidth="1"/>
    <col min="6058" max="6058" width="40.140625" bestFit="1" customWidth="1"/>
    <col min="6059" max="6059" width="16" customWidth="1"/>
    <col min="6060" max="6060" width="21.7109375" customWidth="1"/>
    <col min="6061" max="6061" width="18.85546875" customWidth="1"/>
    <col min="6062" max="6062" width="12.85546875" customWidth="1"/>
    <col min="6063" max="6067" width="10" bestFit="1" customWidth="1"/>
    <col min="6312" max="6312" width="5" bestFit="1" customWidth="1"/>
    <col min="6313" max="6313" width="35.5703125" bestFit="1" customWidth="1"/>
    <col min="6314" max="6314" width="40.140625" bestFit="1" customWidth="1"/>
    <col min="6315" max="6315" width="16" customWidth="1"/>
    <col min="6316" max="6316" width="21.7109375" customWidth="1"/>
    <col min="6317" max="6317" width="18.85546875" customWidth="1"/>
    <col min="6318" max="6318" width="12.85546875" customWidth="1"/>
    <col min="6319" max="6323" width="10" bestFit="1" customWidth="1"/>
    <col min="6568" max="6568" width="5" bestFit="1" customWidth="1"/>
    <col min="6569" max="6569" width="35.5703125" bestFit="1" customWidth="1"/>
    <col min="6570" max="6570" width="40.140625" bestFit="1" customWidth="1"/>
    <col min="6571" max="6571" width="16" customWidth="1"/>
    <col min="6572" max="6572" width="21.7109375" customWidth="1"/>
    <col min="6573" max="6573" width="18.85546875" customWidth="1"/>
    <col min="6574" max="6574" width="12.85546875" customWidth="1"/>
    <col min="6575" max="6579" width="10" bestFit="1" customWidth="1"/>
    <col min="6824" max="6824" width="5" bestFit="1" customWidth="1"/>
    <col min="6825" max="6825" width="35.5703125" bestFit="1" customWidth="1"/>
    <col min="6826" max="6826" width="40.140625" bestFit="1" customWidth="1"/>
    <col min="6827" max="6827" width="16" customWidth="1"/>
    <col min="6828" max="6828" width="21.7109375" customWidth="1"/>
    <col min="6829" max="6829" width="18.85546875" customWidth="1"/>
    <col min="6830" max="6830" width="12.85546875" customWidth="1"/>
    <col min="6831" max="6835" width="10" bestFit="1" customWidth="1"/>
    <col min="7080" max="7080" width="5" bestFit="1" customWidth="1"/>
    <col min="7081" max="7081" width="35.5703125" bestFit="1" customWidth="1"/>
    <col min="7082" max="7082" width="40.140625" bestFit="1" customWidth="1"/>
    <col min="7083" max="7083" width="16" customWidth="1"/>
    <col min="7084" max="7084" width="21.7109375" customWidth="1"/>
    <col min="7085" max="7085" width="18.85546875" customWidth="1"/>
    <col min="7086" max="7086" width="12.85546875" customWidth="1"/>
    <col min="7087" max="7091" width="10" bestFit="1" customWidth="1"/>
    <col min="7336" max="7336" width="5" bestFit="1" customWidth="1"/>
    <col min="7337" max="7337" width="35.5703125" bestFit="1" customWidth="1"/>
    <col min="7338" max="7338" width="40.140625" bestFit="1" customWidth="1"/>
    <col min="7339" max="7339" width="16" customWidth="1"/>
    <col min="7340" max="7340" width="21.7109375" customWidth="1"/>
    <col min="7341" max="7341" width="18.85546875" customWidth="1"/>
    <col min="7342" max="7342" width="12.85546875" customWidth="1"/>
    <col min="7343" max="7347" width="10" bestFit="1" customWidth="1"/>
    <col min="7592" max="7592" width="5" bestFit="1" customWidth="1"/>
    <col min="7593" max="7593" width="35.5703125" bestFit="1" customWidth="1"/>
    <col min="7594" max="7594" width="40.140625" bestFit="1" customWidth="1"/>
    <col min="7595" max="7595" width="16" customWidth="1"/>
    <col min="7596" max="7596" width="21.7109375" customWidth="1"/>
    <col min="7597" max="7597" width="18.85546875" customWidth="1"/>
    <col min="7598" max="7598" width="12.85546875" customWidth="1"/>
    <col min="7599" max="7603" width="10" bestFit="1" customWidth="1"/>
    <col min="7848" max="7848" width="5" bestFit="1" customWidth="1"/>
    <col min="7849" max="7849" width="35.5703125" bestFit="1" customWidth="1"/>
    <col min="7850" max="7850" width="40.140625" bestFit="1" customWidth="1"/>
    <col min="7851" max="7851" width="16" customWidth="1"/>
    <col min="7852" max="7852" width="21.7109375" customWidth="1"/>
    <col min="7853" max="7853" width="18.85546875" customWidth="1"/>
    <col min="7854" max="7854" width="12.85546875" customWidth="1"/>
    <col min="7855" max="7859" width="10" bestFit="1" customWidth="1"/>
    <col min="8104" max="8104" width="5" bestFit="1" customWidth="1"/>
    <col min="8105" max="8105" width="35.5703125" bestFit="1" customWidth="1"/>
    <col min="8106" max="8106" width="40.140625" bestFit="1" customWidth="1"/>
    <col min="8107" max="8107" width="16" customWidth="1"/>
    <col min="8108" max="8108" width="21.7109375" customWidth="1"/>
    <col min="8109" max="8109" width="18.85546875" customWidth="1"/>
    <col min="8110" max="8110" width="12.85546875" customWidth="1"/>
    <col min="8111" max="8115" width="10" bestFit="1" customWidth="1"/>
    <col min="8360" max="8360" width="5" bestFit="1" customWidth="1"/>
    <col min="8361" max="8361" width="35.5703125" bestFit="1" customWidth="1"/>
    <col min="8362" max="8362" width="40.140625" bestFit="1" customWidth="1"/>
    <col min="8363" max="8363" width="16" customWidth="1"/>
    <col min="8364" max="8364" width="21.7109375" customWidth="1"/>
    <col min="8365" max="8365" width="18.85546875" customWidth="1"/>
    <col min="8366" max="8366" width="12.85546875" customWidth="1"/>
    <col min="8367" max="8371" width="10" bestFit="1" customWidth="1"/>
    <col min="8616" max="8616" width="5" bestFit="1" customWidth="1"/>
    <col min="8617" max="8617" width="35.5703125" bestFit="1" customWidth="1"/>
    <col min="8618" max="8618" width="40.140625" bestFit="1" customWidth="1"/>
    <col min="8619" max="8619" width="16" customWidth="1"/>
    <col min="8620" max="8620" width="21.7109375" customWidth="1"/>
    <col min="8621" max="8621" width="18.85546875" customWidth="1"/>
    <col min="8622" max="8622" width="12.85546875" customWidth="1"/>
    <col min="8623" max="8627" width="10" bestFit="1" customWidth="1"/>
    <col min="8872" max="8872" width="5" bestFit="1" customWidth="1"/>
    <col min="8873" max="8873" width="35.5703125" bestFit="1" customWidth="1"/>
    <col min="8874" max="8874" width="40.140625" bestFit="1" customWidth="1"/>
    <col min="8875" max="8875" width="16" customWidth="1"/>
    <col min="8876" max="8876" width="21.7109375" customWidth="1"/>
    <col min="8877" max="8877" width="18.85546875" customWidth="1"/>
    <col min="8878" max="8878" width="12.85546875" customWidth="1"/>
    <col min="8879" max="8883" width="10" bestFit="1" customWidth="1"/>
    <col min="9128" max="9128" width="5" bestFit="1" customWidth="1"/>
    <col min="9129" max="9129" width="35.5703125" bestFit="1" customWidth="1"/>
    <col min="9130" max="9130" width="40.140625" bestFit="1" customWidth="1"/>
    <col min="9131" max="9131" width="16" customWidth="1"/>
    <col min="9132" max="9132" width="21.7109375" customWidth="1"/>
    <col min="9133" max="9133" width="18.85546875" customWidth="1"/>
    <col min="9134" max="9134" width="12.85546875" customWidth="1"/>
    <col min="9135" max="9139" width="10" bestFit="1" customWidth="1"/>
    <col min="9384" max="9384" width="5" bestFit="1" customWidth="1"/>
    <col min="9385" max="9385" width="35.5703125" bestFit="1" customWidth="1"/>
    <col min="9386" max="9386" width="40.140625" bestFit="1" customWidth="1"/>
    <col min="9387" max="9387" width="16" customWidth="1"/>
    <col min="9388" max="9388" width="21.7109375" customWidth="1"/>
    <col min="9389" max="9389" width="18.85546875" customWidth="1"/>
    <col min="9390" max="9390" width="12.85546875" customWidth="1"/>
    <col min="9391" max="9395" width="10" bestFit="1" customWidth="1"/>
    <col min="9640" max="9640" width="5" bestFit="1" customWidth="1"/>
    <col min="9641" max="9641" width="35.5703125" bestFit="1" customWidth="1"/>
    <col min="9642" max="9642" width="40.140625" bestFit="1" customWidth="1"/>
    <col min="9643" max="9643" width="16" customWidth="1"/>
    <col min="9644" max="9644" width="21.7109375" customWidth="1"/>
    <col min="9645" max="9645" width="18.85546875" customWidth="1"/>
    <col min="9646" max="9646" width="12.85546875" customWidth="1"/>
    <col min="9647" max="9651" width="10" bestFit="1" customWidth="1"/>
    <col min="9896" max="9896" width="5" bestFit="1" customWidth="1"/>
    <col min="9897" max="9897" width="35.5703125" bestFit="1" customWidth="1"/>
    <col min="9898" max="9898" width="40.140625" bestFit="1" customWidth="1"/>
    <col min="9899" max="9899" width="16" customWidth="1"/>
    <col min="9900" max="9900" width="21.7109375" customWidth="1"/>
    <col min="9901" max="9901" width="18.85546875" customWidth="1"/>
    <col min="9902" max="9902" width="12.85546875" customWidth="1"/>
    <col min="9903" max="9907" width="10" bestFit="1" customWidth="1"/>
    <col min="10152" max="10152" width="5" bestFit="1" customWidth="1"/>
    <col min="10153" max="10153" width="35.5703125" bestFit="1" customWidth="1"/>
    <col min="10154" max="10154" width="40.140625" bestFit="1" customWidth="1"/>
    <col min="10155" max="10155" width="16" customWidth="1"/>
    <col min="10156" max="10156" width="21.7109375" customWidth="1"/>
    <col min="10157" max="10157" width="18.85546875" customWidth="1"/>
    <col min="10158" max="10158" width="12.85546875" customWidth="1"/>
    <col min="10159" max="10163" width="10" bestFit="1" customWidth="1"/>
    <col min="10408" max="10408" width="5" bestFit="1" customWidth="1"/>
    <col min="10409" max="10409" width="35.5703125" bestFit="1" customWidth="1"/>
    <col min="10410" max="10410" width="40.140625" bestFit="1" customWidth="1"/>
    <col min="10411" max="10411" width="16" customWidth="1"/>
    <col min="10412" max="10412" width="21.7109375" customWidth="1"/>
    <col min="10413" max="10413" width="18.85546875" customWidth="1"/>
    <col min="10414" max="10414" width="12.85546875" customWidth="1"/>
    <col min="10415" max="10419" width="10" bestFit="1" customWidth="1"/>
    <col min="10664" max="10664" width="5" bestFit="1" customWidth="1"/>
    <col min="10665" max="10665" width="35.5703125" bestFit="1" customWidth="1"/>
    <col min="10666" max="10666" width="40.140625" bestFit="1" customWidth="1"/>
    <col min="10667" max="10667" width="16" customWidth="1"/>
    <col min="10668" max="10668" width="21.7109375" customWidth="1"/>
    <col min="10669" max="10669" width="18.85546875" customWidth="1"/>
    <col min="10670" max="10670" width="12.85546875" customWidth="1"/>
    <col min="10671" max="10675" width="10" bestFit="1" customWidth="1"/>
    <col min="10920" max="10920" width="5" bestFit="1" customWidth="1"/>
    <col min="10921" max="10921" width="35.5703125" bestFit="1" customWidth="1"/>
    <col min="10922" max="10922" width="40.140625" bestFit="1" customWidth="1"/>
    <col min="10923" max="10923" width="16" customWidth="1"/>
    <col min="10924" max="10924" width="21.7109375" customWidth="1"/>
    <col min="10925" max="10925" width="18.85546875" customWidth="1"/>
    <col min="10926" max="10926" width="12.85546875" customWidth="1"/>
    <col min="10927" max="10931" width="10" bestFit="1" customWidth="1"/>
    <col min="11176" max="11176" width="5" bestFit="1" customWidth="1"/>
    <col min="11177" max="11177" width="35.5703125" bestFit="1" customWidth="1"/>
    <col min="11178" max="11178" width="40.140625" bestFit="1" customWidth="1"/>
    <col min="11179" max="11179" width="16" customWidth="1"/>
    <col min="11180" max="11180" width="21.7109375" customWidth="1"/>
    <col min="11181" max="11181" width="18.85546875" customWidth="1"/>
    <col min="11182" max="11182" width="12.85546875" customWidth="1"/>
    <col min="11183" max="11187" width="10" bestFit="1" customWidth="1"/>
    <col min="11432" max="11432" width="5" bestFit="1" customWidth="1"/>
    <col min="11433" max="11433" width="35.5703125" bestFit="1" customWidth="1"/>
    <col min="11434" max="11434" width="40.140625" bestFit="1" customWidth="1"/>
    <col min="11435" max="11435" width="16" customWidth="1"/>
    <col min="11436" max="11436" width="21.7109375" customWidth="1"/>
    <col min="11437" max="11437" width="18.85546875" customWidth="1"/>
    <col min="11438" max="11438" width="12.85546875" customWidth="1"/>
    <col min="11439" max="11443" width="10" bestFit="1" customWidth="1"/>
    <col min="11688" max="11688" width="5" bestFit="1" customWidth="1"/>
    <col min="11689" max="11689" width="35.5703125" bestFit="1" customWidth="1"/>
    <col min="11690" max="11690" width="40.140625" bestFit="1" customWidth="1"/>
    <col min="11691" max="11691" width="16" customWidth="1"/>
    <col min="11692" max="11692" width="21.7109375" customWidth="1"/>
    <col min="11693" max="11693" width="18.85546875" customWidth="1"/>
    <col min="11694" max="11694" width="12.85546875" customWidth="1"/>
    <col min="11695" max="11699" width="10" bestFit="1" customWidth="1"/>
    <col min="11944" max="11944" width="5" bestFit="1" customWidth="1"/>
    <col min="11945" max="11945" width="35.5703125" bestFit="1" customWidth="1"/>
    <col min="11946" max="11946" width="40.140625" bestFit="1" customWidth="1"/>
    <col min="11947" max="11947" width="16" customWidth="1"/>
    <col min="11948" max="11948" width="21.7109375" customWidth="1"/>
    <col min="11949" max="11949" width="18.85546875" customWidth="1"/>
    <col min="11950" max="11950" width="12.85546875" customWidth="1"/>
    <col min="11951" max="11955" width="10" bestFit="1" customWidth="1"/>
    <col min="12200" max="12200" width="5" bestFit="1" customWidth="1"/>
    <col min="12201" max="12201" width="35.5703125" bestFit="1" customWidth="1"/>
    <col min="12202" max="12202" width="40.140625" bestFit="1" customWidth="1"/>
    <col min="12203" max="12203" width="16" customWidth="1"/>
    <col min="12204" max="12204" width="21.7109375" customWidth="1"/>
    <col min="12205" max="12205" width="18.85546875" customWidth="1"/>
    <col min="12206" max="12206" width="12.85546875" customWidth="1"/>
    <col min="12207" max="12211" width="10" bestFit="1" customWidth="1"/>
    <col min="12456" max="12456" width="5" bestFit="1" customWidth="1"/>
    <col min="12457" max="12457" width="35.5703125" bestFit="1" customWidth="1"/>
    <col min="12458" max="12458" width="40.140625" bestFit="1" customWidth="1"/>
    <col min="12459" max="12459" width="16" customWidth="1"/>
    <col min="12460" max="12460" width="21.7109375" customWidth="1"/>
    <col min="12461" max="12461" width="18.85546875" customWidth="1"/>
    <col min="12462" max="12462" width="12.85546875" customWidth="1"/>
    <col min="12463" max="12467" width="10" bestFit="1" customWidth="1"/>
    <col min="12712" max="12712" width="5" bestFit="1" customWidth="1"/>
    <col min="12713" max="12713" width="35.5703125" bestFit="1" customWidth="1"/>
    <col min="12714" max="12714" width="40.140625" bestFit="1" customWidth="1"/>
    <col min="12715" max="12715" width="16" customWidth="1"/>
    <col min="12716" max="12716" width="21.7109375" customWidth="1"/>
    <col min="12717" max="12717" width="18.85546875" customWidth="1"/>
    <col min="12718" max="12718" width="12.85546875" customWidth="1"/>
    <col min="12719" max="12723" width="10" bestFit="1" customWidth="1"/>
    <col min="12968" max="12968" width="5" bestFit="1" customWidth="1"/>
    <col min="12969" max="12969" width="35.5703125" bestFit="1" customWidth="1"/>
    <col min="12970" max="12970" width="40.140625" bestFit="1" customWidth="1"/>
    <col min="12971" max="12971" width="16" customWidth="1"/>
    <col min="12972" max="12972" width="21.7109375" customWidth="1"/>
    <col min="12973" max="12973" width="18.85546875" customWidth="1"/>
    <col min="12974" max="12974" width="12.85546875" customWidth="1"/>
    <col min="12975" max="12979" width="10" bestFit="1" customWidth="1"/>
    <col min="13224" max="13224" width="5" bestFit="1" customWidth="1"/>
    <col min="13225" max="13225" width="35.5703125" bestFit="1" customWidth="1"/>
    <col min="13226" max="13226" width="40.140625" bestFit="1" customWidth="1"/>
    <col min="13227" max="13227" width="16" customWidth="1"/>
    <col min="13228" max="13228" width="21.7109375" customWidth="1"/>
    <col min="13229" max="13229" width="18.85546875" customWidth="1"/>
    <col min="13230" max="13230" width="12.85546875" customWidth="1"/>
    <col min="13231" max="13235" width="10" bestFit="1" customWidth="1"/>
    <col min="13480" max="13480" width="5" bestFit="1" customWidth="1"/>
    <col min="13481" max="13481" width="35.5703125" bestFit="1" customWidth="1"/>
    <col min="13482" max="13482" width="40.140625" bestFit="1" customWidth="1"/>
    <col min="13483" max="13483" width="16" customWidth="1"/>
    <col min="13484" max="13484" width="21.7109375" customWidth="1"/>
    <col min="13485" max="13485" width="18.85546875" customWidth="1"/>
    <col min="13486" max="13486" width="12.85546875" customWidth="1"/>
    <col min="13487" max="13491" width="10" bestFit="1" customWidth="1"/>
    <col min="13736" max="13736" width="5" bestFit="1" customWidth="1"/>
    <col min="13737" max="13737" width="35.5703125" bestFit="1" customWidth="1"/>
    <col min="13738" max="13738" width="40.140625" bestFit="1" customWidth="1"/>
    <col min="13739" max="13739" width="16" customWidth="1"/>
    <col min="13740" max="13740" width="21.7109375" customWidth="1"/>
    <col min="13741" max="13741" width="18.85546875" customWidth="1"/>
    <col min="13742" max="13742" width="12.85546875" customWidth="1"/>
    <col min="13743" max="13747" width="10" bestFit="1" customWidth="1"/>
    <col min="13992" max="13992" width="5" bestFit="1" customWidth="1"/>
    <col min="13993" max="13993" width="35.5703125" bestFit="1" customWidth="1"/>
    <col min="13994" max="13994" width="40.140625" bestFit="1" customWidth="1"/>
    <col min="13995" max="13995" width="16" customWidth="1"/>
    <col min="13996" max="13996" width="21.7109375" customWidth="1"/>
    <col min="13997" max="13997" width="18.85546875" customWidth="1"/>
    <col min="13998" max="13998" width="12.85546875" customWidth="1"/>
    <col min="13999" max="14003" width="10" bestFit="1" customWidth="1"/>
    <col min="14248" max="14248" width="5" bestFit="1" customWidth="1"/>
    <col min="14249" max="14249" width="35.5703125" bestFit="1" customWidth="1"/>
    <col min="14250" max="14250" width="40.140625" bestFit="1" customWidth="1"/>
    <col min="14251" max="14251" width="16" customWidth="1"/>
    <col min="14252" max="14252" width="21.7109375" customWidth="1"/>
    <col min="14253" max="14253" width="18.85546875" customWidth="1"/>
    <col min="14254" max="14254" width="12.85546875" customWidth="1"/>
    <col min="14255" max="14259" width="10" bestFit="1" customWidth="1"/>
    <col min="14504" max="14504" width="5" bestFit="1" customWidth="1"/>
    <col min="14505" max="14505" width="35.5703125" bestFit="1" customWidth="1"/>
    <col min="14506" max="14506" width="40.140625" bestFit="1" customWidth="1"/>
    <col min="14507" max="14507" width="16" customWidth="1"/>
    <col min="14508" max="14508" width="21.7109375" customWidth="1"/>
    <col min="14509" max="14509" width="18.85546875" customWidth="1"/>
    <col min="14510" max="14510" width="12.85546875" customWidth="1"/>
    <col min="14511" max="14515" width="10" bestFit="1" customWidth="1"/>
    <col min="14760" max="14760" width="5" bestFit="1" customWidth="1"/>
    <col min="14761" max="14761" width="35.5703125" bestFit="1" customWidth="1"/>
    <col min="14762" max="14762" width="40.140625" bestFit="1" customWidth="1"/>
    <col min="14763" max="14763" width="16" customWidth="1"/>
    <col min="14764" max="14764" width="21.7109375" customWidth="1"/>
    <col min="14765" max="14765" width="18.85546875" customWidth="1"/>
    <col min="14766" max="14766" width="12.85546875" customWidth="1"/>
    <col min="14767" max="14771" width="10" bestFit="1" customWidth="1"/>
    <col min="15016" max="15016" width="5" bestFit="1" customWidth="1"/>
    <col min="15017" max="15017" width="35.5703125" bestFit="1" customWidth="1"/>
    <col min="15018" max="15018" width="40.140625" bestFit="1" customWidth="1"/>
    <col min="15019" max="15019" width="16" customWidth="1"/>
    <col min="15020" max="15020" width="21.7109375" customWidth="1"/>
    <col min="15021" max="15021" width="18.85546875" customWidth="1"/>
    <col min="15022" max="15022" width="12.85546875" customWidth="1"/>
    <col min="15023" max="15027" width="10" bestFit="1" customWidth="1"/>
    <col min="15272" max="15272" width="5" bestFit="1" customWidth="1"/>
    <col min="15273" max="15273" width="35.5703125" bestFit="1" customWidth="1"/>
    <col min="15274" max="15274" width="40.140625" bestFit="1" customWidth="1"/>
    <col min="15275" max="15275" width="16" customWidth="1"/>
    <col min="15276" max="15276" width="21.7109375" customWidth="1"/>
    <col min="15277" max="15277" width="18.85546875" customWidth="1"/>
    <col min="15278" max="15278" width="12.85546875" customWidth="1"/>
    <col min="15279" max="15283" width="10" bestFit="1" customWidth="1"/>
    <col min="15528" max="15528" width="5" bestFit="1" customWidth="1"/>
    <col min="15529" max="15529" width="35.5703125" bestFit="1" customWidth="1"/>
    <col min="15530" max="15530" width="40.140625" bestFit="1" customWidth="1"/>
    <col min="15531" max="15531" width="16" customWidth="1"/>
    <col min="15532" max="15532" width="21.7109375" customWidth="1"/>
    <col min="15533" max="15533" width="18.85546875" customWidth="1"/>
    <col min="15534" max="15534" width="12.85546875" customWidth="1"/>
    <col min="15535" max="15539" width="10" bestFit="1" customWidth="1"/>
    <col min="15784" max="15784" width="5" bestFit="1" customWidth="1"/>
    <col min="15785" max="15785" width="35.5703125" bestFit="1" customWidth="1"/>
    <col min="15786" max="15786" width="40.140625" bestFit="1" customWidth="1"/>
    <col min="15787" max="15787" width="16" customWidth="1"/>
    <col min="15788" max="15788" width="21.7109375" customWidth="1"/>
    <col min="15789" max="15789" width="18.85546875" customWidth="1"/>
    <col min="15790" max="15790" width="12.85546875" customWidth="1"/>
    <col min="15791" max="15795" width="10" bestFit="1" customWidth="1"/>
    <col min="16040" max="16040" width="5" bestFit="1" customWidth="1"/>
    <col min="16041" max="16041" width="35.5703125" bestFit="1" customWidth="1"/>
    <col min="16042" max="16042" width="40.140625" bestFit="1" customWidth="1"/>
    <col min="16043" max="16043" width="16" customWidth="1"/>
    <col min="16044" max="16044" width="21.7109375" customWidth="1"/>
    <col min="16045" max="16045" width="18.85546875" customWidth="1"/>
    <col min="16046" max="16046" width="12.85546875" customWidth="1"/>
    <col min="16047" max="16051" width="10" bestFit="1" customWidth="1"/>
  </cols>
  <sheetData>
    <row r="1" spans="1:25" ht="25.5" customHeight="1" x14ac:dyDescent="0.35">
      <c r="A1" s="2074" t="s">
        <v>0</v>
      </c>
      <c r="B1" s="2075"/>
      <c r="C1" s="2075"/>
      <c r="D1" s="2075"/>
      <c r="E1" s="2075"/>
      <c r="F1" s="2075"/>
      <c r="G1" s="2075"/>
      <c r="H1" s="2075"/>
      <c r="I1" s="2075"/>
      <c r="J1" s="2075"/>
      <c r="K1" s="2075"/>
      <c r="L1" s="2075"/>
      <c r="M1" s="2075"/>
      <c r="N1" s="2075"/>
      <c r="O1" s="2075"/>
      <c r="P1" s="2075"/>
      <c r="Q1" s="2075"/>
      <c r="R1" s="2075"/>
      <c r="S1" s="2075"/>
      <c r="T1" s="2075"/>
      <c r="U1" s="2075"/>
      <c r="V1" s="2075"/>
      <c r="W1" s="2075"/>
      <c r="X1" s="2075"/>
      <c r="Y1" s="2076"/>
    </row>
    <row r="2" spans="1:25" ht="27" customHeight="1" x14ac:dyDescent="0.4">
      <c r="A2" s="2077" t="s">
        <v>351</v>
      </c>
      <c r="B2" s="2078"/>
      <c r="C2" s="2078"/>
      <c r="D2" s="2078"/>
      <c r="E2" s="2078"/>
      <c r="F2" s="2078"/>
      <c r="G2" s="2078"/>
      <c r="H2" s="2078"/>
      <c r="I2" s="2078"/>
      <c r="J2" s="2078"/>
      <c r="K2" s="2078"/>
      <c r="L2" s="2078"/>
      <c r="M2" s="2078"/>
      <c r="N2" s="2078"/>
      <c r="O2" s="2078"/>
      <c r="P2" s="2078"/>
      <c r="Q2" s="2078"/>
      <c r="R2" s="2078"/>
      <c r="S2" s="2078"/>
      <c r="T2" s="2078"/>
      <c r="U2" s="2078"/>
      <c r="V2" s="2078"/>
      <c r="W2" s="2078"/>
      <c r="X2" s="2078"/>
      <c r="Y2" s="2079"/>
    </row>
    <row r="3" spans="1:25" ht="51" customHeight="1" thickBot="1" x14ac:dyDescent="0.45">
      <c r="A3" s="2080" t="s">
        <v>2</v>
      </c>
      <c r="B3" s="2081"/>
      <c r="C3" s="2081"/>
      <c r="D3" s="2081"/>
      <c r="E3" s="2081"/>
      <c r="F3" s="2081"/>
      <c r="G3" s="2081"/>
      <c r="H3" s="2081"/>
      <c r="I3" s="2081"/>
      <c r="J3" s="2081"/>
      <c r="K3" s="2081"/>
      <c r="L3" s="2081"/>
      <c r="M3" s="2081"/>
      <c r="N3" s="2081"/>
      <c r="O3" s="2081"/>
      <c r="P3" s="2081"/>
      <c r="Q3" s="2081"/>
      <c r="R3" s="2081"/>
      <c r="S3" s="2081"/>
      <c r="T3" s="2081"/>
      <c r="U3" s="2081"/>
      <c r="V3" s="2081"/>
      <c r="W3" s="2081"/>
      <c r="X3" s="2081"/>
      <c r="Y3" s="2082"/>
    </row>
    <row r="4" spans="1:25" s="99" customFormat="1" ht="48.2" customHeight="1" x14ac:dyDescent="0.2">
      <c r="A4" s="2083" t="s">
        <v>3</v>
      </c>
      <c r="B4" s="2084"/>
      <c r="C4" s="2085"/>
      <c r="D4" s="2070" t="s">
        <v>4</v>
      </c>
      <c r="E4" s="2070" t="s">
        <v>5</v>
      </c>
      <c r="F4" s="2072" t="s">
        <v>6</v>
      </c>
      <c r="G4" s="2066" t="s">
        <v>7</v>
      </c>
      <c r="H4" s="2068" t="s">
        <v>8</v>
      </c>
      <c r="I4" s="2070" t="s">
        <v>9</v>
      </c>
      <c r="J4" s="2072" t="s">
        <v>10</v>
      </c>
      <c r="K4" s="2066" t="s">
        <v>7</v>
      </c>
      <c r="L4" s="2068" t="s">
        <v>11</v>
      </c>
      <c r="M4" s="2070" t="s">
        <v>12</v>
      </c>
      <c r="N4" s="2072" t="s">
        <v>13</v>
      </c>
      <c r="O4" s="2066" t="s">
        <v>7</v>
      </c>
      <c r="P4" s="2068" t="s">
        <v>14</v>
      </c>
      <c r="Q4" s="2070" t="s">
        <v>15</v>
      </c>
      <c r="R4" s="2072" t="s">
        <v>16</v>
      </c>
      <c r="S4" s="2066" t="s">
        <v>7</v>
      </c>
      <c r="T4" s="2064" t="s">
        <v>17</v>
      </c>
      <c r="U4" s="2089" t="s">
        <v>18</v>
      </c>
      <c r="V4" s="2090"/>
      <c r="W4" s="2090"/>
      <c r="X4" s="2090"/>
      <c r="Y4" s="2091"/>
    </row>
    <row r="5" spans="1:25" s="99" customFormat="1" ht="38.25" customHeight="1" thickBot="1" x14ac:dyDescent="0.25">
      <c r="A5" s="2086"/>
      <c r="B5" s="2087"/>
      <c r="C5" s="2088"/>
      <c r="D5" s="2096"/>
      <c r="E5" s="2096"/>
      <c r="F5" s="2073"/>
      <c r="G5" s="2067"/>
      <c r="H5" s="2069"/>
      <c r="I5" s="2096"/>
      <c r="J5" s="2073"/>
      <c r="K5" s="2067"/>
      <c r="L5" s="2069"/>
      <c r="M5" s="2096"/>
      <c r="N5" s="2073"/>
      <c r="O5" s="2067"/>
      <c r="P5" s="2069"/>
      <c r="Q5" s="2096"/>
      <c r="R5" s="2073"/>
      <c r="S5" s="2067"/>
      <c r="T5" s="2065"/>
      <c r="U5" s="332" t="s">
        <v>19</v>
      </c>
      <c r="V5" s="101" t="s">
        <v>19</v>
      </c>
      <c r="W5" s="101" t="s">
        <v>19</v>
      </c>
      <c r="X5" s="101" t="s">
        <v>19</v>
      </c>
      <c r="Y5" s="102" t="s">
        <v>20</v>
      </c>
    </row>
    <row r="6" spans="1:25" s="106" customFormat="1" ht="24.6" customHeight="1" thickBot="1" x14ac:dyDescent="0.25">
      <c r="A6" s="2047">
        <v>1</v>
      </c>
      <c r="B6" s="103" t="s">
        <v>21</v>
      </c>
      <c r="C6" s="104" t="s">
        <v>22</v>
      </c>
      <c r="D6" s="2050" t="s">
        <v>23</v>
      </c>
      <c r="E6" s="2051"/>
      <c r="F6" s="2052"/>
      <c r="G6" s="105">
        <f>G8/G7</f>
        <v>1.4285714285714286</v>
      </c>
      <c r="H6" s="2050" t="s">
        <v>23</v>
      </c>
      <c r="I6" s="2051"/>
      <c r="J6" s="2052"/>
      <c r="K6" s="105">
        <f>K8/K7</f>
        <v>1.1333333333333333</v>
      </c>
      <c r="L6" s="2050" t="s">
        <v>23</v>
      </c>
      <c r="M6" s="2051"/>
      <c r="N6" s="2052"/>
      <c r="O6" s="105">
        <f>O8/O7</f>
        <v>0.90476190476190477</v>
      </c>
      <c r="P6" s="2050" t="s">
        <v>23</v>
      </c>
      <c r="Q6" s="2051"/>
      <c r="R6" s="2052"/>
      <c r="S6" s="105">
        <f>S8/S7</f>
        <v>1.3571428571428572</v>
      </c>
      <c r="T6" s="105">
        <f>T8/T7</f>
        <v>1.2059523809523809</v>
      </c>
      <c r="U6" s="329">
        <v>0.2</v>
      </c>
      <c r="V6" s="329">
        <v>0.4</v>
      </c>
      <c r="W6" s="328">
        <v>0.6</v>
      </c>
      <c r="X6" s="327">
        <v>0.8</v>
      </c>
      <c r="Y6" s="326">
        <v>1</v>
      </c>
    </row>
    <row r="7" spans="1:25" s="106" customFormat="1" ht="24.6" customHeight="1" x14ac:dyDescent="0.2">
      <c r="A7" s="2048"/>
      <c r="B7" s="2060" t="s">
        <v>350</v>
      </c>
      <c r="C7" s="308" t="s">
        <v>349</v>
      </c>
      <c r="D7" s="580">
        <v>70</v>
      </c>
      <c r="E7" s="581">
        <v>70</v>
      </c>
      <c r="F7" s="582">
        <v>70</v>
      </c>
      <c r="G7" s="237">
        <f>SUM(D7:F7)</f>
        <v>210</v>
      </c>
      <c r="H7" s="583">
        <v>70</v>
      </c>
      <c r="I7" s="581">
        <v>70</v>
      </c>
      <c r="J7" s="582">
        <v>70</v>
      </c>
      <c r="K7" s="237">
        <f>SUM(H7:J7)</f>
        <v>210</v>
      </c>
      <c r="L7" s="583">
        <v>70</v>
      </c>
      <c r="M7" s="581">
        <v>70</v>
      </c>
      <c r="N7" s="582">
        <v>70</v>
      </c>
      <c r="O7" s="237">
        <f>SUM(L7:N7)</f>
        <v>210</v>
      </c>
      <c r="P7" s="583">
        <v>70</v>
      </c>
      <c r="Q7" s="581">
        <v>70</v>
      </c>
      <c r="R7" s="582">
        <v>70</v>
      </c>
      <c r="S7" s="237">
        <f>SUM(P7:R7)</f>
        <v>210</v>
      </c>
      <c r="T7" s="314">
        <f>SUM(G7+K7+O7+S7)</f>
        <v>840</v>
      </c>
      <c r="U7" s="313"/>
      <c r="V7" s="288"/>
      <c r="W7" s="289"/>
      <c r="X7" s="289"/>
      <c r="Y7" s="312"/>
    </row>
    <row r="8" spans="1:25" s="106" customFormat="1" ht="39.75" customHeight="1" thickBot="1" x14ac:dyDescent="0.25">
      <c r="A8" s="2049"/>
      <c r="B8" s="2062"/>
      <c r="C8" s="325" t="s">
        <v>348</v>
      </c>
      <c r="D8" s="1128">
        <v>120</v>
      </c>
      <c r="E8" s="1129">
        <v>100</v>
      </c>
      <c r="F8" s="1130">
        <v>80</v>
      </c>
      <c r="G8" s="303">
        <f>SUM(D8:F8)</f>
        <v>300</v>
      </c>
      <c r="H8" s="1128">
        <v>50</v>
      </c>
      <c r="I8" s="1129">
        <v>125</v>
      </c>
      <c r="J8" s="1130">
        <v>63</v>
      </c>
      <c r="K8" s="303">
        <f>SUM(H8:J8)</f>
        <v>238</v>
      </c>
      <c r="L8" s="1128">
        <v>85</v>
      </c>
      <c r="M8" s="1129">
        <v>105</v>
      </c>
      <c r="N8" s="283"/>
      <c r="O8" s="303">
        <f>SUM(L8:N8)</f>
        <v>190</v>
      </c>
      <c r="P8" s="1128">
        <v>65</v>
      </c>
      <c r="Q8" s="1129">
        <v>70</v>
      </c>
      <c r="R8" s="1130">
        <v>150</v>
      </c>
      <c r="S8" s="303">
        <f>SUM(P8:R8)</f>
        <v>285</v>
      </c>
      <c r="T8" s="302">
        <f>SUM(G8+K8+O8+S8)</f>
        <v>1013</v>
      </c>
      <c r="U8" s="311"/>
      <c r="V8" s="112"/>
      <c r="W8" s="310"/>
      <c r="X8" s="310"/>
      <c r="Y8" s="114"/>
    </row>
    <row r="9" spans="1:25" s="106" customFormat="1" ht="24.6" customHeight="1" thickBot="1" x14ac:dyDescent="0.25">
      <c r="A9" s="2047">
        <v>2</v>
      </c>
      <c r="B9" s="103" t="s">
        <v>21</v>
      </c>
      <c r="C9" s="104" t="s">
        <v>22</v>
      </c>
      <c r="D9" s="2050" t="s">
        <v>23</v>
      </c>
      <c r="E9" s="2051"/>
      <c r="F9" s="2052"/>
      <c r="G9" s="105">
        <f>G11/G10</f>
        <v>0.99555555555555553</v>
      </c>
      <c r="H9" s="2050" t="s">
        <v>23</v>
      </c>
      <c r="I9" s="2051"/>
      <c r="J9" s="2052"/>
      <c r="K9" s="105">
        <f>K11/K10</f>
        <v>1.0022222222222221</v>
      </c>
      <c r="L9" s="2050" t="s">
        <v>23</v>
      </c>
      <c r="M9" s="2051"/>
      <c r="N9" s="2052"/>
      <c r="O9" s="105">
        <f>O11/O10</f>
        <v>0.98666666666666669</v>
      </c>
      <c r="P9" s="2050" t="s">
        <v>23</v>
      </c>
      <c r="Q9" s="2051"/>
      <c r="R9" s="2052"/>
      <c r="S9" s="105">
        <f>S11/S10</f>
        <v>0.72444444444444445</v>
      </c>
      <c r="T9" s="105">
        <f>T11/T10</f>
        <v>0.92722222222222217</v>
      </c>
      <c r="U9" s="309"/>
      <c r="V9" s="246"/>
      <c r="W9" s="295"/>
      <c r="X9" s="295"/>
      <c r="Y9" s="245"/>
    </row>
    <row r="10" spans="1:25" s="106" customFormat="1" ht="24.6" customHeight="1" x14ac:dyDescent="0.2">
      <c r="A10" s="2048"/>
      <c r="B10" s="2060" t="s">
        <v>347</v>
      </c>
      <c r="C10" s="473" t="s">
        <v>948</v>
      </c>
      <c r="D10" s="580">
        <v>150</v>
      </c>
      <c r="E10" s="581">
        <v>150</v>
      </c>
      <c r="F10" s="582">
        <v>150</v>
      </c>
      <c r="G10" s="303">
        <f>SUM(D10:F10)</f>
        <v>450</v>
      </c>
      <c r="H10" s="580">
        <v>150</v>
      </c>
      <c r="I10" s="581">
        <v>150</v>
      </c>
      <c r="J10" s="582">
        <v>150</v>
      </c>
      <c r="K10" s="303">
        <f>SUM(H10:J10)</f>
        <v>450</v>
      </c>
      <c r="L10" s="580">
        <v>150</v>
      </c>
      <c r="M10" s="581">
        <v>150</v>
      </c>
      <c r="N10" s="582">
        <v>150</v>
      </c>
      <c r="O10" s="303">
        <f>SUM(L10:N10)</f>
        <v>450</v>
      </c>
      <c r="P10" s="580">
        <v>150</v>
      </c>
      <c r="Q10" s="581">
        <v>150</v>
      </c>
      <c r="R10" s="582">
        <v>150</v>
      </c>
      <c r="S10" s="303">
        <f>SUM(P10:R10)</f>
        <v>450</v>
      </c>
      <c r="T10" s="302">
        <f>SUM(G10+K10+O10+S10)</f>
        <v>1800</v>
      </c>
      <c r="U10" s="301"/>
      <c r="V10" s="234"/>
      <c r="W10" s="300"/>
      <c r="X10" s="300"/>
      <c r="Y10" s="233"/>
    </row>
    <row r="11" spans="1:25" s="106" customFormat="1" ht="44.25" customHeight="1" thickBot="1" x14ac:dyDescent="0.25">
      <c r="A11" s="2049"/>
      <c r="B11" s="2062"/>
      <c r="C11" s="333" t="s">
        <v>346</v>
      </c>
      <c r="D11" s="1217">
        <v>165</v>
      </c>
      <c r="E11" s="215">
        <v>138</v>
      </c>
      <c r="F11" s="214">
        <v>145</v>
      </c>
      <c r="G11" s="299">
        <f>SUM(D11:F11)</f>
        <v>448</v>
      </c>
      <c r="H11" s="216">
        <v>135</v>
      </c>
      <c r="I11" s="215">
        <v>196</v>
      </c>
      <c r="J11" s="214">
        <v>120</v>
      </c>
      <c r="K11" s="299">
        <f>SUM(H11:J11)</f>
        <v>451</v>
      </c>
      <c r="L11" s="216">
        <v>123</v>
      </c>
      <c r="M11" s="215">
        <v>185</v>
      </c>
      <c r="N11" s="214">
        <v>136</v>
      </c>
      <c r="O11" s="299">
        <f>SUM(L11:N11)</f>
        <v>444</v>
      </c>
      <c r="P11" s="216">
        <v>112</v>
      </c>
      <c r="Q11" s="215">
        <v>125</v>
      </c>
      <c r="R11" s="214">
        <v>89</v>
      </c>
      <c r="S11" s="299">
        <f>SUM(P11:R11)</f>
        <v>326</v>
      </c>
      <c r="T11" s="298">
        <f>SUM(G11+K11+O11+S11)</f>
        <v>1669</v>
      </c>
      <c r="U11" s="297"/>
      <c r="V11" s="280"/>
      <c r="W11" s="281"/>
      <c r="X11" s="281"/>
      <c r="Y11" s="296"/>
    </row>
    <row r="12" spans="1:25" s="106" customFormat="1" ht="24.6" customHeight="1" thickBot="1" x14ac:dyDescent="0.25">
      <c r="A12" s="2047">
        <v>3</v>
      </c>
      <c r="B12" s="103" t="s">
        <v>21</v>
      </c>
      <c r="C12" s="104" t="s">
        <v>22</v>
      </c>
      <c r="D12" s="2050" t="s">
        <v>23</v>
      </c>
      <c r="E12" s="2051"/>
      <c r="F12" s="2052"/>
      <c r="G12" s="105">
        <f>G14/G13</f>
        <v>0.33333333333333331</v>
      </c>
      <c r="H12" s="2050" t="s">
        <v>23</v>
      </c>
      <c r="I12" s="2051"/>
      <c r="J12" s="2052"/>
      <c r="K12" s="105">
        <f>K14/K13</f>
        <v>0.66666666666666663</v>
      </c>
      <c r="L12" s="2050" t="s">
        <v>23</v>
      </c>
      <c r="M12" s="2051"/>
      <c r="N12" s="2052"/>
      <c r="O12" s="105">
        <f>O14/O13</f>
        <v>1</v>
      </c>
      <c r="P12" s="2050" t="s">
        <v>23</v>
      </c>
      <c r="Q12" s="2051"/>
      <c r="R12" s="2052"/>
      <c r="S12" s="105">
        <f>S14/S13</f>
        <v>1</v>
      </c>
      <c r="T12" s="105">
        <f>T14/T13</f>
        <v>0.75</v>
      </c>
      <c r="U12" s="309"/>
      <c r="V12" s="246"/>
      <c r="W12" s="295"/>
      <c r="X12" s="295"/>
      <c r="Y12" s="245"/>
    </row>
    <row r="13" spans="1:25" s="106" customFormat="1" ht="24.6" customHeight="1" x14ac:dyDescent="0.2">
      <c r="A13" s="2048"/>
      <c r="B13" s="2055" t="s">
        <v>345</v>
      </c>
      <c r="C13" s="324" t="s">
        <v>344</v>
      </c>
      <c r="D13" s="584">
        <v>1</v>
      </c>
      <c r="E13" s="585">
        <v>1</v>
      </c>
      <c r="F13" s="586">
        <v>1</v>
      </c>
      <c r="G13" s="237">
        <f>SUM(D13:F13)</f>
        <v>3</v>
      </c>
      <c r="H13" s="584">
        <v>1</v>
      </c>
      <c r="I13" s="585">
        <v>1</v>
      </c>
      <c r="J13" s="586">
        <v>1</v>
      </c>
      <c r="K13" s="237">
        <f>SUM(H13:J13)</f>
        <v>3</v>
      </c>
      <c r="L13" s="584">
        <v>1</v>
      </c>
      <c r="M13" s="585">
        <v>1</v>
      </c>
      <c r="N13" s="586">
        <v>1</v>
      </c>
      <c r="O13" s="237">
        <f>SUM(L13:N13)</f>
        <v>3</v>
      </c>
      <c r="P13" s="584">
        <v>1</v>
      </c>
      <c r="Q13" s="585">
        <v>1</v>
      </c>
      <c r="R13" s="586">
        <v>1</v>
      </c>
      <c r="S13" s="237">
        <f>SUM(P13:R13)</f>
        <v>3</v>
      </c>
      <c r="T13" s="314">
        <f>SUM(G13+K13+O13+S13)</f>
        <v>12</v>
      </c>
      <c r="U13" s="313"/>
      <c r="V13" s="288"/>
      <c r="W13" s="289"/>
      <c r="X13" s="289"/>
      <c r="Y13" s="312"/>
    </row>
    <row r="14" spans="1:25" s="106" customFormat="1" ht="54" customHeight="1" thickBot="1" x14ac:dyDescent="0.25">
      <c r="A14" s="2049"/>
      <c r="B14" s="2056"/>
      <c r="C14" s="121" t="s">
        <v>343</v>
      </c>
      <c r="D14" s="1218"/>
      <c r="E14" s="1129"/>
      <c r="F14" s="1130">
        <v>1</v>
      </c>
      <c r="G14" s="303">
        <f>SUM(D14:F14)</f>
        <v>1</v>
      </c>
      <c r="H14" s="1128">
        <v>1</v>
      </c>
      <c r="I14" s="1129">
        <v>1</v>
      </c>
      <c r="J14" s="1130"/>
      <c r="K14" s="303">
        <f>SUM(H14:J14)</f>
        <v>2</v>
      </c>
      <c r="L14" s="1128">
        <v>1</v>
      </c>
      <c r="M14" s="1129">
        <v>1</v>
      </c>
      <c r="N14" s="1130">
        <v>1</v>
      </c>
      <c r="O14" s="303">
        <f>SUM(L14:N14)</f>
        <v>3</v>
      </c>
      <c r="P14" s="1128">
        <v>1</v>
      </c>
      <c r="Q14" s="1129">
        <v>1</v>
      </c>
      <c r="R14" s="1130">
        <v>1</v>
      </c>
      <c r="S14" s="303">
        <f>SUM(P14:R14)</f>
        <v>3</v>
      </c>
      <c r="T14" s="302">
        <f>SUM(G14+K14+O14+S14)</f>
        <v>9</v>
      </c>
      <c r="U14" s="311"/>
      <c r="V14" s="112"/>
      <c r="W14" s="310"/>
      <c r="X14" s="310"/>
      <c r="Y14" s="114"/>
    </row>
    <row r="15" spans="1:25" s="106" customFormat="1" ht="24.6" customHeight="1" thickBot="1" x14ac:dyDescent="0.25">
      <c r="A15" s="2047">
        <v>4</v>
      </c>
      <c r="B15" s="103" t="s">
        <v>21</v>
      </c>
      <c r="C15" s="104" t="s">
        <v>22</v>
      </c>
      <c r="D15" s="2050" t="s">
        <v>23</v>
      </c>
      <c r="E15" s="2051"/>
      <c r="F15" s="2052"/>
      <c r="G15" s="105">
        <f>G17/G16</f>
        <v>0</v>
      </c>
      <c r="H15" s="2050" t="s">
        <v>23</v>
      </c>
      <c r="I15" s="2051"/>
      <c r="J15" s="2052"/>
      <c r="K15" s="105">
        <f>K17/K16</f>
        <v>0</v>
      </c>
      <c r="L15" s="2050" t="s">
        <v>23</v>
      </c>
      <c r="M15" s="2051"/>
      <c r="N15" s="2052"/>
      <c r="O15" s="105">
        <f>O17/O16</f>
        <v>0</v>
      </c>
      <c r="P15" s="2050" t="s">
        <v>23</v>
      </c>
      <c r="Q15" s="2051"/>
      <c r="R15" s="2052"/>
      <c r="S15" s="315">
        <f>S17/S16</f>
        <v>0</v>
      </c>
      <c r="T15" s="315">
        <f>T17/T16</f>
        <v>0</v>
      </c>
      <c r="U15" s="122"/>
      <c r="V15" s="123"/>
      <c r="W15" s="124"/>
      <c r="X15" s="124"/>
      <c r="Y15" s="125"/>
    </row>
    <row r="16" spans="1:25" s="106" customFormat="1" ht="24.6" customHeight="1" x14ac:dyDescent="0.2">
      <c r="A16" s="2048"/>
      <c r="B16" s="2060" t="s">
        <v>342</v>
      </c>
      <c r="C16" s="308" t="s">
        <v>341</v>
      </c>
      <c r="D16" s="584">
        <v>10</v>
      </c>
      <c r="E16" s="585">
        <v>10</v>
      </c>
      <c r="F16" s="586">
        <v>10</v>
      </c>
      <c r="G16" s="237">
        <f>SUM(D16:F16)</f>
        <v>30</v>
      </c>
      <c r="H16" s="584">
        <v>10</v>
      </c>
      <c r="I16" s="585">
        <v>10</v>
      </c>
      <c r="J16" s="586">
        <v>10</v>
      </c>
      <c r="K16" s="237">
        <f>SUM(H16:J16)</f>
        <v>30</v>
      </c>
      <c r="L16" s="584">
        <v>10</v>
      </c>
      <c r="M16" s="585">
        <v>10</v>
      </c>
      <c r="N16" s="586">
        <v>10</v>
      </c>
      <c r="O16" s="237">
        <f>SUM(L16:N16)</f>
        <v>30</v>
      </c>
      <c r="P16" s="584">
        <v>10</v>
      </c>
      <c r="Q16" s="585">
        <v>10</v>
      </c>
      <c r="R16" s="586">
        <v>10</v>
      </c>
      <c r="S16" s="237">
        <f>SUM(P16:R16)</f>
        <v>30</v>
      </c>
      <c r="T16" s="314">
        <f>SUM(G16+K16+O16+S16)</f>
        <v>120</v>
      </c>
      <c r="U16" s="313"/>
      <c r="V16" s="288"/>
      <c r="W16" s="289"/>
      <c r="X16" s="289"/>
      <c r="Y16" s="312"/>
    </row>
    <row r="17" spans="1:25" s="106" customFormat="1" ht="24.6" customHeight="1" thickBot="1" x14ac:dyDescent="0.25">
      <c r="A17" s="2049"/>
      <c r="B17" s="2062"/>
      <c r="C17" s="317" t="s">
        <v>340</v>
      </c>
      <c r="D17" s="117"/>
      <c r="E17" s="119"/>
      <c r="F17" s="118"/>
      <c r="G17" s="318">
        <f>SUM(D17:F17)</f>
        <v>0</v>
      </c>
      <c r="H17" s="127"/>
      <c r="I17" s="128"/>
      <c r="J17" s="129"/>
      <c r="K17" s="318">
        <f>SUM(H17:J17)</f>
        <v>0</v>
      </c>
      <c r="L17" s="117"/>
      <c r="M17" s="119"/>
      <c r="N17" s="118"/>
      <c r="O17" s="318">
        <f>SUM(L17:N17)</f>
        <v>0</v>
      </c>
      <c r="P17" s="117"/>
      <c r="Q17" s="119"/>
      <c r="R17" s="118"/>
      <c r="S17" s="318">
        <f>SUM(P17:R17)</f>
        <v>0</v>
      </c>
      <c r="T17" s="298">
        <f>SUM(G17+K17+O17+S17)</f>
        <v>0</v>
      </c>
      <c r="U17" s="297"/>
      <c r="V17" s="280"/>
      <c r="W17" s="281"/>
      <c r="X17" s="281"/>
      <c r="Y17" s="296"/>
    </row>
    <row r="18" spans="1:25" s="106" customFormat="1" ht="24.6" customHeight="1" thickBot="1" x14ac:dyDescent="0.25">
      <c r="A18" s="2047">
        <v>5</v>
      </c>
      <c r="B18" s="103" t="s">
        <v>21</v>
      </c>
      <c r="C18" s="104" t="s">
        <v>22</v>
      </c>
      <c r="D18" s="2050" t="s">
        <v>23</v>
      </c>
      <c r="E18" s="2051"/>
      <c r="F18" s="2052"/>
      <c r="G18" s="105">
        <f>G20/G19</f>
        <v>2</v>
      </c>
      <c r="H18" s="2050" t="s">
        <v>23</v>
      </c>
      <c r="I18" s="2051"/>
      <c r="J18" s="2052"/>
      <c r="K18" s="105">
        <f>K20/K19</f>
        <v>1.9777777777777779</v>
      </c>
      <c r="L18" s="2050" t="s">
        <v>23</v>
      </c>
      <c r="M18" s="2051"/>
      <c r="N18" s="2052"/>
      <c r="O18" s="105">
        <f>O20/O19</f>
        <v>1.2</v>
      </c>
      <c r="P18" s="2050" t="s">
        <v>23</v>
      </c>
      <c r="Q18" s="2051"/>
      <c r="R18" s="2052"/>
      <c r="S18" s="105">
        <f>S20/S19</f>
        <v>1.9111111111111112</v>
      </c>
      <c r="T18" s="105">
        <f>T20/T19</f>
        <v>1.7722222222222221</v>
      </c>
      <c r="U18" s="309"/>
      <c r="V18" s="246"/>
      <c r="W18" s="295"/>
      <c r="X18" s="295"/>
      <c r="Y18" s="245"/>
    </row>
    <row r="19" spans="1:25" s="106" customFormat="1" ht="24.6" customHeight="1" x14ac:dyDescent="0.2">
      <c r="A19" s="2048"/>
      <c r="B19" s="2061" t="s">
        <v>339</v>
      </c>
      <c r="C19" s="317" t="s">
        <v>338</v>
      </c>
      <c r="D19" s="587">
        <v>15</v>
      </c>
      <c r="E19" s="588">
        <v>15</v>
      </c>
      <c r="F19" s="589">
        <v>15</v>
      </c>
      <c r="G19" s="237">
        <f>SUM(D19:F19)</f>
        <v>45</v>
      </c>
      <c r="H19" s="587">
        <v>15</v>
      </c>
      <c r="I19" s="588">
        <v>15</v>
      </c>
      <c r="J19" s="589">
        <v>15</v>
      </c>
      <c r="K19" s="237">
        <f>SUM(H19:J19)</f>
        <v>45</v>
      </c>
      <c r="L19" s="587">
        <v>15</v>
      </c>
      <c r="M19" s="588">
        <v>15</v>
      </c>
      <c r="N19" s="589">
        <v>15</v>
      </c>
      <c r="O19" s="237">
        <f>SUM(L19:N19)</f>
        <v>45</v>
      </c>
      <c r="P19" s="587">
        <v>15</v>
      </c>
      <c r="Q19" s="588">
        <v>15</v>
      </c>
      <c r="R19" s="589">
        <v>15</v>
      </c>
      <c r="S19" s="237">
        <f>SUM(P19:R19)</f>
        <v>45</v>
      </c>
      <c r="T19" s="314">
        <f>SUM(G19+K19+O19+S19)</f>
        <v>180</v>
      </c>
      <c r="U19" s="313"/>
      <c r="V19" s="288"/>
      <c r="W19" s="289"/>
      <c r="X19" s="289"/>
      <c r="Y19" s="312"/>
    </row>
    <row r="20" spans="1:25" s="106" customFormat="1" ht="58.5" customHeight="1" thickBot="1" x14ac:dyDescent="0.25">
      <c r="A20" s="2049"/>
      <c r="B20" s="2061"/>
      <c r="C20" s="316" t="s">
        <v>337</v>
      </c>
      <c r="D20" s="1128">
        <v>25</v>
      </c>
      <c r="E20" s="1129">
        <v>35</v>
      </c>
      <c r="F20" s="1130">
        <v>30</v>
      </c>
      <c r="G20" s="303">
        <f>SUM(D20:F20)</f>
        <v>90</v>
      </c>
      <c r="H20" s="1128">
        <v>25</v>
      </c>
      <c r="I20" s="1129">
        <v>31</v>
      </c>
      <c r="J20" s="1130">
        <v>33</v>
      </c>
      <c r="K20" s="303">
        <f>SUM(H20:J20)</f>
        <v>89</v>
      </c>
      <c r="L20" s="1128">
        <v>26</v>
      </c>
      <c r="M20" s="1129">
        <v>18</v>
      </c>
      <c r="N20" s="1130">
        <v>10</v>
      </c>
      <c r="O20" s="303">
        <f>SUM(L20:N20)</f>
        <v>54</v>
      </c>
      <c r="P20" s="1128">
        <v>23</v>
      </c>
      <c r="Q20" s="1129">
        <v>35</v>
      </c>
      <c r="R20" s="1130">
        <v>28</v>
      </c>
      <c r="S20" s="303">
        <f>SUM(P20:R20)</f>
        <v>86</v>
      </c>
      <c r="T20" s="302">
        <f>SUM(G20+K20+O20+S20)</f>
        <v>319</v>
      </c>
      <c r="U20" s="311"/>
      <c r="V20" s="112"/>
      <c r="W20" s="310"/>
      <c r="X20" s="310"/>
      <c r="Y20" s="114"/>
    </row>
    <row r="21" spans="1:25" s="106" customFormat="1" ht="24.6" customHeight="1" thickBot="1" x14ac:dyDescent="0.25">
      <c r="A21" s="2047">
        <v>6</v>
      </c>
      <c r="B21" s="103" t="s">
        <v>21</v>
      </c>
      <c r="C21" s="104" t="s">
        <v>22</v>
      </c>
      <c r="D21" s="2050" t="s">
        <v>23</v>
      </c>
      <c r="E21" s="2051"/>
      <c r="F21" s="2052"/>
      <c r="G21" s="105">
        <f>G23/G22</f>
        <v>1</v>
      </c>
      <c r="H21" s="2050" t="s">
        <v>23</v>
      </c>
      <c r="I21" s="2051"/>
      <c r="J21" s="2052"/>
      <c r="K21" s="105" t="e">
        <f>K23/K22</f>
        <v>#DIV/0!</v>
      </c>
      <c r="L21" s="2050" t="s">
        <v>23</v>
      </c>
      <c r="M21" s="2051"/>
      <c r="N21" s="2052"/>
      <c r="O21" s="105">
        <f>O23/O22</f>
        <v>1</v>
      </c>
      <c r="P21" s="2050" t="s">
        <v>23</v>
      </c>
      <c r="Q21" s="2051"/>
      <c r="R21" s="2052"/>
      <c r="S21" s="105" t="e">
        <f>S23/S22</f>
        <v>#DIV/0!</v>
      </c>
      <c r="T21" s="248">
        <f>T23/T22</f>
        <v>1</v>
      </c>
      <c r="U21" s="131"/>
      <c r="V21" s="246"/>
      <c r="W21" s="246"/>
      <c r="X21" s="246"/>
      <c r="Y21" s="245"/>
    </row>
    <row r="22" spans="1:25" s="106" customFormat="1" ht="24.6" customHeight="1" x14ac:dyDescent="0.2">
      <c r="A22" s="2048"/>
      <c r="B22" s="2053" t="s">
        <v>36</v>
      </c>
      <c r="C22" s="244" t="s">
        <v>37</v>
      </c>
      <c r="D22" s="1219">
        <v>2</v>
      </c>
      <c r="E22" s="1220">
        <v>1</v>
      </c>
      <c r="F22" s="1220">
        <v>2</v>
      </c>
      <c r="G22" s="237">
        <f>SUM(D22:F22)</f>
        <v>5</v>
      </c>
      <c r="H22" s="1330"/>
      <c r="I22" s="1330"/>
      <c r="J22" s="1330"/>
      <c r="K22" s="237">
        <f>SUM(H22:J22)</f>
        <v>0</v>
      </c>
      <c r="L22" s="241">
        <v>1</v>
      </c>
      <c r="M22" s="239"/>
      <c r="N22" s="238"/>
      <c r="O22" s="237">
        <f>SUM(L22:N22)</f>
        <v>1</v>
      </c>
      <c r="P22" s="240"/>
      <c r="Q22" s="239"/>
      <c r="R22" s="238"/>
      <c r="S22" s="237">
        <f>SUM(P22:R22)</f>
        <v>0</v>
      </c>
      <c r="T22" s="236">
        <f>SUM(G22+K22+O22+S22)</f>
        <v>6</v>
      </c>
      <c r="U22" s="235"/>
      <c r="V22" s="234"/>
      <c r="W22" s="234"/>
      <c r="X22" s="234"/>
      <c r="Y22" s="233"/>
    </row>
    <row r="23" spans="1:25" s="106" customFormat="1" ht="24.6" customHeight="1" thickBot="1" x14ac:dyDescent="0.25">
      <c r="A23" s="2049"/>
      <c r="B23" s="2054"/>
      <c r="C23" s="132" t="s">
        <v>38</v>
      </c>
      <c r="D23" s="1221">
        <v>2</v>
      </c>
      <c r="E23" s="1222">
        <v>1</v>
      </c>
      <c r="F23" s="1223">
        <v>2</v>
      </c>
      <c r="G23" s="229">
        <f>SUM(D23:F23)</f>
        <v>5</v>
      </c>
      <c r="H23" s="1221"/>
      <c r="I23" s="1222"/>
      <c r="J23" s="1223"/>
      <c r="K23" s="229">
        <f>SUM(H23:J23)</f>
        <v>0</v>
      </c>
      <c r="L23" s="232">
        <v>1</v>
      </c>
      <c r="M23" s="231"/>
      <c r="N23" s="230"/>
      <c r="O23" s="229">
        <f>SUM(L23:N23)</f>
        <v>1</v>
      </c>
      <c r="P23" s="232"/>
      <c r="Q23" s="231"/>
      <c r="R23" s="230"/>
      <c r="S23" s="229">
        <f>SUM(P23:R23)</f>
        <v>0</v>
      </c>
      <c r="T23" s="228">
        <f>SUM(G23+K23+O23+S23)</f>
        <v>6</v>
      </c>
      <c r="U23" s="133"/>
      <c r="V23" s="112"/>
      <c r="W23" s="112"/>
      <c r="X23" s="112"/>
      <c r="Y23" s="114"/>
    </row>
    <row r="24" spans="1:25" ht="19.7" customHeight="1" x14ac:dyDescent="0.25">
      <c r="A24" s="2044" t="s">
        <v>336</v>
      </c>
      <c r="B24" s="2045"/>
      <c r="C24" s="2045"/>
      <c r="D24" s="2045"/>
      <c r="E24" s="2045"/>
      <c r="F24" s="2045"/>
      <c r="G24" s="2045"/>
      <c r="H24" s="2045"/>
      <c r="I24" s="2045"/>
      <c r="J24" s="2045"/>
      <c r="K24" s="2045"/>
      <c r="L24" s="2045"/>
      <c r="M24" s="2045"/>
      <c r="N24" s="2045"/>
      <c r="O24" s="2045"/>
      <c r="P24" s="2045"/>
      <c r="Q24" s="2045"/>
      <c r="R24" s="2045"/>
      <c r="S24" s="2045"/>
      <c r="T24" s="2045"/>
      <c r="U24" s="2045"/>
      <c r="V24" s="2045"/>
      <c r="W24" s="2045"/>
      <c r="X24" s="2045"/>
      <c r="Y24" s="2046"/>
    </row>
    <row r="25" spans="1:25" ht="15.75" customHeight="1" thickBot="1" x14ac:dyDescent="0.3">
      <c r="A25" s="1961" t="s">
        <v>335</v>
      </c>
      <c r="B25" s="1962"/>
      <c r="C25" s="1962"/>
      <c r="D25" s="1962"/>
      <c r="E25" s="1962"/>
      <c r="F25" s="1962"/>
      <c r="G25" s="1962"/>
      <c r="H25" s="1962"/>
      <c r="I25" s="1962"/>
      <c r="J25" s="1962"/>
      <c r="K25" s="1962"/>
      <c r="L25" s="1962"/>
      <c r="M25" s="1962"/>
      <c r="N25" s="1962"/>
      <c r="O25" s="1962"/>
      <c r="P25" s="1962"/>
      <c r="Q25" s="1962"/>
      <c r="R25" s="1962"/>
      <c r="S25" s="1962"/>
      <c r="T25" s="1962"/>
      <c r="U25" s="1962"/>
      <c r="V25" s="1962"/>
      <c r="W25" s="1962"/>
      <c r="X25" s="1962"/>
      <c r="Y25" s="1963"/>
    </row>
  </sheetData>
  <sheetProtection password="CCF3" sheet="1" objects="1" scenarios="1"/>
  <protectedRanges>
    <protectedRange sqref="A21:Y24" name="Rango6"/>
    <protectedRange sqref="D20:R20" name="Rango5"/>
    <protectedRange sqref="D17:R17" name="Rango4"/>
    <protectedRange sqref="D14:R14" name="Rango3"/>
    <protectedRange sqref="D11:R11" name="Rango2"/>
    <protectedRange sqref="D8:R8" name="Rango1"/>
  </protectedRanges>
  <mergeCells count="60">
    <mergeCell ref="A1:Y1"/>
    <mergeCell ref="A2:Y2"/>
    <mergeCell ref="A3:Y3"/>
    <mergeCell ref="A4:C5"/>
    <mergeCell ref="D4:D5"/>
    <mergeCell ref="E4:E5"/>
    <mergeCell ref="F4:F5"/>
    <mergeCell ref="G4:G5"/>
    <mergeCell ref="H4:H5"/>
    <mergeCell ref="I4:I5"/>
    <mergeCell ref="U4:Y4"/>
    <mergeCell ref="J4:J5"/>
    <mergeCell ref="K4:K5"/>
    <mergeCell ref="L4:L5"/>
    <mergeCell ref="M4:M5"/>
    <mergeCell ref="N4:N5"/>
    <mergeCell ref="T4:T5"/>
    <mergeCell ref="A6:A8"/>
    <mergeCell ref="D6:F6"/>
    <mergeCell ref="H6:J6"/>
    <mergeCell ref="L6:N6"/>
    <mergeCell ref="P6:R6"/>
    <mergeCell ref="B7:B8"/>
    <mergeCell ref="O4:O5"/>
    <mergeCell ref="P4:P5"/>
    <mergeCell ref="Q4:Q5"/>
    <mergeCell ref="R4:R5"/>
    <mergeCell ref="S4:S5"/>
    <mergeCell ref="A9:A11"/>
    <mergeCell ref="D9:F9"/>
    <mergeCell ref="H9:J9"/>
    <mergeCell ref="L9:N9"/>
    <mergeCell ref="P9:R9"/>
    <mergeCell ref="B10:B11"/>
    <mergeCell ref="A12:A14"/>
    <mergeCell ref="D12:F12"/>
    <mergeCell ref="H12:J12"/>
    <mergeCell ref="L12:N12"/>
    <mergeCell ref="P12:R12"/>
    <mergeCell ref="B13:B14"/>
    <mergeCell ref="A15:A17"/>
    <mergeCell ref="D15:F15"/>
    <mergeCell ref="H15:J15"/>
    <mergeCell ref="L15:N15"/>
    <mergeCell ref="P15:R15"/>
    <mergeCell ref="B16:B17"/>
    <mergeCell ref="A18:A20"/>
    <mergeCell ref="D18:F18"/>
    <mergeCell ref="H18:J18"/>
    <mergeCell ref="L18:N18"/>
    <mergeCell ref="P18:R18"/>
    <mergeCell ref="B19:B20"/>
    <mergeCell ref="A24:Y24"/>
    <mergeCell ref="A25:Y25"/>
    <mergeCell ref="A21:A23"/>
    <mergeCell ref="D21:F21"/>
    <mergeCell ref="H21:J21"/>
    <mergeCell ref="L21:N21"/>
    <mergeCell ref="P21:R21"/>
    <mergeCell ref="B22:B23"/>
  </mergeCells>
  <conditionalFormatting sqref="S9:T9 S12:T12 S15:T15 S18:T18 K6 G6 O6 S6:T6 K9 G9 O9 K12 G12 O12 K15 G15 O15 K18 G18 O18">
    <cfRule type="cellIs" dxfId="6791" priority="5" operator="greaterThan">
      <formula>0.99</formula>
    </cfRule>
    <cfRule type="cellIs" dxfId="6790" priority="6" operator="greaterThan">
      <formula>0.79</formula>
    </cfRule>
    <cfRule type="cellIs" dxfId="6789" priority="7" operator="greaterThan">
      <formula>0.59</formula>
    </cfRule>
    <cfRule type="cellIs" dxfId="6788" priority="8" operator="lessThan">
      <formula>0.6</formula>
    </cfRule>
  </conditionalFormatting>
  <conditionalFormatting sqref="S21:T21 K21 G21 O21">
    <cfRule type="cellIs" dxfId="6787" priority="1" operator="greaterThan">
      <formula>0.99</formula>
    </cfRule>
    <cfRule type="cellIs" dxfId="6786" priority="2" operator="greaterThan">
      <formula>0.79</formula>
    </cfRule>
    <cfRule type="cellIs" dxfId="6785" priority="3" operator="greaterThan">
      <formula>0.59</formula>
    </cfRule>
    <cfRule type="cellIs" dxfId="6784" priority="4" operator="lessThan">
      <formula>0.6</formula>
    </cfRule>
  </conditionalFormatting>
  <pageMargins left="0.25" right="0.25" top="0.75" bottom="0.75" header="0.3" footer="0.3"/>
  <pageSetup scale="55" orientation="landscape" verticalDpi="3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Y28"/>
  <sheetViews>
    <sheetView view="pageBreakPreview" topLeftCell="A7" zoomScale="70" zoomScaleSheetLayoutView="70" workbookViewId="0">
      <selection activeCell="R10" sqref="R10:R11"/>
    </sheetView>
  </sheetViews>
  <sheetFormatPr baseColWidth="10" defaultColWidth="2.5703125" defaultRowHeight="15" x14ac:dyDescent="0.25"/>
  <cols>
    <col min="1" max="1" width="5.5703125" style="1" customWidth="1"/>
    <col min="2" max="2" width="30" style="86" customWidth="1"/>
    <col min="3" max="3" width="32" style="86" customWidth="1"/>
    <col min="4" max="6" width="6.42578125" style="1" customWidth="1"/>
    <col min="7" max="7" width="8.85546875" style="1" customWidth="1"/>
    <col min="8" max="8" width="6.42578125" style="1" customWidth="1"/>
    <col min="9" max="9" width="7.140625" style="1" customWidth="1"/>
    <col min="10" max="10" width="8.7109375" style="1" customWidth="1"/>
    <col min="11" max="11" width="8.85546875" style="1" customWidth="1"/>
    <col min="12" max="14" width="6.42578125" style="1" customWidth="1"/>
    <col min="15" max="15" width="8.85546875" style="1" customWidth="1"/>
    <col min="16" max="18" width="6.42578125" style="1" customWidth="1"/>
    <col min="19" max="19" width="8.85546875" style="1" customWidth="1"/>
    <col min="20" max="20" width="11.42578125" style="1" customWidth="1"/>
    <col min="21" max="24" width="6.7109375" style="1" customWidth="1"/>
    <col min="25" max="25" width="7.140625" style="1" customWidth="1"/>
    <col min="26" max="167" width="2.5703125" style="1"/>
    <col min="168" max="168" width="5" style="1" bestFit="1" customWidth="1"/>
    <col min="169" max="169" width="35.5703125" style="1" bestFit="1" customWidth="1"/>
    <col min="170" max="170" width="40.140625" style="1" bestFit="1" customWidth="1"/>
    <col min="171" max="171" width="16" style="1" customWidth="1"/>
    <col min="172" max="172" width="21.7109375" style="1" customWidth="1"/>
    <col min="173" max="173" width="18.85546875" style="1" customWidth="1"/>
    <col min="174" max="174" width="12.85546875" style="1" customWidth="1"/>
    <col min="175" max="179" width="10" style="1" bestFit="1" customWidth="1"/>
    <col min="180" max="423" width="2.5703125" style="1"/>
    <col min="424" max="424" width="5" style="1" bestFit="1" customWidth="1"/>
    <col min="425" max="425" width="35.5703125" style="1" bestFit="1" customWidth="1"/>
    <col min="426" max="426" width="40.140625" style="1" bestFit="1" customWidth="1"/>
    <col min="427" max="427" width="16" style="1" customWidth="1"/>
    <col min="428" max="428" width="21.7109375" style="1" customWidth="1"/>
    <col min="429" max="429" width="18.85546875" style="1" customWidth="1"/>
    <col min="430" max="430" width="12.85546875" style="1" customWidth="1"/>
    <col min="431" max="435" width="10" style="1" bestFit="1" customWidth="1"/>
    <col min="436" max="679" width="2.5703125" style="1"/>
    <col min="680" max="680" width="5" style="1" bestFit="1" customWidth="1"/>
    <col min="681" max="681" width="35.5703125" style="1" bestFit="1" customWidth="1"/>
    <col min="682" max="682" width="40.140625" style="1" bestFit="1" customWidth="1"/>
    <col min="683" max="683" width="16" style="1" customWidth="1"/>
    <col min="684" max="684" width="21.7109375" style="1" customWidth="1"/>
    <col min="685" max="685" width="18.85546875" style="1" customWidth="1"/>
    <col min="686" max="686" width="12.85546875" style="1" customWidth="1"/>
    <col min="687" max="691" width="10" style="1" bestFit="1" customWidth="1"/>
    <col min="692" max="935" width="2.5703125" style="1"/>
    <col min="936" max="936" width="5" style="1" bestFit="1" customWidth="1"/>
    <col min="937" max="937" width="35.5703125" style="1" bestFit="1" customWidth="1"/>
    <col min="938" max="938" width="40.140625" style="1" bestFit="1" customWidth="1"/>
    <col min="939" max="939" width="16" style="1" customWidth="1"/>
    <col min="940" max="940" width="21.7109375" style="1" customWidth="1"/>
    <col min="941" max="941" width="18.85546875" style="1" customWidth="1"/>
    <col min="942" max="942" width="12.85546875" style="1" customWidth="1"/>
    <col min="943" max="947" width="10" style="1" bestFit="1" customWidth="1"/>
    <col min="948" max="1191" width="2.5703125" style="1"/>
    <col min="1192" max="1192" width="5" style="1" bestFit="1" customWidth="1"/>
    <col min="1193" max="1193" width="35.5703125" style="1" bestFit="1" customWidth="1"/>
    <col min="1194" max="1194" width="40.140625" style="1" bestFit="1" customWidth="1"/>
    <col min="1195" max="1195" width="16" style="1" customWidth="1"/>
    <col min="1196" max="1196" width="21.7109375" style="1" customWidth="1"/>
    <col min="1197" max="1197" width="18.85546875" style="1" customWidth="1"/>
    <col min="1198" max="1198" width="12.85546875" style="1" customWidth="1"/>
    <col min="1199" max="1203" width="10" style="1" bestFit="1" customWidth="1"/>
    <col min="1204" max="1447" width="2.5703125" style="1"/>
    <col min="1448" max="1448" width="5" style="1" bestFit="1" customWidth="1"/>
    <col min="1449" max="1449" width="35.5703125" style="1" bestFit="1" customWidth="1"/>
    <col min="1450" max="1450" width="40.140625" style="1" bestFit="1" customWidth="1"/>
    <col min="1451" max="1451" width="16" style="1" customWidth="1"/>
    <col min="1452" max="1452" width="21.7109375" style="1" customWidth="1"/>
    <col min="1453" max="1453" width="18.85546875" style="1" customWidth="1"/>
    <col min="1454" max="1454" width="12.85546875" style="1" customWidth="1"/>
    <col min="1455" max="1459" width="10" style="1" bestFit="1" customWidth="1"/>
    <col min="1460" max="1703" width="2.5703125" style="1"/>
    <col min="1704" max="1704" width="5" style="1" bestFit="1" customWidth="1"/>
    <col min="1705" max="1705" width="35.5703125" style="1" bestFit="1" customWidth="1"/>
    <col min="1706" max="1706" width="40.140625" style="1" bestFit="1" customWidth="1"/>
    <col min="1707" max="1707" width="16" style="1" customWidth="1"/>
    <col min="1708" max="1708" width="21.7109375" style="1" customWidth="1"/>
    <col min="1709" max="1709" width="18.85546875" style="1" customWidth="1"/>
    <col min="1710" max="1710" width="12.85546875" style="1" customWidth="1"/>
    <col min="1711" max="1715" width="10" style="1" bestFit="1" customWidth="1"/>
    <col min="1716" max="1959" width="2.5703125" style="1"/>
    <col min="1960" max="1960" width="5" style="1" bestFit="1" customWidth="1"/>
    <col min="1961" max="1961" width="35.5703125" style="1" bestFit="1" customWidth="1"/>
    <col min="1962" max="1962" width="40.140625" style="1" bestFit="1" customWidth="1"/>
    <col min="1963" max="1963" width="16" style="1" customWidth="1"/>
    <col min="1964" max="1964" width="21.7109375" style="1" customWidth="1"/>
    <col min="1965" max="1965" width="18.85546875" style="1" customWidth="1"/>
    <col min="1966" max="1966" width="12.85546875" style="1" customWidth="1"/>
    <col min="1967" max="1971" width="10" style="1" bestFit="1" customWidth="1"/>
    <col min="1972" max="2215" width="2.5703125" style="1"/>
    <col min="2216" max="2216" width="5" style="1" bestFit="1" customWidth="1"/>
    <col min="2217" max="2217" width="35.5703125" style="1" bestFit="1" customWidth="1"/>
    <col min="2218" max="2218" width="40.140625" style="1" bestFit="1" customWidth="1"/>
    <col min="2219" max="2219" width="16" style="1" customWidth="1"/>
    <col min="2220" max="2220" width="21.7109375" style="1" customWidth="1"/>
    <col min="2221" max="2221" width="18.85546875" style="1" customWidth="1"/>
    <col min="2222" max="2222" width="12.85546875" style="1" customWidth="1"/>
    <col min="2223" max="2227" width="10" style="1" bestFit="1" customWidth="1"/>
    <col min="2228" max="2471" width="2.5703125" style="1"/>
    <col min="2472" max="2472" width="5" style="1" bestFit="1" customWidth="1"/>
    <col min="2473" max="2473" width="35.5703125" style="1" bestFit="1" customWidth="1"/>
    <col min="2474" max="2474" width="40.140625" style="1" bestFit="1" customWidth="1"/>
    <col min="2475" max="2475" width="16" style="1" customWidth="1"/>
    <col min="2476" max="2476" width="21.7109375" style="1" customWidth="1"/>
    <col min="2477" max="2477" width="18.85546875" style="1" customWidth="1"/>
    <col min="2478" max="2478" width="12.85546875" style="1" customWidth="1"/>
    <col min="2479" max="2483" width="10" style="1" bestFit="1" customWidth="1"/>
    <col min="2484" max="2727" width="2.5703125" style="1"/>
    <col min="2728" max="2728" width="5" style="1" bestFit="1" customWidth="1"/>
    <col min="2729" max="2729" width="35.5703125" style="1" bestFit="1" customWidth="1"/>
    <col min="2730" max="2730" width="40.140625" style="1" bestFit="1" customWidth="1"/>
    <col min="2731" max="2731" width="16" style="1" customWidth="1"/>
    <col min="2732" max="2732" width="21.7109375" style="1" customWidth="1"/>
    <col min="2733" max="2733" width="18.85546875" style="1" customWidth="1"/>
    <col min="2734" max="2734" width="12.85546875" style="1" customWidth="1"/>
    <col min="2735" max="2739" width="10" style="1" bestFit="1" customWidth="1"/>
    <col min="2740" max="2983" width="2.5703125" style="1"/>
    <col min="2984" max="2984" width="5" style="1" bestFit="1" customWidth="1"/>
    <col min="2985" max="2985" width="35.5703125" style="1" bestFit="1" customWidth="1"/>
    <col min="2986" max="2986" width="40.140625" style="1" bestFit="1" customWidth="1"/>
    <col min="2987" max="2987" width="16" style="1" customWidth="1"/>
    <col min="2988" max="2988" width="21.7109375" style="1" customWidth="1"/>
    <col min="2989" max="2989" width="18.85546875" style="1" customWidth="1"/>
    <col min="2990" max="2990" width="12.85546875" style="1" customWidth="1"/>
    <col min="2991" max="2995" width="10" style="1" bestFit="1" customWidth="1"/>
    <col min="2996" max="3239" width="2.5703125" style="1"/>
    <col min="3240" max="3240" width="5" style="1" bestFit="1" customWidth="1"/>
    <col min="3241" max="3241" width="35.5703125" style="1" bestFit="1" customWidth="1"/>
    <col min="3242" max="3242" width="40.140625" style="1" bestFit="1" customWidth="1"/>
    <col min="3243" max="3243" width="16" style="1" customWidth="1"/>
    <col min="3244" max="3244" width="21.7109375" style="1" customWidth="1"/>
    <col min="3245" max="3245" width="18.85546875" style="1" customWidth="1"/>
    <col min="3246" max="3246" width="12.85546875" style="1" customWidth="1"/>
    <col min="3247" max="3251" width="10" style="1" bestFit="1" customWidth="1"/>
    <col min="3252" max="3495" width="2.5703125" style="1"/>
    <col min="3496" max="3496" width="5" style="1" bestFit="1" customWidth="1"/>
    <col min="3497" max="3497" width="35.5703125" style="1" bestFit="1" customWidth="1"/>
    <col min="3498" max="3498" width="40.140625" style="1" bestFit="1" customWidth="1"/>
    <col min="3499" max="3499" width="16" style="1" customWidth="1"/>
    <col min="3500" max="3500" width="21.7109375" style="1" customWidth="1"/>
    <col min="3501" max="3501" width="18.85546875" style="1" customWidth="1"/>
    <col min="3502" max="3502" width="12.85546875" style="1" customWidth="1"/>
    <col min="3503" max="3507" width="10" style="1" bestFit="1" customWidth="1"/>
    <col min="3508" max="3751" width="2.5703125" style="1"/>
    <col min="3752" max="3752" width="5" style="1" bestFit="1" customWidth="1"/>
    <col min="3753" max="3753" width="35.5703125" style="1" bestFit="1" customWidth="1"/>
    <col min="3754" max="3754" width="40.140625" style="1" bestFit="1" customWidth="1"/>
    <col min="3755" max="3755" width="16" style="1" customWidth="1"/>
    <col min="3756" max="3756" width="21.7109375" style="1" customWidth="1"/>
    <col min="3757" max="3757" width="18.85546875" style="1" customWidth="1"/>
    <col min="3758" max="3758" width="12.85546875" style="1" customWidth="1"/>
    <col min="3759" max="3763" width="10" style="1" bestFit="1" customWidth="1"/>
    <col min="3764" max="4007" width="2.5703125" style="1"/>
    <col min="4008" max="4008" width="5" style="1" bestFit="1" customWidth="1"/>
    <col min="4009" max="4009" width="35.5703125" style="1" bestFit="1" customWidth="1"/>
    <col min="4010" max="4010" width="40.140625" style="1" bestFit="1" customWidth="1"/>
    <col min="4011" max="4011" width="16" style="1" customWidth="1"/>
    <col min="4012" max="4012" width="21.7109375" style="1" customWidth="1"/>
    <col min="4013" max="4013" width="18.85546875" style="1" customWidth="1"/>
    <col min="4014" max="4014" width="12.85546875" style="1" customWidth="1"/>
    <col min="4015" max="4019" width="10" style="1" bestFit="1" customWidth="1"/>
    <col min="4020" max="4263" width="2.5703125" style="1"/>
    <col min="4264" max="4264" width="5" style="1" bestFit="1" customWidth="1"/>
    <col min="4265" max="4265" width="35.5703125" style="1" bestFit="1" customWidth="1"/>
    <col min="4266" max="4266" width="40.140625" style="1" bestFit="1" customWidth="1"/>
    <col min="4267" max="4267" width="16" style="1" customWidth="1"/>
    <col min="4268" max="4268" width="21.7109375" style="1" customWidth="1"/>
    <col min="4269" max="4269" width="18.85546875" style="1" customWidth="1"/>
    <col min="4270" max="4270" width="12.85546875" style="1" customWidth="1"/>
    <col min="4271" max="4275" width="10" style="1" bestFit="1" customWidth="1"/>
    <col min="4276" max="4519" width="2.5703125" style="1"/>
    <col min="4520" max="4520" width="5" style="1" bestFit="1" customWidth="1"/>
    <col min="4521" max="4521" width="35.5703125" style="1" bestFit="1" customWidth="1"/>
    <col min="4522" max="4522" width="40.140625" style="1" bestFit="1" customWidth="1"/>
    <col min="4523" max="4523" width="16" style="1" customWidth="1"/>
    <col min="4524" max="4524" width="21.7109375" style="1" customWidth="1"/>
    <col min="4525" max="4525" width="18.85546875" style="1" customWidth="1"/>
    <col min="4526" max="4526" width="12.85546875" style="1" customWidth="1"/>
    <col min="4527" max="4531" width="10" style="1" bestFit="1" customWidth="1"/>
    <col min="4532" max="4775" width="2.5703125" style="1"/>
    <col min="4776" max="4776" width="5" style="1" bestFit="1" customWidth="1"/>
    <col min="4777" max="4777" width="35.5703125" style="1" bestFit="1" customWidth="1"/>
    <col min="4778" max="4778" width="40.140625" style="1" bestFit="1" customWidth="1"/>
    <col min="4779" max="4779" width="16" style="1" customWidth="1"/>
    <col min="4780" max="4780" width="21.7109375" style="1" customWidth="1"/>
    <col min="4781" max="4781" width="18.85546875" style="1" customWidth="1"/>
    <col min="4782" max="4782" width="12.85546875" style="1" customWidth="1"/>
    <col min="4783" max="4787" width="10" style="1" bestFit="1" customWidth="1"/>
    <col min="4788" max="5031" width="2.5703125" style="1"/>
    <col min="5032" max="5032" width="5" style="1" bestFit="1" customWidth="1"/>
    <col min="5033" max="5033" width="35.5703125" style="1" bestFit="1" customWidth="1"/>
    <col min="5034" max="5034" width="40.140625" style="1" bestFit="1" customWidth="1"/>
    <col min="5035" max="5035" width="16" style="1" customWidth="1"/>
    <col min="5036" max="5036" width="21.7109375" style="1" customWidth="1"/>
    <col min="5037" max="5037" width="18.85546875" style="1" customWidth="1"/>
    <col min="5038" max="5038" width="12.85546875" style="1" customWidth="1"/>
    <col min="5039" max="5043" width="10" style="1" bestFit="1" customWidth="1"/>
    <col min="5044" max="5287" width="2.5703125" style="1"/>
    <col min="5288" max="5288" width="5" style="1" bestFit="1" customWidth="1"/>
    <col min="5289" max="5289" width="35.5703125" style="1" bestFit="1" customWidth="1"/>
    <col min="5290" max="5290" width="40.140625" style="1" bestFit="1" customWidth="1"/>
    <col min="5291" max="5291" width="16" style="1" customWidth="1"/>
    <col min="5292" max="5292" width="21.7109375" style="1" customWidth="1"/>
    <col min="5293" max="5293" width="18.85546875" style="1" customWidth="1"/>
    <col min="5294" max="5294" width="12.85546875" style="1" customWidth="1"/>
    <col min="5295" max="5299" width="10" style="1" bestFit="1" customWidth="1"/>
    <col min="5300" max="5543" width="2.5703125" style="1"/>
    <col min="5544" max="5544" width="5" style="1" bestFit="1" customWidth="1"/>
    <col min="5545" max="5545" width="35.5703125" style="1" bestFit="1" customWidth="1"/>
    <col min="5546" max="5546" width="40.140625" style="1" bestFit="1" customWidth="1"/>
    <col min="5547" max="5547" width="16" style="1" customWidth="1"/>
    <col min="5548" max="5548" width="21.7109375" style="1" customWidth="1"/>
    <col min="5549" max="5549" width="18.85546875" style="1" customWidth="1"/>
    <col min="5550" max="5550" width="12.85546875" style="1" customWidth="1"/>
    <col min="5551" max="5555" width="10" style="1" bestFit="1" customWidth="1"/>
    <col min="5556" max="5799" width="2.5703125" style="1"/>
    <col min="5800" max="5800" width="5" style="1" bestFit="1" customWidth="1"/>
    <col min="5801" max="5801" width="35.5703125" style="1" bestFit="1" customWidth="1"/>
    <col min="5802" max="5802" width="40.140625" style="1" bestFit="1" customWidth="1"/>
    <col min="5803" max="5803" width="16" style="1" customWidth="1"/>
    <col min="5804" max="5804" width="21.7109375" style="1" customWidth="1"/>
    <col min="5805" max="5805" width="18.85546875" style="1" customWidth="1"/>
    <col min="5806" max="5806" width="12.85546875" style="1" customWidth="1"/>
    <col min="5807" max="5811" width="10" style="1" bestFit="1" customWidth="1"/>
    <col min="5812" max="6055" width="2.5703125" style="1"/>
    <col min="6056" max="6056" width="5" style="1" bestFit="1" customWidth="1"/>
    <col min="6057" max="6057" width="35.5703125" style="1" bestFit="1" customWidth="1"/>
    <col min="6058" max="6058" width="40.140625" style="1" bestFit="1" customWidth="1"/>
    <col min="6059" max="6059" width="16" style="1" customWidth="1"/>
    <col min="6060" max="6060" width="21.7109375" style="1" customWidth="1"/>
    <col min="6061" max="6061" width="18.85546875" style="1" customWidth="1"/>
    <col min="6062" max="6062" width="12.85546875" style="1" customWidth="1"/>
    <col min="6063" max="6067" width="10" style="1" bestFit="1" customWidth="1"/>
    <col min="6068" max="6311" width="2.5703125" style="1"/>
    <col min="6312" max="6312" width="5" style="1" bestFit="1" customWidth="1"/>
    <col min="6313" max="6313" width="35.5703125" style="1" bestFit="1" customWidth="1"/>
    <col min="6314" max="6314" width="40.140625" style="1" bestFit="1" customWidth="1"/>
    <col min="6315" max="6315" width="16" style="1" customWidth="1"/>
    <col min="6316" max="6316" width="21.7109375" style="1" customWidth="1"/>
    <col min="6317" max="6317" width="18.85546875" style="1" customWidth="1"/>
    <col min="6318" max="6318" width="12.85546875" style="1" customWidth="1"/>
    <col min="6319" max="6323" width="10" style="1" bestFit="1" customWidth="1"/>
    <col min="6324" max="6567" width="2.5703125" style="1"/>
    <col min="6568" max="6568" width="5" style="1" bestFit="1" customWidth="1"/>
    <col min="6569" max="6569" width="35.5703125" style="1" bestFit="1" customWidth="1"/>
    <col min="6570" max="6570" width="40.140625" style="1" bestFit="1" customWidth="1"/>
    <col min="6571" max="6571" width="16" style="1" customWidth="1"/>
    <col min="6572" max="6572" width="21.7109375" style="1" customWidth="1"/>
    <col min="6573" max="6573" width="18.85546875" style="1" customWidth="1"/>
    <col min="6574" max="6574" width="12.85546875" style="1" customWidth="1"/>
    <col min="6575" max="6579" width="10" style="1" bestFit="1" customWidth="1"/>
    <col min="6580" max="6823" width="2.5703125" style="1"/>
    <col min="6824" max="6824" width="5" style="1" bestFit="1" customWidth="1"/>
    <col min="6825" max="6825" width="35.5703125" style="1" bestFit="1" customWidth="1"/>
    <col min="6826" max="6826" width="40.140625" style="1" bestFit="1" customWidth="1"/>
    <col min="6827" max="6827" width="16" style="1" customWidth="1"/>
    <col min="6828" max="6828" width="21.7109375" style="1" customWidth="1"/>
    <col min="6829" max="6829" width="18.85546875" style="1" customWidth="1"/>
    <col min="6830" max="6830" width="12.85546875" style="1" customWidth="1"/>
    <col min="6831" max="6835" width="10" style="1" bestFit="1" customWidth="1"/>
    <col min="6836" max="7079" width="2.5703125" style="1"/>
    <col min="7080" max="7080" width="5" style="1" bestFit="1" customWidth="1"/>
    <col min="7081" max="7081" width="35.5703125" style="1" bestFit="1" customWidth="1"/>
    <col min="7082" max="7082" width="40.140625" style="1" bestFit="1" customWidth="1"/>
    <col min="7083" max="7083" width="16" style="1" customWidth="1"/>
    <col min="7084" max="7084" width="21.7109375" style="1" customWidth="1"/>
    <col min="7085" max="7085" width="18.85546875" style="1" customWidth="1"/>
    <col min="7086" max="7086" width="12.85546875" style="1" customWidth="1"/>
    <col min="7087" max="7091" width="10" style="1" bestFit="1" customWidth="1"/>
    <col min="7092" max="7335" width="2.5703125" style="1"/>
    <col min="7336" max="7336" width="5" style="1" bestFit="1" customWidth="1"/>
    <col min="7337" max="7337" width="35.5703125" style="1" bestFit="1" customWidth="1"/>
    <col min="7338" max="7338" width="40.140625" style="1" bestFit="1" customWidth="1"/>
    <col min="7339" max="7339" width="16" style="1" customWidth="1"/>
    <col min="7340" max="7340" width="21.7109375" style="1" customWidth="1"/>
    <col min="7341" max="7341" width="18.85546875" style="1" customWidth="1"/>
    <col min="7342" max="7342" width="12.85546875" style="1" customWidth="1"/>
    <col min="7343" max="7347" width="10" style="1" bestFit="1" customWidth="1"/>
    <col min="7348" max="7591" width="2.5703125" style="1"/>
    <col min="7592" max="7592" width="5" style="1" bestFit="1" customWidth="1"/>
    <col min="7593" max="7593" width="35.5703125" style="1" bestFit="1" customWidth="1"/>
    <col min="7594" max="7594" width="40.140625" style="1" bestFit="1" customWidth="1"/>
    <col min="7595" max="7595" width="16" style="1" customWidth="1"/>
    <col min="7596" max="7596" width="21.7109375" style="1" customWidth="1"/>
    <col min="7597" max="7597" width="18.85546875" style="1" customWidth="1"/>
    <col min="7598" max="7598" width="12.85546875" style="1" customWidth="1"/>
    <col min="7599" max="7603" width="10" style="1" bestFit="1" customWidth="1"/>
    <col min="7604" max="7847" width="2.5703125" style="1"/>
    <col min="7848" max="7848" width="5" style="1" bestFit="1" customWidth="1"/>
    <col min="7849" max="7849" width="35.5703125" style="1" bestFit="1" customWidth="1"/>
    <col min="7850" max="7850" width="40.140625" style="1" bestFit="1" customWidth="1"/>
    <col min="7851" max="7851" width="16" style="1" customWidth="1"/>
    <col min="7852" max="7852" width="21.7109375" style="1" customWidth="1"/>
    <col min="7853" max="7853" width="18.85546875" style="1" customWidth="1"/>
    <col min="7854" max="7854" width="12.85546875" style="1" customWidth="1"/>
    <col min="7855" max="7859" width="10" style="1" bestFit="1" customWidth="1"/>
    <col min="7860" max="8103" width="2.5703125" style="1"/>
    <col min="8104" max="8104" width="5" style="1" bestFit="1" customWidth="1"/>
    <col min="8105" max="8105" width="35.5703125" style="1" bestFit="1" customWidth="1"/>
    <col min="8106" max="8106" width="40.140625" style="1" bestFit="1" customWidth="1"/>
    <col min="8107" max="8107" width="16" style="1" customWidth="1"/>
    <col min="8108" max="8108" width="21.7109375" style="1" customWidth="1"/>
    <col min="8109" max="8109" width="18.85546875" style="1" customWidth="1"/>
    <col min="8110" max="8110" width="12.85546875" style="1" customWidth="1"/>
    <col min="8111" max="8115" width="10" style="1" bestFit="1" customWidth="1"/>
    <col min="8116" max="8359" width="2.5703125" style="1"/>
    <col min="8360" max="8360" width="5" style="1" bestFit="1" customWidth="1"/>
    <col min="8361" max="8361" width="35.5703125" style="1" bestFit="1" customWidth="1"/>
    <col min="8362" max="8362" width="40.140625" style="1" bestFit="1" customWidth="1"/>
    <col min="8363" max="8363" width="16" style="1" customWidth="1"/>
    <col min="8364" max="8364" width="21.7109375" style="1" customWidth="1"/>
    <col min="8365" max="8365" width="18.85546875" style="1" customWidth="1"/>
    <col min="8366" max="8366" width="12.85546875" style="1" customWidth="1"/>
    <col min="8367" max="8371" width="10" style="1" bestFit="1" customWidth="1"/>
    <col min="8372" max="8615" width="2.5703125" style="1"/>
    <col min="8616" max="8616" width="5" style="1" bestFit="1" customWidth="1"/>
    <col min="8617" max="8617" width="35.5703125" style="1" bestFit="1" customWidth="1"/>
    <col min="8618" max="8618" width="40.140625" style="1" bestFit="1" customWidth="1"/>
    <col min="8619" max="8619" width="16" style="1" customWidth="1"/>
    <col min="8620" max="8620" width="21.7109375" style="1" customWidth="1"/>
    <col min="8621" max="8621" width="18.85546875" style="1" customWidth="1"/>
    <col min="8622" max="8622" width="12.85546875" style="1" customWidth="1"/>
    <col min="8623" max="8627" width="10" style="1" bestFit="1" customWidth="1"/>
    <col min="8628" max="8871" width="2.5703125" style="1"/>
    <col min="8872" max="8872" width="5" style="1" bestFit="1" customWidth="1"/>
    <col min="8873" max="8873" width="35.5703125" style="1" bestFit="1" customWidth="1"/>
    <col min="8874" max="8874" width="40.140625" style="1" bestFit="1" customWidth="1"/>
    <col min="8875" max="8875" width="16" style="1" customWidth="1"/>
    <col min="8876" max="8876" width="21.7109375" style="1" customWidth="1"/>
    <col min="8877" max="8877" width="18.85546875" style="1" customWidth="1"/>
    <col min="8878" max="8878" width="12.85546875" style="1" customWidth="1"/>
    <col min="8879" max="8883" width="10" style="1" bestFit="1" customWidth="1"/>
    <col min="8884" max="9127" width="2.5703125" style="1"/>
    <col min="9128" max="9128" width="5" style="1" bestFit="1" customWidth="1"/>
    <col min="9129" max="9129" width="35.5703125" style="1" bestFit="1" customWidth="1"/>
    <col min="9130" max="9130" width="40.140625" style="1" bestFit="1" customWidth="1"/>
    <col min="9131" max="9131" width="16" style="1" customWidth="1"/>
    <col min="9132" max="9132" width="21.7109375" style="1" customWidth="1"/>
    <col min="9133" max="9133" width="18.85546875" style="1" customWidth="1"/>
    <col min="9134" max="9134" width="12.85546875" style="1" customWidth="1"/>
    <col min="9135" max="9139" width="10" style="1" bestFit="1" customWidth="1"/>
    <col min="9140" max="9383" width="2.5703125" style="1"/>
    <col min="9384" max="9384" width="5" style="1" bestFit="1" customWidth="1"/>
    <col min="9385" max="9385" width="35.5703125" style="1" bestFit="1" customWidth="1"/>
    <col min="9386" max="9386" width="40.140625" style="1" bestFit="1" customWidth="1"/>
    <col min="9387" max="9387" width="16" style="1" customWidth="1"/>
    <col min="9388" max="9388" width="21.7109375" style="1" customWidth="1"/>
    <col min="9389" max="9389" width="18.85546875" style="1" customWidth="1"/>
    <col min="9390" max="9390" width="12.85546875" style="1" customWidth="1"/>
    <col min="9391" max="9395" width="10" style="1" bestFit="1" customWidth="1"/>
    <col min="9396" max="9639" width="2.5703125" style="1"/>
    <col min="9640" max="9640" width="5" style="1" bestFit="1" customWidth="1"/>
    <col min="9641" max="9641" width="35.5703125" style="1" bestFit="1" customWidth="1"/>
    <col min="9642" max="9642" width="40.140625" style="1" bestFit="1" customWidth="1"/>
    <col min="9643" max="9643" width="16" style="1" customWidth="1"/>
    <col min="9644" max="9644" width="21.7109375" style="1" customWidth="1"/>
    <col min="9645" max="9645" width="18.85546875" style="1" customWidth="1"/>
    <col min="9646" max="9646" width="12.85546875" style="1" customWidth="1"/>
    <col min="9647" max="9651" width="10" style="1" bestFit="1" customWidth="1"/>
    <col min="9652" max="9895" width="2.5703125" style="1"/>
    <col min="9896" max="9896" width="5" style="1" bestFit="1" customWidth="1"/>
    <col min="9897" max="9897" width="35.5703125" style="1" bestFit="1" customWidth="1"/>
    <col min="9898" max="9898" width="40.140625" style="1" bestFit="1" customWidth="1"/>
    <col min="9899" max="9899" width="16" style="1" customWidth="1"/>
    <col min="9900" max="9900" width="21.7109375" style="1" customWidth="1"/>
    <col min="9901" max="9901" width="18.85546875" style="1" customWidth="1"/>
    <col min="9902" max="9902" width="12.85546875" style="1" customWidth="1"/>
    <col min="9903" max="9907" width="10" style="1" bestFit="1" customWidth="1"/>
    <col min="9908" max="10151" width="2.5703125" style="1"/>
    <col min="10152" max="10152" width="5" style="1" bestFit="1" customWidth="1"/>
    <col min="10153" max="10153" width="35.5703125" style="1" bestFit="1" customWidth="1"/>
    <col min="10154" max="10154" width="40.140625" style="1" bestFit="1" customWidth="1"/>
    <col min="10155" max="10155" width="16" style="1" customWidth="1"/>
    <col min="10156" max="10156" width="21.7109375" style="1" customWidth="1"/>
    <col min="10157" max="10157" width="18.85546875" style="1" customWidth="1"/>
    <col min="10158" max="10158" width="12.85546875" style="1" customWidth="1"/>
    <col min="10159" max="10163" width="10" style="1" bestFit="1" customWidth="1"/>
    <col min="10164" max="10407" width="2.5703125" style="1"/>
    <col min="10408" max="10408" width="5" style="1" bestFit="1" customWidth="1"/>
    <col min="10409" max="10409" width="35.5703125" style="1" bestFit="1" customWidth="1"/>
    <col min="10410" max="10410" width="40.140625" style="1" bestFit="1" customWidth="1"/>
    <col min="10411" max="10411" width="16" style="1" customWidth="1"/>
    <col min="10412" max="10412" width="21.7109375" style="1" customWidth="1"/>
    <col min="10413" max="10413" width="18.85546875" style="1" customWidth="1"/>
    <col min="10414" max="10414" width="12.85546875" style="1" customWidth="1"/>
    <col min="10415" max="10419" width="10" style="1" bestFit="1" customWidth="1"/>
    <col min="10420" max="10663" width="2.5703125" style="1"/>
    <col min="10664" max="10664" width="5" style="1" bestFit="1" customWidth="1"/>
    <col min="10665" max="10665" width="35.5703125" style="1" bestFit="1" customWidth="1"/>
    <col min="10666" max="10666" width="40.140625" style="1" bestFit="1" customWidth="1"/>
    <col min="10667" max="10667" width="16" style="1" customWidth="1"/>
    <col min="10668" max="10668" width="21.7109375" style="1" customWidth="1"/>
    <col min="10669" max="10669" width="18.85546875" style="1" customWidth="1"/>
    <col min="10670" max="10670" width="12.85546875" style="1" customWidth="1"/>
    <col min="10671" max="10675" width="10" style="1" bestFit="1" customWidth="1"/>
    <col min="10676" max="10919" width="2.5703125" style="1"/>
    <col min="10920" max="10920" width="5" style="1" bestFit="1" customWidth="1"/>
    <col min="10921" max="10921" width="35.5703125" style="1" bestFit="1" customWidth="1"/>
    <col min="10922" max="10922" width="40.140625" style="1" bestFit="1" customWidth="1"/>
    <col min="10923" max="10923" width="16" style="1" customWidth="1"/>
    <col min="10924" max="10924" width="21.7109375" style="1" customWidth="1"/>
    <col min="10925" max="10925" width="18.85546875" style="1" customWidth="1"/>
    <col min="10926" max="10926" width="12.85546875" style="1" customWidth="1"/>
    <col min="10927" max="10931" width="10" style="1" bestFit="1" customWidth="1"/>
    <col min="10932" max="11175" width="2.5703125" style="1"/>
    <col min="11176" max="11176" width="5" style="1" bestFit="1" customWidth="1"/>
    <col min="11177" max="11177" width="35.5703125" style="1" bestFit="1" customWidth="1"/>
    <col min="11178" max="11178" width="40.140625" style="1" bestFit="1" customWidth="1"/>
    <col min="11179" max="11179" width="16" style="1" customWidth="1"/>
    <col min="11180" max="11180" width="21.7109375" style="1" customWidth="1"/>
    <col min="11181" max="11181" width="18.85546875" style="1" customWidth="1"/>
    <col min="11182" max="11182" width="12.85546875" style="1" customWidth="1"/>
    <col min="11183" max="11187" width="10" style="1" bestFit="1" customWidth="1"/>
    <col min="11188" max="11431" width="2.5703125" style="1"/>
    <col min="11432" max="11432" width="5" style="1" bestFit="1" customWidth="1"/>
    <col min="11433" max="11433" width="35.5703125" style="1" bestFit="1" customWidth="1"/>
    <col min="11434" max="11434" width="40.140625" style="1" bestFit="1" customWidth="1"/>
    <col min="11435" max="11435" width="16" style="1" customWidth="1"/>
    <col min="11436" max="11436" width="21.7109375" style="1" customWidth="1"/>
    <col min="11437" max="11437" width="18.85546875" style="1" customWidth="1"/>
    <col min="11438" max="11438" width="12.85546875" style="1" customWidth="1"/>
    <col min="11439" max="11443" width="10" style="1" bestFit="1" customWidth="1"/>
    <col min="11444" max="11687" width="2.5703125" style="1"/>
    <col min="11688" max="11688" width="5" style="1" bestFit="1" customWidth="1"/>
    <col min="11689" max="11689" width="35.5703125" style="1" bestFit="1" customWidth="1"/>
    <col min="11690" max="11690" width="40.140625" style="1" bestFit="1" customWidth="1"/>
    <col min="11691" max="11691" width="16" style="1" customWidth="1"/>
    <col min="11692" max="11692" width="21.7109375" style="1" customWidth="1"/>
    <col min="11693" max="11693" width="18.85546875" style="1" customWidth="1"/>
    <col min="11694" max="11694" width="12.85546875" style="1" customWidth="1"/>
    <col min="11695" max="11699" width="10" style="1" bestFit="1" customWidth="1"/>
    <col min="11700" max="11943" width="2.5703125" style="1"/>
    <col min="11944" max="11944" width="5" style="1" bestFit="1" customWidth="1"/>
    <col min="11945" max="11945" width="35.5703125" style="1" bestFit="1" customWidth="1"/>
    <col min="11946" max="11946" width="40.140625" style="1" bestFit="1" customWidth="1"/>
    <col min="11947" max="11947" width="16" style="1" customWidth="1"/>
    <col min="11948" max="11948" width="21.7109375" style="1" customWidth="1"/>
    <col min="11949" max="11949" width="18.85546875" style="1" customWidth="1"/>
    <col min="11950" max="11950" width="12.85546875" style="1" customWidth="1"/>
    <col min="11951" max="11955" width="10" style="1" bestFit="1" customWidth="1"/>
    <col min="11956" max="12199" width="2.5703125" style="1"/>
    <col min="12200" max="12200" width="5" style="1" bestFit="1" customWidth="1"/>
    <col min="12201" max="12201" width="35.5703125" style="1" bestFit="1" customWidth="1"/>
    <col min="12202" max="12202" width="40.140625" style="1" bestFit="1" customWidth="1"/>
    <col min="12203" max="12203" width="16" style="1" customWidth="1"/>
    <col min="12204" max="12204" width="21.7109375" style="1" customWidth="1"/>
    <col min="12205" max="12205" width="18.85546875" style="1" customWidth="1"/>
    <col min="12206" max="12206" width="12.85546875" style="1" customWidth="1"/>
    <col min="12207" max="12211" width="10" style="1" bestFit="1" customWidth="1"/>
    <col min="12212" max="12455" width="2.5703125" style="1"/>
    <col min="12456" max="12456" width="5" style="1" bestFit="1" customWidth="1"/>
    <col min="12457" max="12457" width="35.5703125" style="1" bestFit="1" customWidth="1"/>
    <col min="12458" max="12458" width="40.140625" style="1" bestFit="1" customWidth="1"/>
    <col min="12459" max="12459" width="16" style="1" customWidth="1"/>
    <col min="12460" max="12460" width="21.7109375" style="1" customWidth="1"/>
    <col min="12461" max="12461" width="18.85546875" style="1" customWidth="1"/>
    <col min="12462" max="12462" width="12.85546875" style="1" customWidth="1"/>
    <col min="12463" max="12467" width="10" style="1" bestFit="1" customWidth="1"/>
    <col min="12468" max="12711" width="2.5703125" style="1"/>
    <col min="12712" max="12712" width="5" style="1" bestFit="1" customWidth="1"/>
    <col min="12713" max="12713" width="35.5703125" style="1" bestFit="1" customWidth="1"/>
    <col min="12714" max="12714" width="40.140625" style="1" bestFit="1" customWidth="1"/>
    <col min="12715" max="12715" width="16" style="1" customWidth="1"/>
    <col min="12716" max="12716" width="21.7109375" style="1" customWidth="1"/>
    <col min="12717" max="12717" width="18.85546875" style="1" customWidth="1"/>
    <col min="12718" max="12718" width="12.85546875" style="1" customWidth="1"/>
    <col min="12719" max="12723" width="10" style="1" bestFit="1" customWidth="1"/>
    <col min="12724" max="12967" width="2.5703125" style="1"/>
    <col min="12968" max="12968" width="5" style="1" bestFit="1" customWidth="1"/>
    <col min="12969" max="12969" width="35.5703125" style="1" bestFit="1" customWidth="1"/>
    <col min="12970" max="12970" width="40.140625" style="1" bestFit="1" customWidth="1"/>
    <col min="12971" max="12971" width="16" style="1" customWidth="1"/>
    <col min="12972" max="12972" width="21.7109375" style="1" customWidth="1"/>
    <col min="12973" max="12973" width="18.85546875" style="1" customWidth="1"/>
    <col min="12974" max="12974" width="12.85546875" style="1" customWidth="1"/>
    <col min="12975" max="12979" width="10" style="1" bestFit="1" customWidth="1"/>
    <col min="12980" max="13223" width="2.5703125" style="1"/>
    <col min="13224" max="13224" width="5" style="1" bestFit="1" customWidth="1"/>
    <col min="13225" max="13225" width="35.5703125" style="1" bestFit="1" customWidth="1"/>
    <col min="13226" max="13226" width="40.140625" style="1" bestFit="1" customWidth="1"/>
    <col min="13227" max="13227" width="16" style="1" customWidth="1"/>
    <col min="13228" max="13228" width="21.7109375" style="1" customWidth="1"/>
    <col min="13229" max="13229" width="18.85546875" style="1" customWidth="1"/>
    <col min="13230" max="13230" width="12.85546875" style="1" customWidth="1"/>
    <col min="13231" max="13235" width="10" style="1" bestFit="1" customWidth="1"/>
    <col min="13236" max="13479" width="2.5703125" style="1"/>
    <col min="13480" max="13480" width="5" style="1" bestFit="1" customWidth="1"/>
    <col min="13481" max="13481" width="35.5703125" style="1" bestFit="1" customWidth="1"/>
    <col min="13482" max="13482" width="40.140625" style="1" bestFit="1" customWidth="1"/>
    <col min="13483" max="13483" width="16" style="1" customWidth="1"/>
    <col min="13484" max="13484" width="21.7109375" style="1" customWidth="1"/>
    <col min="13485" max="13485" width="18.85546875" style="1" customWidth="1"/>
    <col min="13486" max="13486" width="12.85546875" style="1" customWidth="1"/>
    <col min="13487" max="13491" width="10" style="1" bestFit="1" customWidth="1"/>
    <col min="13492" max="13735" width="2.5703125" style="1"/>
    <col min="13736" max="13736" width="5" style="1" bestFit="1" customWidth="1"/>
    <col min="13737" max="13737" width="35.5703125" style="1" bestFit="1" customWidth="1"/>
    <col min="13738" max="13738" width="40.140625" style="1" bestFit="1" customWidth="1"/>
    <col min="13739" max="13739" width="16" style="1" customWidth="1"/>
    <col min="13740" max="13740" width="21.7109375" style="1" customWidth="1"/>
    <col min="13741" max="13741" width="18.85546875" style="1" customWidth="1"/>
    <col min="13742" max="13742" width="12.85546875" style="1" customWidth="1"/>
    <col min="13743" max="13747" width="10" style="1" bestFit="1" customWidth="1"/>
    <col min="13748" max="13991" width="2.5703125" style="1"/>
    <col min="13992" max="13992" width="5" style="1" bestFit="1" customWidth="1"/>
    <col min="13993" max="13993" width="35.5703125" style="1" bestFit="1" customWidth="1"/>
    <col min="13994" max="13994" width="40.140625" style="1" bestFit="1" customWidth="1"/>
    <col min="13995" max="13995" width="16" style="1" customWidth="1"/>
    <col min="13996" max="13996" width="21.7109375" style="1" customWidth="1"/>
    <col min="13997" max="13997" width="18.85546875" style="1" customWidth="1"/>
    <col min="13998" max="13998" width="12.85546875" style="1" customWidth="1"/>
    <col min="13999" max="14003" width="10" style="1" bestFit="1" customWidth="1"/>
    <col min="14004" max="14247" width="2.5703125" style="1"/>
    <col min="14248" max="14248" width="5" style="1" bestFit="1" customWidth="1"/>
    <col min="14249" max="14249" width="35.5703125" style="1" bestFit="1" customWidth="1"/>
    <col min="14250" max="14250" width="40.140625" style="1" bestFit="1" customWidth="1"/>
    <col min="14251" max="14251" width="16" style="1" customWidth="1"/>
    <col min="14252" max="14252" width="21.7109375" style="1" customWidth="1"/>
    <col min="14253" max="14253" width="18.85546875" style="1" customWidth="1"/>
    <col min="14254" max="14254" width="12.85546875" style="1" customWidth="1"/>
    <col min="14255" max="14259" width="10" style="1" bestFit="1" customWidth="1"/>
    <col min="14260" max="14503" width="2.5703125" style="1"/>
    <col min="14504" max="14504" width="5" style="1" bestFit="1" customWidth="1"/>
    <col min="14505" max="14505" width="35.5703125" style="1" bestFit="1" customWidth="1"/>
    <col min="14506" max="14506" width="40.140625" style="1" bestFit="1" customWidth="1"/>
    <col min="14507" max="14507" width="16" style="1" customWidth="1"/>
    <col min="14508" max="14508" width="21.7109375" style="1" customWidth="1"/>
    <col min="14509" max="14509" width="18.85546875" style="1" customWidth="1"/>
    <col min="14510" max="14510" width="12.85546875" style="1" customWidth="1"/>
    <col min="14511" max="14515" width="10" style="1" bestFit="1" customWidth="1"/>
    <col min="14516" max="14759" width="2.5703125" style="1"/>
    <col min="14760" max="14760" width="5" style="1" bestFit="1" customWidth="1"/>
    <col min="14761" max="14761" width="35.5703125" style="1" bestFit="1" customWidth="1"/>
    <col min="14762" max="14762" width="40.140625" style="1" bestFit="1" customWidth="1"/>
    <col min="14763" max="14763" width="16" style="1" customWidth="1"/>
    <col min="14764" max="14764" width="21.7109375" style="1" customWidth="1"/>
    <col min="14765" max="14765" width="18.85546875" style="1" customWidth="1"/>
    <col min="14766" max="14766" width="12.85546875" style="1" customWidth="1"/>
    <col min="14767" max="14771" width="10" style="1" bestFit="1" customWidth="1"/>
    <col min="14772" max="15015" width="2.5703125" style="1"/>
    <col min="15016" max="15016" width="5" style="1" bestFit="1" customWidth="1"/>
    <col min="15017" max="15017" width="35.5703125" style="1" bestFit="1" customWidth="1"/>
    <col min="15018" max="15018" width="40.140625" style="1" bestFit="1" customWidth="1"/>
    <col min="15019" max="15019" width="16" style="1" customWidth="1"/>
    <col min="15020" max="15020" width="21.7109375" style="1" customWidth="1"/>
    <col min="15021" max="15021" width="18.85546875" style="1" customWidth="1"/>
    <col min="15022" max="15022" width="12.85546875" style="1" customWidth="1"/>
    <col min="15023" max="15027" width="10" style="1" bestFit="1" customWidth="1"/>
    <col min="15028" max="15271" width="2.5703125" style="1"/>
    <col min="15272" max="15272" width="5" style="1" bestFit="1" customWidth="1"/>
    <col min="15273" max="15273" width="35.5703125" style="1" bestFit="1" customWidth="1"/>
    <col min="15274" max="15274" width="40.140625" style="1" bestFit="1" customWidth="1"/>
    <col min="15275" max="15275" width="16" style="1" customWidth="1"/>
    <col min="15276" max="15276" width="21.7109375" style="1" customWidth="1"/>
    <col min="15277" max="15277" width="18.85546875" style="1" customWidth="1"/>
    <col min="15278" max="15278" width="12.85546875" style="1" customWidth="1"/>
    <col min="15279" max="15283" width="10" style="1" bestFit="1" customWidth="1"/>
    <col min="15284" max="15527" width="2.5703125" style="1"/>
    <col min="15528" max="15528" width="5" style="1" bestFit="1" customWidth="1"/>
    <col min="15529" max="15529" width="35.5703125" style="1" bestFit="1" customWidth="1"/>
    <col min="15530" max="15530" width="40.140625" style="1" bestFit="1" customWidth="1"/>
    <col min="15531" max="15531" width="16" style="1" customWidth="1"/>
    <col min="15532" max="15532" width="21.7109375" style="1" customWidth="1"/>
    <col min="15533" max="15533" width="18.85546875" style="1" customWidth="1"/>
    <col min="15534" max="15534" width="12.85546875" style="1" customWidth="1"/>
    <col min="15535" max="15539" width="10" style="1" bestFit="1" customWidth="1"/>
    <col min="15540" max="15783" width="2.5703125" style="1"/>
    <col min="15784" max="15784" width="5" style="1" bestFit="1" customWidth="1"/>
    <col min="15785" max="15785" width="35.5703125" style="1" bestFit="1" customWidth="1"/>
    <col min="15786" max="15786" width="40.140625" style="1" bestFit="1" customWidth="1"/>
    <col min="15787" max="15787" width="16" style="1" customWidth="1"/>
    <col min="15788" max="15788" width="21.7109375" style="1" customWidth="1"/>
    <col min="15789" max="15789" width="18.85546875" style="1" customWidth="1"/>
    <col min="15790" max="15790" width="12.85546875" style="1" customWidth="1"/>
    <col min="15791" max="15795" width="10" style="1" bestFit="1" customWidth="1"/>
    <col min="15796" max="16039" width="2.5703125" style="1"/>
    <col min="16040" max="16040" width="5" style="1" bestFit="1" customWidth="1"/>
    <col min="16041" max="16041" width="35.5703125" style="1" bestFit="1" customWidth="1"/>
    <col min="16042" max="16042" width="40.140625" style="1" bestFit="1" customWidth="1"/>
    <col min="16043" max="16043" width="16" style="1" customWidth="1"/>
    <col min="16044" max="16044" width="21.7109375" style="1" customWidth="1"/>
    <col min="16045" max="16045" width="18.85546875" style="1" customWidth="1"/>
    <col min="16046" max="16046" width="12.85546875" style="1" customWidth="1"/>
    <col min="16047" max="16051" width="10" style="1" bestFit="1" customWidth="1"/>
    <col min="16052" max="16384" width="2.5703125" style="1"/>
  </cols>
  <sheetData>
    <row r="1" spans="1:25" ht="25.5" customHeight="1" x14ac:dyDescent="0.35">
      <c r="A1" s="2020" t="s">
        <v>0</v>
      </c>
      <c r="B1" s="1951"/>
      <c r="C1" s="1951"/>
      <c r="D1" s="1951"/>
      <c r="E1" s="1951"/>
      <c r="F1" s="1951"/>
      <c r="G1" s="1951"/>
      <c r="H1" s="1951"/>
      <c r="I1" s="1951"/>
      <c r="J1" s="1951"/>
      <c r="K1" s="1951"/>
      <c r="L1" s="1951"/>
      <c r="M1" s="1951"/>
      <c r="N1" s="1951"/>
      <c r="O1" s="1951"/>
      <c r="P1" s="1951"/>
      <c r="Q1" s="1951"/>
      <c r="R1" s="1951"/>
      <c r="S1" s="1951"/>
      <c r="T1" s="1951"/>
      <c r="U1" s="1951"/>
      <c r="V1" s="1951"/>
      <c r="W1" s="1951"/>
      <c r="X1" s="1951"/>
      <c r="Y1" s="2142"/>
    </row>
    <row r="2" spans="1:25" ht="27" customHeight="1" x14ac:dyDescent="0.4">
      <c r="A2" s="1953" t="s">
        <v>1159</v>
      </c>
      <c r="B2" s="1885"/>
      <c r="C2" s="1885"/>
      <c r="D2" s="1885"/>
      <c r="E2" s="1885"/>
      <c r="F2" s="1885"/>
      <c r="G2" s="1885"/>
      <c r="H2" s="1885"/>
      <c r="I2" s="1885"/>
      <c r="J2" s="1885"/>
      <c r="K2" s="1885"/>
      <c r="L2" s="1885"/>
      <c r="M2" s="1885"/>
      <c r="N2" s="1885"/>
      <c r="O2" s="1885"/>
      <c r="P2" s="1885"/>
      <c r="Q2" s="1885"/>
      <c r="R2" s="1885"/>
      <c r="S2" s="1885"/>
      <c r="T2" s="1885"/>
      <c r="U2" s="1885"/>
      <c r="V2" s="1885"/>
      <c r="W2" s="1885"/>
      <c r="X2" s="1885"/>
      <c r="Y2" s="1886"/>
    </row>
    <row r="3" spans="1:25" ht="51" customHeight="1" thickBot="1" x14ac:dyDescent="0.45">
      <c r="A3" s="1954" t="s">
        <v>2</v>
      </c>
      <c r="B3" s="1888"/>
      <c r="C3" s="1888"/>
      <c r="D3" s="1888"/>
      <c r="E3" s="1888"/>
      <c r="F3" s="1888"/>
      <c r="G3" s="1888"/>
      <c r="H3" s="1888"/>
      <c r="I3" s="1888"/>
      <c r="J3" s="1888"/>
      <c r="K3" s="1888"/>
      <c r="L3" s="1888"/>
      <c r="M3" s="1888"/>
      <c r="N3" s="1888"/>
      <c r="O3" s="1888"/>
      <c r="P3" s="1888"/>
      <c r="Q3" s="1888"/>
      <c r="R3" s="1888"/>
      <c r="S3" s="1888"/>
      <c r="T3" s="1888"/>
      <c r="U3" s="1888"/>
      <c r="V3" s="1888"/>
      <c r="W3" s="1888"/>
      <c r="X3" s="1888"/>
      <c r="Y3" s="1889"/>
    </row>
    <row r="4" spans="1:25" s="2" customFormat="1" ht="48.2" customHeight="1" x14ac:dyDescent="0.2">
      <c r="A4" s="2004" t="s">
        <v>3</v>
      </c>
      <c r="B4" s="1869"/>
      <c r="C4" s="2006"/>
      <c r="D4" s="1855" t="s">
        <v>4</v>
      </c>
      <c r="E4" s="1855" t="s">
        <v>5</v>
      </c>
      <c r="F4" s="1874" t="s">
        <v>6</v>
      </c>
      <c r="G4" s="2008" t="s">
        <v>7</v>
      </c>
      <c r="H4" s="1876" t="s">
        <v>8</v>
      </c>
      <c r="I4" s="1855" t="s">
        <v>9</v>
      </c>
      <c r="J4" s="1874" t="s">
        <v>10</v>
      </c>
      <c r="K4" s="2008" t="s">
        <v>7</v>
      </c>
      <c r="L4" s="1876" t="s">
        <v>11</v>
      </c>
      <c r="M4" s="1855" t="s">
        <v>12</v>
      </c>
      <c r="N4" s="1874" t="s">
        <v>13</v>
      </c>
      <c r="O4" s="2008" t="s">
        <v>7</v>
      </c>
      <c r="P4" s="1876" t="s">
        <v>14</v>
      </c>
      <c r="Q4" s="1855" t="s">
        <v>15</v>
      </c>
      <c r="R4" s="1874" t="s">
        <v>16</v>
      </c>
      <c r="S4" s="2008" t="s">
        <v>7</v>
      </c>
      <c r="T4" s="2010" t="s">
        <v>17</v>
      </c>
      <c r="U4" s="1878" t="s">
        <v>18</v>
      </c>
      <c r="V4" s="1879"/>
      <c r="W4" s="1879"/>
      <c r="X4" s="1879"/>
      <c r="Y4" s="1880"/>
    </row>
    <row r="5" spans="1:25" s="2" customFormat="1" ht="38.25" customHeight="1" thickBot="1" x14ac:dyDescent="0.25">
      <c r="A5" s="1871"/>
      <c r="B5" s="1872"/>
      <c r="C5" s="1873"/>
      <c r="D5" s="2140"/>
      <c r="E5" s="2140"/>
      <c r="F5" s="2141"/>
      <c r="G5" s="1852"/>
      <c r="H5" s="2139"/>
      <c r="I5" s="2140"/>
      <c r="J5" s="2141"/>
      <c r="K5" s="1852"/>
      <c r="L5" s="2139"/>
      <c r="M5" s="2140"/>
      <c r="N5" s="2141"/>
      <c r="O5" s="1852"/>
      <c r="P5" s="2139"/>
      <c r="Q5" s="2140"/>
      <c r="R5" s="2141"/>
      <c r="S5" s="1852"/>
      <c r="T5" s="1850"/>
      <c r="U5" s="1580" t="s">
        <v>19</v>
      </c>
      <c r="V5" s="1581" t="s">
        <v>19</v>
      </c>
      <c r="W5" s="1581" t="s">
        <v>19</v>
      </c>
      <c r="X5" s="1581" t="s">
        <v>19</v>
      </c>
      <c r="Y5" s="1582" t="s">
        <v>20</v>
      </c>
    </row>
    <row r="6" spans="1:25" s="13" customFormat="1" ht="24.6" customHeight="1" thickBot="1" x14ac:dyDescent="0.25">
      <c r="A6" s="1931">
        <v>1</v>
      </c>
      <c r="B6" s="6" t="s">
        <v>21</v>
      </c>
      <c r="C6" s="7" t="s">
        <v>41</v>
      </c>
      <c r="D6" s="1919" t="s">
        <v>23</v>
      </c>
      <c r="E6" s="1832"/>
      <c r="F6" s="1833"/>
      <c r="G6" s="8">
        <f>G8/G7</f>
        <v>1.0416666666666667</v>
      </c>
      <c r="H6" s="1919" t="s">
        <v>23</v>
      </c>
      <c r="I6" s="1832"/>
      <c r="J6" s="1833"/>
      <c r="K6" s="8">
        <f>K8/K7</f>
        <v>1</v>
      </c>
      <c r="L6" s="1919" t="s">
        <v>23</v>
      </c>
      <c r="M6" s="1832"/>
      <c r="N6" s="1833"/>
      <c r="O6" s="8">
        <f>O8/O7</f>
        <v>1</v>
      </c>
      <c r="P6" s="1919" t="s">
        <v>23</v>
      </c>
      <c r="Q6" s="1832"/>
      <c r="R6" s="1833"/>
      <c r="S6" s="8">
        <f>S8/S7</f>
        <v>1</v>
      </c>
      <c r="T6" s="8">
        <f>T8/T7</f>
        <v>1.0104166666666667</v>
      </c>
      <c r="U6" s="1583">
        <v>0.2</v>
      </c>
      <c r="V6" s="1583">
        <v>0.4</v>
      </c>
      <c r="W6" s="1584">
        <v>0.6</v>
      </c>
      <c r="X6" s="1585">
        <v>0.8</v>
      </c>
      <c r="Y6" s="947">
        <v>1</v>
      </c>
    </row>
    <row r="7" spans="1:25" s="13" customFormat="1" ht="24.6" customHeight="1" x14ac:dyDescent="0.2">
      <c r="A7" s="1840"/>
      <c r="B7" s="2137" t="s">
        <v>362</v>
      </c>
      <c r="C7" s="308" t="s">
        <v>361</v>
      </c>
      <c r="D7" s="441">
        <v>16</v>
      </c>
      <c r="E7" s="439">
        <v>16</v>
      </c>
      <c r="F7" s="438">
        <v>16</v>
      </c>
      <c r="G7" s="364">
        <f>SUM(D7:F7)</f>
        <v>48</v>
      </c>
      <c r="H7" s="440">
        <v>16</v>
      </c>
      <c r="I7" s="439">
        <v>16</v>
      </c>
      <c r="J7" s="438">
        <v>16</v>
      </c>
      <c r="K7" s="364">
        <f>SUM(H7:J7)</f>
        <v>48</v>
      </c>
      <c r="L7" s="440">
        <v>16</v>
      </c>
      <c r="M7" s="439">
        <v>16</v>
      </c>
      <c r="N7" s="438">
        <v>16</v>
      </c>
      <c r="O7" s="364">
        <f>SUM(L7:N7)</f>
        <v>48</v>
      </c>
      <c r="P7" s="440">
        <v>16</v>
      </c>
      <c r="Q7" s="439">
        <v>16</v>
      </c>
      <c r="R7" s="438">
        <v>16</v>
      </c>
      <c r="S7" s="364">
        <f>SUM(P7:R7)</f>
        <v>48</v>
      </c>
      <c r="T7" s="466">
        <f>SUM(G7+K7+O7+S7)</f>
        <v>192</v>
      </c>
      <c r="U7" s="472"/>
      <c r="V7" s="435"/>
      <c r="W7" s="436"/>
      <c r="X7" s="436"/>
      <c r="Y7" s="471"/>
    </row>
    <row r="8" spans="1:25" s="13" customFormat="1" ht="24.6" customHeight="1" thickBot="1" x14ac:dyDescent="0.25">
      <c r="A8" s="1840"/>
      <c r="B8" s="2061"/>
      <c r="C8" s="333" t="s">
        <v>1160</v>
      </c>
      <c r="D8" s="455">
        <v>16</v>
      </c>
      <c r="E8" s="454">
        <v>16</v>
      </c>
      <c r="F8" s="453">
        <v>18</v>
      </c>
      <c r="G8" s="972">
        <f>SUM(D8:F8)</f>
        <v>50</v>
      </c>
      <c r="H8" s="455">
        <v>16</v>
      </c>
      <c r="I8" s="454">
        <v>16</v>
      </c>
      <c r="J8" s="453">
        <v>16</v>
      </c>
      <c r="K8" s="972">
        <f>SUM(H8:J8)</f>
        <v>48</v>
      </c>
      <c r="L8" s="455">
        <v>16</v>
      </c>
      <c r="M8" s="454">
        <v>16</v>
      </c>
      <c r="N8" s="453">
        <v>16</v>
      </c>
      <c r="O8" s="972">
        <f>SUM(L8:N8)</f>
        <v>48</v>
      </c>
      <c r="P8" s="455">
        <v>16</v>
      </c>
      <c r="Q8" s="454">
        <v>16</v>
      </c>
      <c r="R8" s="453">
        <v>16</v>
      </c>
      <c r="S8" s="972">
        <f>SUM(P8:R8)</f>
        <v>48</v>
      </c>
      <c r="T8" s="973">
        <f>SUM(G8+K8+O8+S8)</f>
        <v>194</v>
      </c>
      <c r="U8" s="1586"/>
      <c r="V8" s="1587"/>
      <c r="W8" s="1588"/>
      <c r="X8" s="1588"/>
      <c r="Y8" s="1589"/>
    </row>
    <row r="9" spans="1:25" s="13" customFormat="1" ht="24.6" customHeight="1" thickBot="1" x14ac:dyDescent="0.25">
      <c r="A9" s="1931">
        <v>2</v>
      </c>
      <c r="B9" s="6" t="s">
        <v>21</v>
      </c>
      <c r="C9" s="7" t="s">
        <v>41</v>
      </c>
      <c r="D9" s="1919" t="s">
        <v>23</v>
      </c>
      <c r="E9" s="1832"/>
      <c r="F9" s="1833"/>
      <c r="G9" s="8">
        <f>G11/G10</f>
        <v>1.6424242424242423</v>
      </c>
      <c r="H9" s="1919" t="s">
        <v>23</v>
      </c>
      <c r="I9" s="1832"/>
      <c r="J9" s="1833"/>
      <c r="K9" s="8">
        <f>K11/K10</f>
        <v>1.0363636363636364</v>
      </c>
      <c r="L9" s="1919" t="s">
        <v>23</v>
      </c>
      <c r="M9" s="1832"/>
      <c r="N9" s="1833"/>
      <c r="O9" s="8" t="e">
        <f>O11/O10</f>
        <v>#DIV/0!</v>
      </c>
      <c r="P9" s="1919" t="s">
        <v>23</v>
      </c>
      <c r="Q9" s="1832"/>
      <c r="R9" s="1833"/>
      <c r="S9" s="931">
        <f>S11/S10</f>
        <v>1.0787878787878789</v>
      </c>
      <c r="T9" s="931">
        <f>T11/T10</f>
        <v>1.6121212121212121</v>
      </c>
      <c r="U9" s="34"/>
      <c r="V9" s="35"/>
      <c r="W9" s="36"/>
      <c r="X9" s="36"/>
      <c r="Y9" s="37"/>
    </row>
    <row r="10" spans="1:25" s="13" customFormat="1" ht="24.6" customHeight="1" x14ac:dyDescent="0.2">
      <c r="A10" s="1840"/>
      <c r="B10" s="2137" t="s">
        <v>360</v>
      </c>
      <c r="C10" s="1590" t="s">
        <v>359</v>
      </c>
      <c r="D10" s="441">
        <v>165</v>
      </c>
      <c r="E10" s="439"/>
      <c r="F10" s="438"/>
      <c r="G10" s="364">
        <f>SUM(D10:F10)</f>
        <v>165</v>
      </c>
      <c r="H10" s="469">
        <v>165</v>
      </c>
      <c r="I10" s="468"/>
      <c r="J10" s="467"/>
      <c r="K10" s="364">
        <f>SUM(H10:J10)</f>
        <v>165</v>
      </c>
      <c r="L10" s="469"/>
      <c r="M10" s="468"/>
      <c r="N10" s="467"/>
      <c r="O10" s="364">
        <f>SUM(L10:N10)</f>
        <v>0</v>
      </c>
      <c r="P10" s="469"/>
      <c r="Q10" s="468">
        <v>165</v>
      </c>
      <c r="R10" s="467"/>
      <c r="S10" s="364">
        <f>SUM(P10:R10)</f>
        <v>165</v>
      </c>
      <c r="T10" s="466">
        <f>SUM(G10+K10+O10+S10)</f>
        <v>495</v>
      </c>
      <c r="U10" s="472"/>
      <c r="V10" s="435"/>
      <c r="W10" s="436"/>
      <c r="X10" s="436"/>
      <c r="Y10" s="471"/>
    </row>
    <row r="11" spans="1:25" s="13" customFormat="1" ht="24.6" customHeight="1" thickBot="1" x14ac:dyDescent="0.25">
      <c r="A11" s="1840"/>
      <c r="B11" s="2061"/>
      <c r="C11" s="333" t="s">
        <v>1161</v>
      </c>
      <c r="D11" s="41">
        <v>174</v>
      </c>
      <c r="E11" s="42">
        <v>97</v>
      </c>
      <c r="F11" s="43"/>
      <c r="G11" s="465">
        <f>SUM(D11:F11)</f>
        <v>271</v>
      </c>
      <c r="H11" s="638">
        <v>171</v>
      </c>
      <c r="I11" s="639"/>
      <c r="J11" s="640"/>
      <c r="K11" s="465">
        <f>SUM(H11:J11)</f>
        <v>171</v>
      </c>
      <c r="L11" s="41"/>
      <c r="M11" s="42">
        <v>178</v>
      </c>
      <c r="N11" s="43"/>
      <c r="O11" s="465">
        <f>SUM(L11:N11)</f>
        <v>178</v>
      </c>
      <c r="P11" s="41"/>
      <c r="Q11" s="42">
        <v>178</v>
      </c>
      <c r="R11" s="43"/>
      <c r="S11" s="465">
        <f>SUM(P11:R11)</f>
        <v>178</v>
      </c>
      <c r="T11" s="464">
        <f>SUM(G11+K11+O11+S11)</f>
        <v>798</v>
      </c>
      <c r="U11" s="1591"/>
      <c r="V11" s="1592"/>
      <c r="W11" s="1593"/>
      <c r="X11" s="1593"/>
      <c r="Y11" s="1594"/>
    </row>
    <row r="12" spans="1:25" s="13" customFormat="1" ht="24.6" customHeight="1" thickBot="1" x14ac:dyDescent="0.25">
      <c r="A12" s="1931">
        <v>3</v>
      </c>
      <c r="B12" s="7" t="s">
        <v>21</v>
      </c>
      <c r="C12" s="7" t="s">
        <v>41</v>
      </c>
      <c r="D12" s="1919" t="s">
        <v>23</v>
      </c>
      <c r="E12" s="1832"/>
      <c r="F12" s="1833"/>
      <c r="G12" s="8">
        <f>G14/G13</f>
        <v>4.4000000000000004</v>
      </c>
      <c r="H12" s="1919" t="s">
        <v>23</v>
      </c>
      <c r="I12" s="1832"/>
      <c r="J12" s="1833"/>
      <c r="K12" s="8">
        <f>K14/K13</f>
        <v>1.8666666666666667</v>
      </c>
      <c r="L12" s="1919" t="s">
        <v>23</v>
      </c>
      <c r="M12" s="1832"/>
      <c r="N12" s="1833"/>
      <c r="O12" s="8">
        <f>O14/O13</f>
        <v>2.2999999999999998</v>
      </c>
      <c r="P12" s="1919" t="s">
        <v>23</v>
      </c>
      <c r="Q12" s="1832"/>
      <c r="R12" s="1833"/>
      <c r="S12" s="8">
        <f t="shared" ref="S12:T12" si="0">S14/S13</f>
        <v>1.3666666666666667</v>
      </c>
      <c r="T12" s="8">
        <f t="shared" si="0"/>
        <v>2.7757575757575759</v>
      </c>
      <c r="U12" s="463"/>
      <c r="V12" s="373"/>
      <c r="W12" s="442"/>
      <c r="X12" s="442"/>
      <c r="Y12" s="372"/>
    </row>
    <row r="13" spans="1:25" s="13" customFormat="1" ht="24.6" customHeight="1" x14ac:dyDescent="0.2">
      <c r="A13" s="1840"/>
      <c r="B13" s="2138" t="s">
        <v>358</v>
      </c>
      <c r="C13" s="1595" t="s">
        <v>1162</v>
      </c>
      <c r="D13" s="1472">
        <v>20</v>
      </c>
      <c r="E13" s="1500">
        <v>20</v>
      </c>
      <c r="F13" s="1501">
        <v>20</v>
      </c>
      <c r="G13" s="364">
        <f>SUM(D13:F13)</f>
        <v>60</v>
      </c>
      <c r="H13" s="1472">
        <v>15</v>
      </c>
      <c r="I13" s="1500">
        <v>15</v>
      </c>
      <c r="J13" s="1501">
        <v>15</v>
      </c>
      <c r="K13" s="364">
        <f>SUM(H13:J13)</f>
        <v>45</v>
      </c>
      <c r="L13" s="1472">
        <v>10</v>
      </c>
      <c r="M13" s="1500">
        <v>10</v>
      </c>
      <c r="N13" s="1501">
        <v>10</v>
      </c>
      <c r="O13" s="364">
        <f>SUM(L13:N13)</f>
        <v>30</v>
      </c>
      <c r="P13" s="1472">
        <v>10</v>
      </c>
      <c r="Q13" s="1500">
        <v>10</v>
      </c>
      <c r="R13" s="1501">
        <v>10</v>
      </c>
      <c r="S13" s="364">
        <f>SUM(P13:R13)</f>
        <v>30</v>
      </c>
      <c r="T13" s="466">
        <f>SUM(G13+K13+O13+S13)</f>
        <v>165</v>
      </c>
      <c r="U13" s="1596"/>
      <c r="V13" s="1597"/>
      <c r="W13" s="1598"/>
      <c r="X13" s="1598"/>
      <c r="Y13" s="955"/>
    </row>
    <row r="14" spans="1:25" s="13" customFormat="1" ht="24.6" customHeight="1" thickBot="1" x14ac:dyDescent="0.25">
      <c r="A14" s="1840"/>
      <c r="B14" s="2056"/>
      <c r="C14" s="1599" t="s">
        <v>357</v>
      </c>
      <c r="D14" s="1577">
        <v>47</v>
      </c>
      <c r="E14" s="1578">
        <v>99</v>
      </c>
      <c r="F14" s="1579">
        <v>118</v>
      </c>
      <c r="G14" s="1600">
        <f>SUM(D14:F14)</f>
        <v>264</v>
      </c>
      <c r="H14" s="1577">
        <v>25</v>
      </c>
      <c r="I14" s="1578">
        <v>26</v>
      </c>
      <c r="J14" s="1579">
        <v>33</v>
      </c>
      <c r="K14" s="1600">
        <f>SUM(H14:J14)</f>
        <v>84</v>
      </c>
      <c r="L14" s="1577">
        <v>33</v>
      </c>
      <c r="M14" s="1578">
        <v>24</v>
      </c>
      <c r="N14" s="1579">
        <v>12</v>
      </c>
      <c r="O14" s="1600">
        <f>SUM(L14:N14)</f>
        <v>69</v>
      </c>
      <c r="P14" s="1577">
        <v>19</v>
      </c>
      <c r="Q14" s="1578">
        <v>10</v>
      </c>
      <c r="R14" s="1579">
        <v>12</v>
      </c>
      <c r="S14" s="1600">
        <f>SUM(P14:R14)</f>
        <v>41</v>
      </c>
      <c r="T14" s="1601">
        <f>SUM(G14+K14+O14+S14)</f>
        <v>458</v>
      </c>
      <c r="U14" s="1591"/>
      <c r="V14" s="1592"/>
      <c r="W14" s="1592"/>
      <c r="X14" s="1592"/>
      <c r="Y14" s="1592"/>
    </row>
    <row r="15" spans="1:25" s="13" customFormat="1" ht="24.6" customHeight="1" thickBot="1" x14ac:dyDescent="0.25">
      <c r="A15" s="1931">
        <v>4</v>
      </c>
      <c r="B15" s="7" t="s">
        <v>21</v>
      </c>
      <c r="C15" s="7" t="s">
        <v>41</v>
      </c>
      <c r="D15" s="1919" t="s">
        <v>23</v>
      </c>
      <c r="E15" s="1832"/>
      <c r="F15" s="1833"/>
      <c r="G15" s="8">
        <f>G17/G16</f>
        <v>1.2777777777777777</v>
      </c>
      <c r="H15" s="1919" t="s">
        <v>23</v>
      </c>
      <c r="I15" s="1832"/>
      <c r="J15" s="1833"/>
      <c r="K15" s="8">
        <f>K17/K16</f>
        <v>1.2222222222222223</v>
      </c>
      <c r="L15" s="1919" t="s">
        <v>23</v>
      </c>
      <c r="M15" s="1832"/>
      <c r="N15" s="1833"/>
      <c r="O15" s="8">
        <f>O17/O16</f>
        <v>1.2777777777777777</v>
      </c>
      <c r="P15" s="1919" t="s">
        <v>23</v>
      </c>
      <c r="Q15" s="1832"/>
      <c r="R15" s="1833"/>
      <c r="S15" s="8">
        <f t="shared" ref="S15:T15" si="1">S17/S16</f>
        <v>1.3333333333333333</v>
      </c>
      <c r="T15" s="8">
        <f t="shared" si="1"/>
        <v>1.2777777777777777</v>
      </c>
      <c r="U15" s="69"/>
      <c r="V15" s="373"/>
      <c r="W15" s="373"/>
      <c r="X15" s="373"/>
      <c r="Y15" s="372"/>
    </row>
    <row r="16" spans="1:25" s="13" customFormat="1" ht="24" customHeight="1" x14ac:dyDescent="0.2">
      <c r="A16" s="1840"/>
      <c r="B16" s="2137" t="s">
        <v>356</v>
      </c>
      <c r="C16" s="308" t="s">
        <v>1163</v>
      </c>
      <c r="D16" s="1577">
        <v>30</v>
      </c>
      <c r="E16" s="1578">
        <v>30</v>
      </c>
      <c r="F16" s="1579">
        <v>30</v>
      </c>
      <c r="G16" s="1600">
        <f>SUM(D16:F16)</f>
        <v>90</v>
      </c>
      <c r="H16" s="1577">
        <v>30</v>
      </c>
      <c r="I16" s="1578">
        <v>30</v>
      </c>
      <c r="J16" s="1579">
        <v>30</v>
      </c>
      <c r="K16" s="1600">
        <f>SUM(H16:J16)</f>
        <v>90</v>
      </c>
      <c r="L16" s="1577">
        <v>30</v>
      </c>
      <c r="M16" s="1578">
        <v>30</v>
      </c>
      <c r="N16" s="1579">
        <v>30</v>
      </c>
      <c r="O16" s="1600">
        <f>SUM(L16:N16)</f>
        <v>90</v>
      </c>
      <c r="P16" s="1577">
        <v>30</v>
      </c>
      <c r="Q16" s="1578">
        <v>30</v>
      </c>
      <c r="R16" s="1579">
        <v>30</v>
      </c>
      <c r="S16" s="1600">
        <f>SUM(P16:R16)</f>
        <v>90</v>
      </c>
      <c r="T16" s="1601">
        <f>SUM(G16+K16+O16+S16)</f>
        <v>360</v>
      </c>
      <c r="U16" s="1596"/>
      <c r="V16" s="1597"/>
      <c r="W16" s="1597"/>
      <c r="X16" s="1597"/>
      <c r="Y16" s="1597"/>
    </row>
    <row r="17" spans="1:25" s="13" customFormat="1" ht="24.6" customHeight="1" thickBot="1" x14ac:dyDescent="0.25">
      <c r="A17" s="1840"/>
      <c r="B17" s="2062"/>
      <c r="C17" s="1602" t="s">
        <v>1164</v>
      </c>
      <c r="D17" s="1577">
        <v>50</v>
      </c>
      <c r="E17" s="1578">
        <v>35</v>
      </c>
      <c r="F17" s="1579">
        <v>30</v>
      </c>
      <c r="G17" s="1600">
        <f>SUM(D17:F17)</f>
        <v>115</v>
      </c>
      <c r="H17" s="1577">
        <v>45</v>
      </c>
      <c r="I17" s="1578">
        <v>35</v>
      </c>
      <c r="J17" s="1579">
        <v>30</v>
      </c>
      <c r="K17" s="1600">
        <f>SUM(H17:J17)</f>
        <v>110</v>
      </c>
      <c r="L17" s="1577">
        <v>30</v>
      </c>
      <c r="M17" s="1578">
        <v>35</v>
      </c>
      <c r="N17" s="1579">
        <v>50</v>
      </c>
      <c r="O17" s="1600">
        <f>SUM(L17:N17)</f>
        <v>115</v>
      </c>
      <c r="P17" s="1577">
        <v>30</v>
      </c>
      <c r="Q17" s="1578">
        <v>40</v>
      </c>
      <c r="R17" s="1579">
        <v>50</v>
      </c>
      <c r="S17" s="1600">
        <f>SUM(P17:R17)</f>
        <v>120</v>
      </c>
      <c r="T17" s="1601">
        <f>SUM(G17+K17+O17+S17)</f>
        <v>460</v>
      </c>
      <c r="U17" s="1591"/>
      <c r="V17" s="1592"/>
      <c r="W17" s="1592"/>
      <c r="X17" s="1592"/>
      <c r="Y17" s="1592"/>
    </row>
    <row r="18" spans="1:25" s="13" customFormat="1" ht="24.6" customHeight="1" thickBot="1" x14ac:dyDescent="0.25">
      <c r="A18" s="1931">
        <v>5</v>
      </c>
      <c r="B18" s="7" t="s">
        <v>21</v>
      </c>
      <c r="C18" s="7" t="s">
        <v>41</v>
      </c>
      <c r="D18" s="1919" t="s">
        <v>23</v>
      </c>
      <c r="E18" s="1832"/>
      <c r="F18" s="1833"/>
      <c r="G18" s="8">
        <f>G20/G19</f>
        <v>1.5</v>
      </c>
      <c r="H18" s="1919" t="s">
        <v>23</v>
      </c>
      <c r="I18" s="1832"/>
      <c r="J18" s="1833"/>
      <c r="K18" s="8">
        <f>K20/K19</f>
        <v>1.7083333333333333</v>
      </c>
      <c r="L18" s="1919" t="s">
        <v>23</v>
      </c>
      <c r="M18" s="1832"/>
      <c r="N18" s="1833"/>
      <c r="O18" s="8">
        <f>O20/O19</f>
        <v>1.8333333333333333</v>
      </c>
      <c r="P18" s="1919" t="s">
        <v>23</v>
      </c>
      <c r="Q18" s="1832"/>
      <c r="R18" s="1833"/>
      <c r="S18" s="8">
        <f t="shared" ref="S18:T18" si="2">S20/S19</f>
        <v>1.6666666666666667</v>
      </c>
      <c r="T18" s="8">
        <f t="shared" si="2"/>
        <v>1.6770833333333333</v>
      </c>
      <c r="U18" s="69"/>
      <c r="V18" s="373"/>
      <c r="W18" s="373"/>
      <c r="X18" s="373"/>
      <c r="Y18" s="372"/>
    </row>
    <row r="19" spans="1:25" s="13" customFormat="1" ht="24.6" customHeight="1" x14ac:dyDescent="0.2">
      <c r="A19" s="1840"/>
      <c r="B19" s="2137" t="s">
        <v>354</v>
      </c>
      <c r="C19" s="308" t="s">
        <v>1165</v>
      </c>
      <c r="D19" s="1577">
        <v>8</v>
      </c>
      <c r="E19" s="1578">
        <v>8</v>
      </c>
      <c r="F19" s="1579">
        <v>8</v>
      </c>
      <c r="G19" s="1600">
        <f>SUM(D19:F19)</f>
        <v>24</v>
      </c>
      <c r="H19" s="1577">
        <v>8</v>
      </c>
      <c r="I19" s="1578">
        <v>8</v>
      </c>
      <c r="J19" s="1579">
        <v>8</v>
      </c>
      <c r="K19" s="1600">
        <f>SUM(H19:J19)</f>
        <v>24</v>
      </c>
      <c r="L19" s="1577">
        <v>8</v>
      </c>
      <c r="M19" s="1578">
        <v>8</v>
      </c>
      <c r="N19" s="1579">
        <v>8</v>
      </c>
      <c r="O19" s="1600">
        <f>SUM(L19:N19)</f>
        <v>24</v>
      </c>
      <c r="P19" s="1577">
        <v>8</v>
      </c>
      <c r="Q19" s="1578">
        <v>8</v>
      </c>
      <c r="R19" s="1579">
        <v>8</v>
      </c>
      <c r="S19" s="1600">
        <f>SUM(P19:R19)</f>
        <v>24</v>
      </c>
      <c r="T19" s="1601">
        <f>SUM(G19+K19+O19+S19)</f>
        <v>96</v>
      </c>
      <c r="U19" s="1596"/>
      <c r="V19" s="1597"/>
      <c r="W19" s="1597"/>
      <c r="X19" s="1597"/>
      <c r="Y19" s="1597"/>
    </row>
    <row r="20" spans="1:25" s="13" customFormat="1" ht="24.6" customHeight="1" thickBot="1" x14ac:dyDescent="0.25">
      <c r="A20" s="1840"/>
      <c r="B20" s="2062"/>
      <c r="C20" s="1602" t="s">
        <v>352</v>
      </c>
      <c r="D20" s="1577">
        <v>14</v>
      </c>
      <c r="E20" s="1578">
        <v>10</v>
      </c>
      <c r="F20" s="1579">
        <v>12</v>
      </c>
      <c r="G20" s="1600">
        <f>SUM(D20:F20)</f>
        <v>36</v>
      </c>
      <c r="H20" s="1577">
        <v>12</v>
      </c>
      <c r="I20" s="1578">
        <v>14</v>
      </c>
      <c r="J20" s="1579">
        <v>15</v>
      </c>
      <c r="K20" s="1600">
        <f>SUM(H20:J20)</f>
        <v>41</v>
      </c>
      <c r="L20" s="1577">
        <v>12</v>
      </c>
      <c r="M20" s="1578">
        <v>12</v>
      </c>
      <c r="N20" s="1579">
        <v>20</v>
      </c>
      <c r="O20" s="1600">
        <f>SUM(L20:N20)</f>
        <v>44</v>
      </c>
      <c r="P20" s="1577">
        <v>12</v>
      </c>
      <c r="Q20" s="1578">
        <v>12</v>
      </c>
      <c r="R20" s="1579">
        <v>16</v>
      </c>
      <c r="S20" s="1600">
        <f>SUM(P20:R20)</f>
        <v>40</v>
      </c>
      <c r="T20" s="1601">
        <f>SUM(G20+K20+O20+S20)</f>
        <v>161</v>
      </c>
      <c r="U20" s="1591"/>
      <c r="V20" s="1592"/>
      <c r="W20" s="1592"/>
      <c r="X20" s="1592"/>
      <c r="Y20" s="1592"/>
    </row>
    <row r="21" spans="1:25" s="13" customFormat="1" ht="24.6" customHeight="1" thickBot="1" x14ac:dyDescent="0.25">
      <c r="A21" s="1931">
        <v>6</v>
      </c>
      <c r="B21" s="7" t="s">
        <v>21</v>
      </c>
      <c r="C21" s="7" t="s">
        <v>22</v>
      </c>
      <c r="D21" s="1919" t="s">
        <v>23</v>
      </c>
      <c r="E21" s="1832"/>
      <c r="F21" s="1833"/>
      <c r="G21" s="8">
        <f>G23/G22</f>
        <v>1</v>
      </c>
      <c r="H21" s="1919" t="s">
        <v>23</v>
      </c>
      <c r="I21" s="1832"/>
      <c r="J21" s="1833"/>
      <c r="K21" s="8">
        <f>K23/K22</f>
        <v>1</v>
      </c>
      <c r="L21" s="1919" t="s">
        <v>23</v>
      </c>
      <c r="M21" s="1832"/>
      <c r="N21" s="1833"/>
      <c r="O21" s="8">
        <f>O23/O22</f>
        <v>1</v>
      </c>
      <c r="P21" s="1919" t="s">
        <v>23</v>
      </c>
      <c r="Q21" s="1832"/>
      <c r="R21" s="1833"/>
      <c r="S21" s="8">
        <f>S23/S22</f>
        <v>1.3333333333333333</v>
      </c>
      <c r="T21" s="8">
        <f>T23/T22</f>
        <v>1.0833333333333333</v>
      </c>
      <c r="U21" s="463"/>
      <c r="V21" s="373"/>
      <c r="W21" s="373"/>
      <c r="X21" s="373"/>
      <c r="Y21" s="372"/>
    </row>
    <row r="22" spans="1:25" s="13" customFormat="1" ht="24.6" customHeight="1" x14ac:dyDescent="0.2">
      <c r="A22" s="1840"/>
      <c r="B22" s="1936" t="s">
        <v>353</v>
      </c>
      <c r="C22" s="308" t="s">
        <v>1166</v>
      </c>
      <c r="D22" s="971">
        <v>8</v>
      </c>
      <c r="E22" s="1500">
        <v>8</v>
      </c>
      <c r="F22" s="1501">
        <v>8</v>
      </c>
      <c r="G22" s="972">
        <f>SUM(D22:F22)</f>
        <v>24</v>
      </c>
      <c r="H22" s="1472">
        <v>8</v>
      </c>
      <c r="I22" s="1500">
        <v>8</v>
      </c>
      <c r="J22" s="1501">
        <v>8</v>
      </c>
      <c r="K22" s="972">
        <f>SUM(H22:J22)</f>
        <v>24</v>
      </c>
      <c r="L22" s="1472">
        <v>8</v>
      </c>
      <c r="M22" s="1500">
        <v>8</v>
      </c>
      <c r="N22" s="1501">
        <v>8</v>
      </c>
      <c r="O22" s="972">
        <f>SUM(L22:N22)</f>
        <v>24</v>
      </c>
      <c r="P22" s="1472">
        <v>8</v>
      </c>
      <c r="Q22" s="1500">
        <v>8</v>
      </c>
      <c r="R22" s="1501">
        <v>8</v>
      </c>
      <c r="S22" s="972">
        <f>SUM(P22:R22)</f>
        <v>24</v>
      </c>
      <c r="T22" s="973">
        <f>SUM(G22+K22+O22+S22)</f>
        <v>96</v>
      </c>
      <c r="U22" s="1596"/>
      <c r="V22" s="1597"/>
      <c r="W22" s="1597"/>
      <c r="X22" s="1597"/>
      <c r="Y22" s="1597"/>
    </row>
    <row r="23" spans="1:25" s="13" customFormat="1" ht="24.6" customHeight="1" thickBot="1" x14ac:dyDescent="0.25">
      <c r="A23" s="1918"/>
      <c r="B23" s="1943"/>
      <c r="C23" s="1602" t="s">
        <v>352</v>
      </c>
      <c r="D23" s="456">
        <v>8</v>
      </c>
      <c r="E23" s="454">
        <v>8</v>
      </c>
      <c r="F23" s="453">
        <v>8</v>
      </c>
      <c r="G23" s="356">
        <f>SUM(D23:F23)</f>
        <v>24</v>
      </c>
      <c r="H23" s="455">
        <v>8</v>
      </c>
      <c r="I23" s="454">
        <v>8</v>
      </c>
      <c r="J23" s="453">
        <v>8</v>
      </c>
      <c r="K23" s="356">
        <f>SUM(H23:J23)</f>
        <v>24</v>
      </c>
      <c r="L23" s="455">
        <v>8</v>
      </c>
      <c r="M23" s="454">
        <v>8</v>
      </c>
      <c r="N23" s="453">
        <v>8</v>
      </c>
      <c r="O23" s="356">
        <f>SUM(L23:N23)</f>
        <v>24</v>
      </c>
      <c r="P23" s="455">
        <v>8</v>
      </c>
      <c r="Q23" s="454">
        <v>8</v>
      </c>
      <c r="R23" s="453">
        <v>16</v>
      </c>
      <c r="S23" s="356">
        <f>SUM(P23:R23)</f>
        <v>32</v>
      </c>
      <c r="T23" s="452">
        <f>SUM(G23+K23+O23+S23)</f>
        <v>104</v>
      </c>
      <c r="U23" s="1591"/>
      <c r="V23" s="1592"/>
      <c r="W23" s="1592"/>
      <c r="X23" s="1592"/>
      <c r="Y23" s="1592"/>
    </row>
    <row r="24" spans="1:25" s="13" customFormat="1" ht="24.6" customHeight="1" thickBot="1" x14ac:dyDescent="0.25">
      <c r="A24" s="2136">
        <v>7</v>
      </c>
      <c r="B24" s="7" t="s">
        <v>21</v>
      </c>
      <c r="C24" s="7" t="s">
        <v>22</v>
      </c>
      <c r="D24" s="1919" t="s">
        <v>23</v>
      </c>
      <c r="E24" s="1832"/>
      <c r="F24" s="1833"/>
      <c r="G24" s="8">
        <f>G26/G25</f>
        <v>1</v>
      </c>
      <c r="H24" s="1919" t="s">
        <v>23</v>
      </c>
      <c r="I24" s="1832"/>
      <c r="J24" s="1833"/>
      <c r="K24" s="8" t="e">
        <f>K26/K25</f>
        <v>#DIV/0!</v>
      </c>
      <c r="L24" s="1919" t="s">
        <v>23</v>
      </c>
      <c r="M24" s="1832"/>
      <c r="N24" s="1833"/>
      <c r="O24" s="8">
        <f>O26/O25</f>
        <v>1</v>
      </c>
      <c r="P24" s="1919" t="s">
        <v>23</v>
      </c>
      <c r="Q24" s="1832"/>
      <c r="R24" s="1833"/>
      <c r="S24" s="8">
        <f>S26/S25</f>
        <v>1</v>
      </c>
      <c r="T24" s="374">
        <f>T26/T25</f>
        <v>1</v>
      </c>
      <c r="U24" s="69"/>
      <c r="V24" s="373"/>
      <c r="W24" s="373"/>
      <c r="X24" s="373"/>
      <c r="Y24" s="372"/>
    </row>
    <row r="25" spans="1:25" s="13" customFormat="1" ht="24.6" customHeight="1" x14ac:dyDescent="0.2">
      <c r="A25" s="1835"/>
      <c r="B25" s="1837" t="s">
        <v>36</v>
      </c>
      <c r="C25" s="1603" t="s">
        <v>37</v>
      </c>
      <c r="D25" s="1604"/>
      <c r="E25" s="1605">
        <v>1</v>
      </c>
      <c r="F25" s="1605">
        <v>2</v>
      </c>
      <c r="G25" s="364">
        <f>SUM(D25:F25)</f>
        <v>3</v>
      </c>
      <c r="H25" s="1605"/>
      <c r="I25" s="1605"/>
      <c r="J25" s="1605"/>
      <c r="K25" s="364">
        <f>SUM(H25:J25)</f>
        <v>0</v>
      </c>
      <c r="L25" s="368">
        <v>2</v>
      </c>
      <c r="M25" s="366">
        <v>11</v>
      </c>
      <c r="N25" s="365">
        <v>6</v>
      </c>
      <c r="O25" s="364">
        <f>SUM(L25:N25)</f>
        <v>19</v>
      </c>
      <c r="P25" s="367">
        <v>5</v>
      </c>
      <c r="Q25" s="366">
        <v>2</v>
      </c>
      <c r="R25" s="365">
        <v>2</v>
      </c>
      <c r="S25" s="364">
        <f>SUM(P25:R25)</f>
        <v>9</v>
      </c>
      <c r="T25" s="363">
        <f>SUM(G25+K25+O25+S25)</f>
        <v>31</v>
      </c>
      <c r="U25" s="982"/>
      <c r="V25" s="1597"/>
      <c r="W25" s="1597"/>
      <c r="X25" s="1597"/>
      <c r="Y25" s="955"/>
    </row>
    <row r="26" spans="1:25" s="13" customFormat="1" ht="24.6" customHeight="1" thickBot="1" x14ac:dyDescent="0.25">
      <c r="A26" s="1836"/>
      <c r="B26" s="1838"/>
      <c r="C26" s="1606" t="s">
        <v>38</v>
      </c>
      <c r="D26" s="359"/>
      <c r="E26" s="358">
        <v>1</v>
      </c>
      <c r="F26" s="357">
        <v>2</v>
      </c>
      <c r="G26" s="356">
        <f>SUM(D26:F26)</f>
        <v>3</v>
      </c>
      <c r="H26" s="359"/>
      <c r="I26" s="358"/>
      <c r="J26" s="357"/>
      <c r="K26" s="356">
        <f>SUM(H26:J26)</f>
        <v>0</v>
      </c>
      <c r="L26" s="359">
        <v>2</v>
      </c>
      <c r="M26" s="358">
        <v>11</v>
      </c>
      <c r="N26" s="357">
        <v>6</v>
      </c>
      <c r="O26" s="356">
        <f>SUM(L26:N26)</f>
        <v>19</v>
      </c>
      <c r="P26" s="359">
        <v>5</v>
      </c>
      <c r="Q26" s="358">
        <v>2</v>
      </c>
      <c r="R26" s="357">
        <v>2</v>
      </c>
      <c r="S26" s="356">
        <f>SUM(P26:R26)</f>
        <v>9</v>
      </c>
      <c r="T26" s="355">
        <f>SUM(G26+K26+O26+S26)</f>
        <v>31</v>
      </c>
      <c r="U26" s="1607"/>
      <c r="V26" s="1587"/>
      <c r="W26" s="1587"/>
      <c r="X26" s="1587"/>
      <c r="Y26" s="1589"/>
    </row>
    <row r="27" spans="1:25" ht="19.7" customHeight="1" x14ac:dyDescent="0.25">
      <c r="A27" s="2029" t="s">
        <v>1167</v>
      </c>
      <c r="B27" s="1933"/>
      <c r="C27" s="1933"/>
      <c r="D27" s="1933"/>
      <c r="E27" s="1933"/>
      <c r="F27" s="1933"/>
      <c r="G27" s="1933"/>
      <c r="H27" s="1933"/>
      <c r="I27" s="1933"/>
      <c r="J27" s="1933"/>
      <c r="K27" s="1933"/>
      <c r="L27" s="1933"/>
      <c r="M27" s="1933"/>
      <c r="N27" s="1933"/>
      <c r="O27" s="1933"/>
      <c r="P27" s="1933"/>
      <c r="Q27" s="1933"/>
      <c r="R27" s="1933"/>
      <c r="S27" s="1933"/>
      <c r="T27" s="1933"/>
      <c r="U27" s="1933"/>
      <c r="V27" s="1933"/>
      <c r="W27" s="1933"/>
      <c r="X27" s="1933"/>
      <c r="Y27" s="2135"/>
    </row>
    <row r="28" spans="1:25" ht="15.75" customHeight="1" thickBot="1" x14ac:dyDescent="0.3">
      <c r="A28" s="1828" t="s">
        <v>1168</v>
      </c>
      <c r="B28" s="1829"/>
      <c r="C28" s="1829"/>
      <c r="D28" s="1829"/>
      <c r="E28" s="1829"/>
      <c r="F28" s="1829"/>
      <c r="G28" s="1829"/>
      <c r="H28" s="1829"/>
      <c r="I28" s="1829"/>
      <c r="J28" s="1829"/>
      <c r="K28" s="1829"/>
      <c r="L28" s="1829"/>
      <c r="M28" s="1829"/>
      <c r="N28" s="1829"/>
      <c r="O28" s="1829"/>
      <c r="P28" s="1829"/>
      <c r="Q28" s="1829"/>
      <c r="R28" s="1829"/>
      <c r="S28" s="1829"/>
      <c r="T28" s="1829"/>
      <c r="U28" s="1829"/>
      <c r="V28" s="1829"/>
      <c r="W28" s="1829"/>
      <c r="X28" s="1829"/>
      <c r="Y28" s="1830"/>
    </row>
  </sheetData>
  <mergeCells count="66">
    <mergeCell ref="A1:Y1"/>
    <mergeCell ref="A2:Y2"/>
    <mergeCell ref="A3:Y3"/>
    <mergeCell ref="A4:C5"/>
    <mergeCell ref="D4:D5"/>
    <mergeCell ref="E4:E5"/>
    <mergeCell ref="F4:F5"/>
    <mergeCell ref="G4:G5"/>
    <mergeCell ref="H4:H5"/>
    <mergeCell ref="I4:I5"/>
    <mergeCell ref="U4:Y4"/>
    <mergeCell ref="J4:J5"/>
    <mergeCell ref="K4:K5"/>
    <mergeCell ref="L4:L5"/>
    <mergeCell ref="M4:M5"/>
    <mergeCell ref="N4:N5"/>
    <mergeCell ref="T4:T5"/>
    <mergeCell ref="A6:A8"/>
    <mergeCell ref="D6:F6"/>
    <mergeCell ref="H6:J6"/>
    <mergeCell ref="L6:N6"/>
    <mergeCell ref="P6:R6"/>
    <mergeCell ref="B7:B8"/>
    <mergeCell ref="O4:O5"/>
    <mergeCell ref="P4:P5"/>
    <mergeCell ref="Q4:Q5"/>
    <mergeCell ref="R4:R5"/>
    <mergeCell ref="S4:S5"/>
    <mergeCell ref="A9:A11"/>
    <mergeCell ref="D9:F9"/>
    <mergeCell ref="H9:J9"/>
    <mergeCell ref="L9:N9"/>
    <mergeCell ref="P9:R9"/>
    <mergeCell ref="B10:B11"/>
    <mergeCell ref="A12:A14"/>
    <mergeCell ref="D12:F12"/>
    <mergeCell ref="H12:J12"/>
    <mergeCell ref="L12:N12"/>
    <mergeCell ref="P12:R12"/>
    <mergeCell ref="B13:B14"/>
    <mergeCell ref="A15:A17"/>
    <mergeCell ref="D15:F15"/>
    <mergeCell ref="H15:J15"/>
    <mergeCell ref="L15:N15"/>
    <mergeCell ref="P15:R15"/>
    <mergeCell ref="B16:B17"/>
    <mergeCell ref="A18:A20"/>
    <mergeCell ref="D18:F18"/>
    <mergeCell ref="H18:J18"/>
    <mergeCell ref="L18:N18"/>
    <mergeCell ref="P18:R18"/>
    <mergeCell ref="B19:B20"/>
    <mergeCell ref="A21:A23"/>
    <mergeCell ref="D21:F21"/>
    <mergeCell ref="H21:J21"/>
    <mergeCell ref="L21:N21"/>
    <mergeCell ref="P21:R21"/>
    <mergeCell ref="B22:B23"/>
    <mergeCell ref="A27:Y27"/>
    <mergeCell ref="A28:Y28"/>
    <mergeCell ref="A24:A26"/>
    <mergeCell ref="D24:F24"/>
    <mergeCell ref="H24:J24"/>
    <mergeCell ref="L24:N24"/>
    <mergeCell ref="P24:R24"/>
    <mergeCell ref="B25:B26"/>
  </mergeCells>
  <conditionalFormatting sqref="S24:T24 K24 G24 O24 S21:T21 K21 G21 O21 S18:T18 K18 G18 O18 S15:T15 K15 G15 O15 S12:T12 K12 G12 O12 S9:T9 K9 G9 O9 K6 G6 O6 S6:T6">
    <cfRule type="cellIs" dxfId="6783" priority="1" operator="greaterThan">
      <formula>0.99</formula>
    </cfRule>
    <cfRule type="cellIs" dxfId="6782" priority="2" operator="greaterThan">
      <formula>0.79</formula>
    </cfRule>
    <cfRule type="cellIs" dxfId="6781" priority="3" operator="greaterThan">
      <formula>0.59</formula>
    </cfRule>
    <cfRule type="cellIs" dxfId="6780" priority="4" operator="lessThan">
      <formula>0.6</formula>
    </cfRule>
  </conditionalFormatting>
  <pageMargins left="0.25" right="0.25" top="0.75" bottom="0.75" header="0.3" footer="0.3"/>
  <pageSetup scale="55" orientation="landscape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3" tint="-0.499984740745262"/>
  </sheetPr>
  <dimension ref="A1:AD58"/>
  <sheetViews>
    <sheetView view="pageBreakPreview" topLeftCell="A11" zoomScale="70" zoomScaleSheetLayoutView="70" workbookViewId="0">
      <selection activeCell="N29" sqref="N29"/>
    </sheetView>
  </sheetViews>
  <sheetFormatPr baseColWidth="10" defaultColWidth="2.5703125" defaultRowHeight="15" x14ac:dyDescent="0.25"/>
  <cols>
    <col min="1" max="1" width="5.5703125" style="1" customWidth="1"/>
    <col min="2" max="2" width="30" style="86" customWidth="1"/>
    <col min="3" max="3" width="32" style="86" customWidth="1"/>
    <col min="4" max="6" width="6.42578125" style="1" customWidth="1"/>
    <col min="7" max="7" width="8.85546875" style="1" customWidth="1"/>
    <col min="8" max="8" width="6.42578125" style="1" customWidth="1"/>
    <col min="9" max="9" width="7.140625" style="1" customWidth="1"/>
    <col min="10" max="10" width="8.7109375" style="1" customWidth="1"/>
    <col min="11" max="11" width="8.85546875" style="1" customWidth="1"/>
    <col min="12" max="14" width="6.42578125" style="1" customWidth="1"/>
    <col min="15" max="15" width="8.85546875" style="1" customWidth="1"/>
    <col min="16" max="18" width="6.42578125" style="1" customWidth="1"/>
    <col min="19" max="19" width="8.85546875" style="1" customWidth="1"/>
    <col min="20" max="20" width="11.42578125" style="1" customWidth="1"/>
    <col min="21" max="24" width="6.7109375" style="1" customWidth="1"/>
    <col min="25" max="25" width="7.140625" style="1" customWidth="1"/>
    <col min="26" max="167" width="2.5703125" style="1"/>
    <col min="168" max="168" width="5" style="1" bestFit="1" customWidth="1"/>
    <col min="169" max="169" width="35.5703125" style="1" bestFit="1" customWidth="1"/>
    <col min="170" max="170" width="40.140625" style="1" bestFit="1" customWidth="1"/>
    <col min="171" max="171" width="16" style="1" customWidth="1"/>
    <col min="172" max="172" width="21.7109375" style="1" customWidth="1"/>
    <col min="173" max="173" width="18.85546875" style="1" customWidth="1"/>
    <col min="174" max="174" width="12.85546875" style="1" customWidth="1"/>
    <col min="175" max="179" width="10" style="1" bestFit="1" customWidth="1"/>
    <col min="180" max="423" width="2.5703125" style="1"/>
    <col min="424" max="424" width="5" style="1" bestFit="1" customWidth="1"/>
    <col min="425" max="425" width="35.5703125" style="1" bestFit="1" customWidth="1"/>
    <col min="426" max="426" width="40.140625" style="1" bestFit="1" customWidth="1"/>
    <col min="427" max="427" width="16" style="1" customWidth="1"/>
    <col min="428" max="428" width="21.7109375" style="1" customWidth="1"/>
    <col min="429" max="429" width="18.85546875" style="1" customWidth="1"/>
    <col min="430" max="430" width="12.85546875" style="1" customWidth="1"/>
    <col min="431" max="435" width="10" style="1" bestFit="1" customWidth="1"/>
    <col min="436" max="679" width="2.5703125" style="1"/>
    <col min="680" max="680" width="5" style="1" bestFit="1" customWidth="1"/>
    <col min="681" max="681" width="35.5703125" style="1" bestFit="1" customWidth="1"/>
    <col min="682" max="682" width="40.140625" style="1" bestFit="1" customWidth="1"/>
    <col min="683" max="683" width="16" style="1" customWidth="1"/>
    <col min="684" max="684" width="21.7109375" style="1" customWidth="1"/>
    <col min="685" max="685" width="18.85546875" style="1" customWidth="1"/>
    <col min="686" max="686" width="12.85546875" style="1" customWidth="1"/>
    <col min="687" max="691" width="10" style="1" bestFit="1" customWidth="1"/>
    <col min="692" max="935" width="2.5703125" style="1"/>
    <col min="936" max="936" width="5" style="1" bestFit="1" customWidth="1"/>
    <col min="937" max="937" width="35.5703125" style="1" bestFit="1" customWidth="1"/>
    <col min="938" max="938" width="40.140625" style="1" bestFit="1" customWidth="1"/>
    <col min="939" max="939" width="16" style="1" customWidth="1"/>
    <col min="940" max="940" width="21.7109375" style="1" customWidth="1"/>
    <col min="941" max="941" width="18.85546875" style="1" customWidth="1"/>
    <col min="942" max="942" width="12.85546875" style="1" customWidth="1"/>
    <col min="943" max="947" width="10" style="1" bestFit="1" customWidth="1"/>
    <col min="948" max="1191" width="2.5703125" style="1"/>
    <col min="1192" max="1192" width="5" style="1" bestFit="1" customWidth="1"/>
    <col min="1193" max="1193" width="35.5703125" style="1" bestFit="1" customWidth="1"/>
    <col min="1194" max="1194" width="40.140625" style="1" bestFit="1" customWidth="1"/>
    <col min="1195" max="1195" width="16" style="1" customWidth="1"/>
    <col min="1196" max="1196" width="21.7109375" style="1" customWidth="1"/>
    <col min="1197" max="1197" width="18.85546875" style="1" customWidth="1"/>
    <col min="1198" max="1198" width="12.85546875" style="1" customWidth="1"/>
    <col min="1199" max="1203" width="10" style="1" bestFit="1" customWidth="1"/>
    <col min="1204" max="1447" width="2.5703125" style="1"/>
    <col min="1448" max="1448" width="5" style="1" bestFit="1" customWidth="1"/>
    <col min="1449" max="1449" width="35.5703125" style="1" bestFit="1" customWidth="1"/>
    <col min="1450" max="1450" width="40.140625" style="1" bestFit="1" customWidth="1"/>
    <col min="1451" max="1451" width="16" style="1" customWidth="1"/>
    <col min="1452" max="1452" width="21.7109375" style="1" customWidth="1"/>
    <col min="1453" max="1453" width="18.85546875" style="1" customWidth="1"/>
    <col min="1454" max="1454" width="12.85546875" style="1" customWidth="1"/>
    <col min="1455" max="1459" width="10" style="1" bestFit="1" customWidth="1"/>
    <col min="1460" max="1703" width="2.5703125" style="1"/>
    <col min="1704" max="1704" width="5" style="1" bestFit="1" customWidth="1"/>
    <col min="1705" max="1705" width="35.5703125" style="1" bestFit="1" customWidth="1"/>
    <col min="1706" max="1706" width="40.140625" style="1" bestFit="1" customWidth="1"/>
    <col min="1707" max="1707" width="16" style="1" customWidth="1"/>
    <col min="1708" max="1708" width="21.7109375" style="1" customWidth="1"/>
    <col min="1709" max="1709" width="18.85546875" style="1" customWidth="1"/>
    <col min="1710" max="1710" width="12.85546875" style="1" customWidth="1"/>
    <col min="1711" max="1715" width="10" style="1" bestFit="1" customWidth="1"/>
    <col min="1716" max="1959" width="2.5703125" style="1"/>
    <col min="1960" max="1960" width="5" style="1" bestFit="1" customWidth="1"/>
    <col min="1961" max="1961" width="35.5703125" style="1" bestFit="1" customWidth="1"/>
    <col min="1962" max="1962" width="40.140625" style="1" bestFit="1" customWidth="1"/>
    <col min="1963" max="1963" width="16" style="1" customWidth="1"/>
    <col min="1964" max="1964" width="21.7109375" style="1" customWidth="1"/>
    <col min="1965" max="1965" width="18.85546875" style="1" customWidth="1"/>
    <col min="1966" max="1966" width="12.85546875" style="1" customWidth="1"/>
    <col min="1967" max="1971" width="10" style="1" bestFit="1" customWidth="1"/>
    <col min="1972" max="2215" width="2.5703125" style="1"/>
    <col min="2216" max="2216" width="5" style="1" bestFit="1" customWidth="1"/>
    <col min="2217" max="2217" width="35.5703125" style="1" bestFit="1" customWidth="1"/>
    <col min="2218" max="2218" width="40.140625" style="1" bestFit="1" customWidth="1"/>
    <col min="2219" max="2219" width="16" style="1" customWidth="1"/>
    <col min="2220" max="2220" width="21.7109375" style="1" customWidth="1"/>
    <col min="2221" max="2221" width="18.85546875" style="1" customWidth="1"/>
    <col min="2222" max="2222" width="12.85546875" style="1" customWidth="1"/>
    <col min="2223" max="2227" width="10" style="1" bestFit="1" customWidth="1"/>
    <col min="2228" max="2471" width="2.5703125" style="1"/>
    <col min="2472" max="2472" width="5" style="1" bestFit="1" customWidth="1"/>
    <col min="2473" max="2473" width="35.5703125" style="1" bestFit="1" customWidth="1"/>
    <col min="2474" max="2474" width="40.140625" style="1" bestFit="1" customWidth="1"/>
    <col min="2475" max="2475" width="16" style="1" customWidth="1"/>
    <col min="2476" max="2476" width="21.7109375" style="1" customWidth="1"/>
    <col min="2477" max="2477" width="18.85546875" style="1" customWidth="1"/>
    <col min="2478" max="2478" width="12.85546875" style="1" customWidth="1"/>
    <col min="2479" max="2483" width="10" style="1" bestFit="1" customWidth="1"/>
    <col min="2484" max="2727" width="2.5703125" style="1"/>
    <col min="2728" max="2728" width="5" style="1" bestFit="1" customWidth="1"/>
    <col min="2729" max="2729" width="35.5703125" style="1" bestFit="1" customWidth="1"/>
    <col min="2730" max="2730" width="40.140625" style="1" bestFit="1" customWidth="1"/>
    <col min="2731" max="2731" width="16" style="1" customWidth="1"/>
    <col min="2732" max="2732" width="21.7109375" style="1" customWidth="1"/>
    <col min="2733" max="2733" width="18.85546875" style="1" customWidth="1"/>
    <col min="2734" max="2734" width="12.85546875" style="1" customWidth="1"/>
    <col min="2735" max="2739" width="10" style="1" bestFit="1" customWidth="1"/>
    <col min="2740" max="2983" width="2.5703125" style="1"/>
    <col min="2984" max="2984" width="5" style="1" bestFit="1" customWidth="1"/>
    <col min="2985" max="2985" width="35.5703125" style="1" bestFit="1" customWidth="1"/>
    <col min="2986" max="2986" width="40.140625" style="1" bestFit="1" customWidth="1"/>
    <col min="2987" max="2987" width="16" style="1" customWidth="1"/>
    <col min="2988" max="2988" width="21.7109375" style="1" customWidth="1"/>
    <col min="2989" max="2989" width="18.85546875" style="1" customWidth="1"/>
    <col min="2990" max="2990" width="12.85546875" style="1" customWidth="1"/>
    <col min="2991" max="2995" width="10" style="1" bestFit="1" customWidth="1"/>
    <col min="2996" max="3239" width="2.5703125" style="1"/>
    <col min="3240" max="3240" width="5" style="1" bestFit="1" customWidth="1"/>
    <col min="3241" max="3241" width="35.5703125" style="1" bestFit="1" customWidth="1"/>
    <col min="3242" max="3242" width="40.140625" style="1" bestFit="1" customWidth="1"/>
    <col min="3243" max="3243" width="16" style="1" customWidth="1"/>
    <col min="3244" max="3244" width="21.7109375" style="1" customWidth="1"/>
    <col min="3245" max="3245" width="18.85546875" style="1" customWidth="1"/>
    <col min="3246" max="3246" width="12.85546875" style="1" customWidth="1"/>
    <col min="3247" max="3251" width="10" style="1" bestFit="1" customWidth="1"/>
    <col min="3252" max="3495" width="2.5703125" style="1"/>
    <col min="3496" max="3496" width="5" style="1" bestFit="1" customWidth="1"/>
    <col min="3497" max="3497" width="35.5703125" style="1" bestFit="1" customWidth="1"/>
    <col min="3498" max="3498" width="40.140625" style="1" bestFit="1" customWidth="1"/>
    <col min="3499" max="3499" width="16" style="1" customWidth="1"/>
    <col min="3500" max="3500" width="21.7109375" style="1" customWidth="1"/>
    <col min="3501" max="3501" width="18.85546875" style="1" customWidth="1"/>
    <col min="3502" max="3502" width="12.85546875" style="1" customWidth="1"/>
    <col min="3503" max="3507" width="10" style="1" bestFit="1" customWidth="1"/>
    <col min="3508" max="3751" width="2.5703125" style="1"/>
    <col min="3752" max="3752" width="5" style="1" bestFit="1" customWidth="1"/>
    <col min="3753" max="3753" width="35.5703125" style="1" bestFit="1" customWidth="1"/>
    <col min="3754" max="3754" width="40.140625" style="1" bestFit="1" customWidth="1"/>
    <col min="3755" max="3755" width="16" style="1" customWidth="1"/>
    <col min="3756" max="3756" width="21.7109375" style="1" customWidth="1"/>
    <col min="3757" max="3757" width="18.85546875" style="1" customWidth="1"/>
    <col min="3758" max="3758" width="12.85546875" style="1" customWidth="1"/>
    <col min="3759" max="3763" width="10" style="1" bestFit="1" customWidth="1"/>
    <col min="3764" max="4007" width="2.5703125" style="1"/>
    <col min="4008" max="4008" width="5" style="1" bestFit="1" customWidth="1"/>
    <col min="4009" max="4009" width="35.5703125" style="1" bestFit="1" customWidth="1"/>
    <col min="4010" max="4010" width="40.140625" style="1" bestFit="1" customWidth="1"/>
    <col min="4011" max="4011" width="16" style="1" customWidth="1"/>
    <col min="4012" max="4012" width="21.7109375" style="1" customWidth="1"/>
    <col min="4013" max="4013" width="18.85546875" style="1" customWidth="1"/>
    <col min="4014" max="4014" width="12.85546875" style="1" customWidth="1"/>
    <col min="4015" max="4019" width="10" style="1" bestFit="1" customWidth="1"/>
    <col min="4020" max="4263" width="2.5703125" style="1"/>
    <col min="4264" max="4264" width="5" style="1" bestFit="1" customWidth="1"/>
    <col min="4265" max="4265" width="35.5703125" style="1" bestFit="1" customWidth="1"/>
    <col min="4266" max="4266" width="40.140625" style="1" bestFit="1" customWidth="1"/>
    <col min="4267" max="4267" width="16" style="1" customWidth="1"/>
    <col min="4268" max="4268" width="21.7109375" style="1" customWidth="1"/>
    <col min="4269" max="4269" width="18.85546875" style="1" customWidth="1"/>
    <col min="4270" max="4270" width="12.85546875" style="1" customWidth="1"/>
    <col min="4271" max="4275" width="10" style="1" bestFit="1" customWidth="1"/>
    <col min="4276" max="4519" width="2.5703125" style="1"/>
    <col min="4520" max="4520" width="5" style="1" bestFit="1" customWidth="1"/>
    <col min="4521" max="4521" width="35.5703125" style="1" bestFit="1" customWidth="1"/>
    <col min="4522" max="4522" width="40.140625" style="1" bestFit="1" customWidth="1"/>
    <col min="4523" max="4523" width="16" style="1" customWidth="1"/>
    <col min="4524" max="4524" width="21.7109375" style="1" customWidth="1"/>
    <col min="4525" max="4525" width="18.85546875" style="1" customWidth="1"/>
    <col min="4526" max="4526" width="12.85546875" style="1" customWidth="1"/>
    <col min="4527" max="4531" width="10" style="1" bestFit="1" customWidth="1"/>
    <col min="4532" max="4775" width="2.5703125" style="1"/>
    <col min="4776" max="4776" width="5" style="1" bestFit="1" customWidth="1"/>
    <col min="4777" max="4777" width="35.5703125" style="1" bestFit="1" customWidth="1"/>
    <col min="4778" max="4778" width="40.140625" style="1" bestFit="1" customWidth="1"/>
    <col min="4779" max="4779" width="16" style="1" customWidth="1"/>
    <col min="4780" max="4780" width="21.7109375" style="1" customWidth="1"/>
    <col min="4781" max="4781" width="18.85546875" style="1" customWidth="1"/>
    <col min="4782" max="4782" width="12.85546875" style="1" customWidth="1"/>
    <col min="4783" max="4787" width="10" style="1" bestFit="1" customWidth="1"/>
    <col min="4788" max="5031" width="2.5703125" style="1"/>
    <col min="5032" max="5032" width="5" style="1" bestFit="1" customWidth="1"/>
    <col min="5033" max="5033" width="35.5703125" style="1" bestFit="1" customWidth="1"/>
    <col min="5034" max="5034" width="40.140625" style="1" bestFit="1" customWidth="1"/>
    <col min="5035" max="5035" width="16" style="1" customWidth="1"/>
    <col min="5036" max="5036" width="21.7109375" style="1" customWidth="1"/>
    <col min="5037" max="5037" width="18.85546875" style="1" customWidth="1"/>
    <col min="5038" max="5038" width="12.85546875" style="1" customWidth="1"/>
    <col min="5039" max="5043" width="10" style="1" bestFit="1" customWidth="1"/>
    <col min="5044" max="5287" width="2.5703125" style="1"/>
    <col min="5288" max="5288" width="5" style="1" bestFit="1" customWidth="1"/>
    <col min="5289" max="5289" width="35.5703125" style="1" bestFit="1" customWidth="1"/>
    <col min="5290" max="5290" width="40.140625" style="1" bestFit="1" customWidth="1"/>
    <col min="5291" max="5291" width="16" style="1" customWidth="1"/>
    <col min="5292" max="5292" width="21.7109375" style="1" customWidth="1"/>
    <col min="5293" max="5293" width="18.85546875" style="1" customWidth="1"/>
    <col min="5294" max="5294" width="12.85546875" style="1" customWidth="1"/>
    <col min="5295" max="5299" width="10" style="1" bestFit="1" customWidth="1"/>
    <col min="5300" max="5543" width="2.5703125" style="1"/>
    <col min="5544" max="5544" width="5" style="1" bestFit="1" customWidth="1"/>
    <col min="5545" max="5545" width="35.5703125" style="1" bestFit="1" customWidth="1"/>
    <col min="5546" max="5546" width="40.140625" style="1" bestFit="1" customWidth="1"/>
    <col min="5547" max="5547" width="16" style="1" customWidth="1"/>
    <col min="5548" max="5548" width="21.7109375" style="1" customWidth="1"/>
    <col min="5549" max="5549" width="18.85546875" style="1" customWidth="1"/>
    <col min="5550" max="5550" width="12.85546875" style="1" customWidth="1"/>
    <col min="5551" max="5555" width="10" style="1" bestFit="1" customWidth="1"/>
    <col min="5556" max="5799" width="2.5703125" style="1"/>
    <col min="5800" max="5800" width="5" style="1" bestFit="1" customWidth="1"/>
    <col min="5801" max="5801" width="35.5703125" style="1" bestFit="1" customWidth="1"/>
    <col min="5802" max="5802" width="40.140625" style="1" bestFit="1" customWidth="1"/>
    <col min="5803" max="5803" width="16" style="1" customWidth="1"/>
    <col min="5804" max="5804" width="21.7109375" style="1" customWidth="1"/>
    <col min="5805" max="5805" width="18.85546875" style="1" customWidth="1"/>
    <col min="5806" max="5806" width="12.85546875" style="1" customWidth="1"/>
    <col min="5807" max="5811" width="10" style="1" bestFit="1" customWidth="1"/>
    <col min="5812" max="6055" width="2.5703125" style="1"/>
    <col min="6056" max="6056" width="5" style="1" bestFit="1" customWidth="1"/>
    <col min="6057" max="6057" width="35.5703125" style="1" bestFit="1" customWidth="1"/>
    <col min="6058" max="6058" width="40.140625" style="1" bestFit="1" customWidth="1"/>
    <col min="6059" max="6059" width="16" style="1" customWidth="1"/>
    <col min="6060" max="6060" width="21.7109375" style="1" customWidth="1"/>
    <col min="6061" max="6061" width="18.85546875" style="1" customWidth="1"/>
    <col min="6062" max="6062" width="12.85546875" style="1" customWidth="1"/>
    <col min="6063" max="6067" width="10" style="1" bestFit="1" customWidth="1"/>
    <col min="6068" max="6311" width="2.5703125" style="1"/>
    <col min="6312" max="6312" width="5" style="1" bestFit="1" customWidth="1"/>
    <col min="6313" max="6313" width="35.5703125" style="1" bestFit="1" customWidth="1"/>
    <col min="6314" max="6314" width="40.140625" style="1" bestFit="1" customWidth="1"/>
    <col min="6315" max="6315" width="16" style="1" customWidth="1"/>
    <col min="6316" max="6316" width="21.7109375" style="1" customWidth="1"/>
    <col min="6317" max="6317" width="18.85546875" style="1" customWidth="1"/>
    <col min="6318" max="6318" width="12.85546875" style="1" customWidth="1"/>
    <col min="6319" max="6323" width="10" style="1" bestFit="1" customWidth="1"/>
    <col min="6324" max="6567" width="2.5703125" style="1"/>
    <col min="6568" max="6568" width="5" style="1" bestFit="1" customWidth="1"/>
    <col min="6569" max="6569" width="35.5703125" style="1" bestFit="1" customWidth="1"/>
    <col min="6570" max="6570" width="40.140625" style="1" bestFit="1" customWidth="1"/>
    <col min="6571" max="6571" width="16" style="1" customWidth="1"/>
    <col min="6572" max="6572" width="21.7109375" style="1" customWidth="1"/>
    <col min="6573" max="6573" width="18.85546875" style="1" customWidth="1"/>
    <col min="6574" max="6574" width="12.85546875" style="1" customWidth="1"/>
    <col min="6575" max="6579" width="10" style="1" bestFit="1" customWidth="1"/>
    <col min="6580" max="6823" width="2.5703125" style="1"/>
    <col min="6824" max="6824" width="5" style="1" bestFit="1" customWidth="1"/>
    <col min="6825" max="6825" width="35.5703125" style="1" bestFit="1" customWidth="1"/>
    <col min="6826" max="6826" width="40.140625" style="1" bestFit="1" customWidth="1"/>
    <col min="6827" max="6827" width="16" style="1" customWidth="1"/>
    <col min="6828" max="6828" width="21.7109375" style="1" customWidth="1"/>
    <col min="6829" max="6829" width="18.85546875" style="1" customWidth="1"/>
    <col min="6830" max="6830" width="12.85546875" style="1" customWidth="1"/>
    <col min="6831" max="6835" width="10" style="1" bestFit="1" customWidth="1"/>
    <col min="6836" max="7079" width="2.5703125" style="1"/>
    <col min="7080" max="7080" width="5" style="1" bestFit="1" customWidth="1"/>
    <col min="7081" max="7081" width="35.5703125" style="1" bestFit="1" customWidth="1"/>
    <col min="7082" max="7082" width="40.140625" style="1" bestFit="1" customWidth="1"/>
    <col min="7083" max="7083" width="16" style="1" customWidth="1"/>
    <col min="7084" max="7084" width="21.7109375" style="1" customWidth="1"/>
    <col min="7085" max="7085" width="18.85546875" style="1" customWidth="1"/>
    <col min="7086" max="7086" width="12.85546875" style="1" customWidth="1"/>
    <col min="7087" max="7091" width="10" style="1" bestFit="1" customWidth="1"/>
    <col min="7092" max="7335" width="2.5703125" style="1"/>
    <col min="7336" max="7336" width="5" style="1" bestFit="1" customWidth="1"/>
    <col min="7337" max="7337" width="35.5703125" style="1" bestFit="1" customWidth="1"/>
    <col min="7338" max="7338" width="40.140625" style="1" bestFit="1" customWidth="1"/>
    <col min="7339" max="7339" width="16" style="1" customWidth="1"/>
    <col min="7340" max="7340" width="21.7109375" style="1" customWidth="1"/>
    <col min="7341" max="7341" width="18.85546875" style="1" customWidth="1"/>
    <col min="7342" max="7342" width="12.85546875" style="1" customWidth="1"/>
    <col min="7343" max="7347" width="10" style="1" bestFit="1" customWidth="1"/>
    <col min="7348" max="7591" width="2.5703125" style="1"/>
    <col min="7592" max="7592" width="5" style="1" bestFit="1" customWidth="1"/>
    <col min="7593" max="7593" width="35.5703125" style="1" bestFit="1" customWidth="1"/>
    <col min="7594" max="7594" width="40.140625" style="1" bestFit="1" customWidth="1"/>
    <col min="7595" max="7595" width="16" style="1" customWidth="1"/>
    <col min="7596" max="7596" width="21.7109375" style="1" customWidth="1"/>
    <col min="7597" max="7597" width="18.85546875" style="1" customWidth="1"/>
    <col min="7598" max="7598" width="12.85546875" style="1" customWidth="1"/>
    <col min="7599" max="7603" width="10" style="1" bestFit="1" customWidth="1"/>
    <col min="7604" max="7847" width="2.5703125" style="1"/>
    <col min="7848" max="7848" width="5" style="1" bestFit="1" customWidth="1"/>
    <col min="7849" max="7849" width="35.5703125" style="1" bestFit="1" customWidth="1"/>
    <col min="7850" max="7850" width="40.140625" style="1" bestFit="1" customWidth="1"/>
    <col min="7851" max="7851" width="16" style="1" customWidth="1"/>
    <col min="7852" max="7852" width="21.7109375" style="1" customWidth="1"/>
    <col min="7853" max="7853" width="18.85546875" style="1" customWidth="1"/>
    <col min="7854" max="7854" width="12.85546875" style="1" customWidth="1"/>
    <col min="7855" max="7859" width="10" style="1" bestFit="1" customWidth="1"/>
    <col min="7860" max="8103" width="2.5703125" style="1"/>
    <col min="8104" max="8104" width="5" style="1" bestFit="1" customWidth="1"/>
    <col min="8105" max="8105" width="35.5703125" style="1" bestFit="1" customWidth="1"/>
    <col min="8106" max="8106" width="40.140625" style="1" bestFit="1" customWidth="1"/>
    <col min="8107" max="8107" width="16" style="1" customWidth="1"/>
    <col min="8108" max="8108" width="21.7109375" style="1" customWidth="1"/>
    <col min="8109" max="8109" width="18.85546875" style="1" customWidth="1"/>
    <col min="8110" max="8110" width="12.85546875" style="1" customWidth="1"/>
    <col min="8111" max="8115" width="10" style="1" bestFit="1" customWidth="1"/>
    <col min="8116" max="8359" width="2.5703125" style="1"/>
    <col min="8360" max="8360" width="5" style="1" bestFit="1" customWidth="1"/>
    <col min="8361" max="8361" width="35.5703125" style="1" bestFit="1" customWidth="1"/>
    <col min="8362" max="8362" width="40.140625" style="1" bestFit="1" customWidth="1"/>
    <col min="8363" max="8363" width="16" style="1" customWidth="1"/>
    <col min="8364" max="8364" width="21.7109375" style="1" customWidth="1"/>
    <col min="8365" max="8365" width="18.85546875" style="1" customWidth="1"/>
    <col min="8366" max="8366" width="12.85546875" style="1" customWidth="1"/>
    <col min="8367" max="8371" width="10" style="1" bestFit="1" customWidth="1"/>
    <col min="8372" max="8615" width="2.5703125" style="1"/>
    <col min="8616" max="8616" width="5" style="1" bestFit="1" customWidth="1"/>
    <col min="8617" max="8617" width="35.5703125" style="1" bestFit="1" customWidth="1"/>
    <col min="8618" max="8618" width="40.140625" style="1" bestFit="1" customWidth="1"/>
    <col min="8619" max="8619" width="16" style="1" customWidth="1"/>
    <col min="8620" max="8620" width="21.7109375" style="1" customWidth="1"/>
    <col min="8621" max="8621" width="18.85546875" style="1" customWidth="1"/>
    <col min="8622" max="8622" width="12.85546875" style="1" customWidth="1"/>
    <col min="8623" max="8627" width="10" style="1" bestFit="1" customWidth="1"/>
    <col min="8628" max="8871" width="2.5703125" style="1"/>
    <col min="8872" max="8872" width="5" style="1" bestFit="1" customWidth="1"/>
    <col min="8873" max="8873" width="35.5703125" style="1" bestFit="1" customWidth="1"/>
    <col min="8874" max="8874" width="40.140625" style="1" bestFit="1" customWidth="1"/>
    <col min="8875" max="8875" width="16" style="1" customWidth="1"/>
    <col min="8876" max="8876" width="21.7109375" style="1" customWidth="1"/>
    <col min="8877" max="8877" width="18.85546875" style="1" customWidth="1"/>
    <col min="8878" max="8878" width="12.85546875" style="1" customWidth="1"/>
    <col min="8879" max="8883" width="10" style="1" bestFit="1" customWidth="1"/>
    <col min="8884" max="9127" width="2.5703125" style="1"/>
    <col min="9128" max="9128" width="5" style="1" bestFit="1" customWidth="1"/>
    <col min="9129" max="9129" width="35.5703125" style="1" bestFit="1" customWidth="1"/>
    <col min="9130" max="9130" width="40.140625" style="1" bestFit="1" customWidth="1"/>
    <col min="9131" max="9131" width="16" style="1" customWidth="1"/>
    <col min="9132" max="9132" width="21.7109375" style="1" customWidth="1"/>
    <col min="9133" max="9133" width="18.85546875" style="1" customWidth="1"/>
    <col min="9134" max="9134" width="12.85546875" style="1" customWidth="1"/>
    <col min="9135" max="9139" width="10" style="1" bestFit="1" customWidth="1"/>
    <col min="9140" max="9383" width="2.5703125" style="1"/>
    <col min="9384" max="9384" width="5" style="1" bestFit="1" customWidth="1"/>
    <col min="9385" max="9385" width="35.5703125" style="1" bestFit="1" customWidth="1"/>
    <col min="9386" max="9386" width="40.140625" style="1" bestFit="1" customWidth="1"/>
    <col min="9387" max="9387" width="16" style="1" customWidth="1"/>
    <col min="9388" max="9388" width="21.7109375" style="1" customWidth="1"/>
    <col min="9389" max="9389" width="18.85546875" style="1" customWidth="1"/>
    <col min="9390" max="9390" width="12.85546875" style="1" customWidth="1"/>
    <col min="9391" max="9395" width="10" style="1" bestFit="1" customWidth="1"/>
    <col min="9396" max="9639" width="2.5703125" style="1"/>
    <col min="9640" max="9640" width="5" style="1" bestFit="1" customWidth="1"/>
    <col min="9641" max="9641" width="35.5703125" style="1" bestFit="1" customWidth="1"/>
    <col min="9642" max="9642" width="40.140625" style="1" bestFit="1" customWidth="1"/>
    <col min="9643" max="9643" width="16" style="1" customWidth="1"/>
    <col min="9644" max="9644" width="21.7109375" style="1" customWidth="1"/>
    <col min="9645" max="9645" width="18.85546875" style="1" customWidth="1"/>
    <col min="9646" max="9646" width="12.85546875" style="1" customWidth="1"/>
    <col min="9647" max="9651" width="10" style="1" bestFit="1" customWidth="1"/>
    <col min="9652" max="9895" width="2.5703125" style="1"/>
    <col min="9896" max="9896" width="5" style="1" bestFit="1" customWidth="1"/>
    <col min="9897" max="9897" width="35.5703125" style="1" bestFit="1" customWidth="1"/>
    <col min="9898" max="9898" width="40.140625" style="1" bestFit="1" customWidth="1"/>
    <col min="9899" max="9899" width="16" style="1" customWidth="1"/>
    <col min="9900" max="9900" width="21.7109375" style="1" customWidth="1"/>
    <col min="9901" max="9901" width="18.85546875" style="1" customWidth="1"/>
    <col min="9902" max="9902" width="12.85546875" style="1" customWidth="1"/>
    <col min="9903" max="9907" width="10" style="1" bestFit="1" customWidth="1"/>
    <col min="9908" max="10151" width="2.5703125" style="1"/>
    <col min="10152" max="10152" width="5" style="1" bestFit="1" customWidth="1"/>
    <col min="10153" max="10153" width="35.5703125" style="1" bestFit="1" customWidth="1"/>
    <col min="10154" max="10154" width="40.140625" style="1" bestFit="1" customWidth="1"/>
    <col min="10155" max="10155" width="16" style="1" customWidth="1"/>
    <col min="10156" max="10156" width="21.7109375" style="1" customWidth="1"/>
    <col min="10157" max="10157" width="18.85546875" style="1" customWidth="1"/>
    <col min="10158" max="10158" width="12.85546875" style="1" customWidth="1"/>
    <col min="10159" max="10163" width="10" style="1" bestFit="1" customWidth="1"/>
    <col min="10164" max="10407" width="2.5703125" style="1"/>
    <col min="10408" max="10408" width="5" style="1" bestFit="1" customWidth="1"/>
    <col min="10409" max="10409" width="35.5703125" style="1" bestFit="1" customWidth="1"/>
    <col min="10410" max="10410" width="40.140625" style="1" bestFit="1" customWidth="1"/>
    <col min="10411" max="10411" width="16" style="1" customWidth="1"/>
    <col min="10412" max="10412" width="21.7109375" style="1" customWidth="1"/>
    <col min="10413" max="10413" width="18.85546875" style="1" customWidth="1"/>
    <col min="10414" max="10414" width="12.85546875" style="1" customWidth="1"/>
    <col min="10415" max="10419" width="10" style="1" bestFit="1" customWidth="1"/>
    <col min="10420" max="10663" width="2.5703125" style="1"/>
    <col min="10664" max="10664" width="5" style="1" bestFit="1" customWidth="1"/>
    <col min="10665" max="10665" width="35.5703125" style="1" bestFit="1" customWidth="1"/>
    <col min="10666" max="10666" width="40.140625" style="1" bestFit="1" customWidth="1"/>
    <col min="10667" max="10667" width="16" style="1" customWidth="1"/>
    <col min="10668" max="10668" width="21.7109375" style="1" customWidth="1"/>
    <col min="10669" max="10669" width="18.85546875" style="1" customWidth="1"/>
    <col min="10670" max="10670" width="12.85546875" style="1" customWidth="1"/>
    <col min="10671" max="10675" width="10" style="1" bestFit="1" customWidth="1"/>
    <col min="10676" max="10919" width="2.5703125" style="1"/>
    <col min="10920" max="10920" width="5" style="1" bestFit="1" customWidth="1"/>
    <col min="10921" max="10921" width="35.5703125" style="1" bestFit="1" customWidth="1"/>
    <col min="10922" max="10922" width="40.140625" style="1" bestFit="1" customWidth="1"/>
    <col min="10923" max="10923" width="16" style="1" customWidth="1"/>
    <col min="10924" max="10924" width="21.7109375" style="1" customWidth="1"/>
    <col min="10925" max="10925" width="18.85546875" style="1" customWidth="1"/>
    <col min="10926" max="10926" width="12.85546875" style="1" customWidth="1"/>
    <col min="10927" max="10931" width="10" style="1" bestFit="1" customWidth="1"/>
    <col min="10932" max="11175" width="2.5703125" style="1"/>
    <col min="11176" max="11176" width="5" style="1" bestFit="1" customWidth="1"/>
    <col min="11177" max="11177" width="35.5703125" style="1" bestFit="1" customWidth="1"/>
    <col min="11178" max="11178" width="40.140625" style="1" bestFit="1" customWidth="1"/>
    <col min="11179" max="11179" width="16" style="1" customWidth="1"/>
    <col min="11180" max="11180" width="21.7109375" style="1" customWidth="1"/>
    <col min="11181" max="11181" width="18.85546875" style="1" customWidth="1"/>
    <col min="11182" max="11182" width="12.85546875" style="1" customWidth="1"/>
    <col min="11183" max="11187" width="10" style="1" bestFit="1" customWidth="1"/>
    <col min="11188" max="11431" width="2.5703125" style="1"/>
    <col min="11432" max="11432" width="5" style="1" bestFit="1" customWidth="1"/>
    <col min="11433" max="11433" width="35.5703125" style="1" bestFit="1" customWidth="1"/>
    <col min="11434" max="11434" width="40.140625" style="1" bestFit="1" customWidth="1"/>
    <col min="11435" max="11435" width="16" style="1" customWidth="1"/>
    <col min="11436" max="11436" width="21.7109375" style="1" customWidth="1"/>
    <col min="11437" max="11437" width="18.85546875" style="1" customWidth="1"/>
    <col min="11438" max="11438" width="12.85546875" style="1" customWidth="1"/>
    <col min="11439" max="11443" width="10" style="1" bestFit="1" customWidth="1"/>
    <col min="11444" max="11687" width="2.5703125" style="1"/>
    <col min="11688" max="11688" width="5" style="1" bestFit="1" customWidth="1"/>
    <col min="11689" max="11689" width="35.5703125" style="1" bestFit="1" customWidth="1"/>
    <col min="11690" max="11690" width="40.140625" style="1" bestFit="1" customWidth="1"/>
    <col min="11691" max="11691" width="16" style="1" customWidth="1"/>
    <col min="11692" max="11692" width="21.7109375" style="1" customWidth="1"/>
    <col min="11693" max="11693" width="18.85546875" style="1" customWidth="1"/>
    <col min="11694" max="11694" width="12.85546875" style="1" customWidth="1"/>
    <col min="11695" max="11699" width="10" style="1" bestFit="1" customWidth="1"/>
    <col min="11700" max="11943" width="2.5703125" style="1"/>
    <col min="11944" max="11944" width="5" style="1" bestFit="1" customWidth="1"/>
    <col min="11945" max="11945" width="35.5703125" style="1" bestFit="1" customWidth="1"/>
    <col min="11946" max="11946" width="40.140625" style="1" bestFit="1" customWidth="1"/>
    <col min="11947" max="11947" width="16" style="1" customWidth="1"/>
    <col min="11948" max="11948" width="21.7109375" style="1" customWidth="1"/>
    <col min="11949" max="11949" width="18.85546875" style="1" customWidth="1"/>
    <col min="11950" max="11950" width="12.85546875" style="1" customWidth="1"/>
    <col min="11951" max="11955" width="10" style="1" bestFit="1" customWidth="1"/>
    <col min="11956" max="12199" width="2.5703125" style="1"/>
    <col min="12200" max="12200" width="5" style="1" bestFit="1" customWidth="1"/>
    <col min="12201" max="12201" width="35.5703125" style="1" bestFit="1" customWidth="1"/>
    <col min="12202" max="12202" width="40.140625" style="1" bestFit="1" customWidth="1"/>
    <col min="12203" max="12203" width="16" style="1" customWidth="1"/>
    <col min="12204" max="12204" width="21.7109375" style="1" customWidth="1"/>
    <col min="12205" max="12205" width="18.85546875" style="1" customWidth="1"/>
    <col min="12206" max="12206" width="12.85546875" style="1" customWidth="1"/>
    <col min="12207" max="12211" width="10" style="1" bestFit="1" customWidth="1"/>
    <col min="12212" max="12455" width="2.5703125" style="1"/>
    <col min="12456" max="12456" width="5" style="1" bestFit="1" customWidth="1"/>
    <col min="12457" max="12457" width="35.5703125" style="1" bestFit="1" customWidth="1"/>
    <col min="12458" max="12458" width="40.140625" style="1" bestFit="1" customWidth="1"/>
    <col min="12459" max="12459" width="16" style="1" customWidth="1"/>
    <col min="12460" max="12460" width="21.7109375" style="1" customWidth="1"/>
    <col min="12461" max="12461" width="18.85546875" style="1" customWidth="1"/>
    <col min="12462" max="12462" width="12.85546875" style="1" customWidth="1"/>
    <col min="12463" max="12467" width="10" style="1" bestFit="1" customWidth="1"/>
    <col min="12468" max="12711" width="2.5703125" style="1"/>
    <col min="12712" max="12712" width="5" style="1" bestFit="1" customWidth="1"/>
    <col min="12713" max="12713" width="35.5703125" style="1" bestFit="1" customWidth="1"/>
    <col min="12714" max="12714" width="40.140625" style="1" bestFit="1" customWidth="1"/>
    <col min="12715" max="12715" width="16" style="1" customWidth="1"/>
    <col min="12716" max="12716" width="21.7109375" style="1" customWidth="1"/>
    <col min="12717" max="12717" width="18.85546875" style="1" customWidth="1"/>
    <col min="12718" max="12718" width="12.85546875" style="1" customWidth="1"/>
    <col min="12719" max="12723" width="10" style="1" bestFit="1" customWidth="1"/>
    <col min="12724" max="12967" width="2.5703125" style="1"/>
    <col min="12968" max="12968" width="5" style="1" bestFit="1" customWidth="1"/>
    <col min="12969" max="12969" width="35.5703125" style="1" bestFit="1" customWidth="1"/>
    <col min="12970" max="12970" width="40.140625" style="1" bestFit="1" customWidth="1"/>
    <col min="12971" max="12971" width="16" style="1" customWidth="1"/>
    <col min="12972" max="12972" width="21.7109375" style="1" customWidth="1"/>
    <col min="12973" max="12973" width="18.85546875" style="1" customWidth="1"/>
    <col min="12974" max="12974" width="12.85546875" style="1" customWidth="1"/>
    <col min="12975" max="12979" width="10" style="1" bestFit="1" customWidth="1"/>
    <col min="12980" max="13223" width="2.5703125" style="1"/>
    <col min="13224" max="13224" width="5" style="1" bestFit="1" customWidth="1"/>
    <col min="13225" max="13225" width="35.5703125" style="1" bestFit="1" customWidth="1"/>
    <col min="13226" max="13226" width="40.140625" style="1" bestFit="1" customWidth="1"/>
    <col min="13227" max="13227" width="16" style="1" customWidth="1"/>
    <col min="13228" max="13228" width="21.7109375" style="1" customWidth="1"/>
    <col min="13229" max="13229" width="18.85546875" style="1" customWidth="1"/>
    <col min="13230" max="13230" width="12.85546875" style="1" customWidth="1"/>
    <col min="13231" max="13235" width="10" style="1" bestFit="1" customWidth="1"/>
    <col min="13236" max="13479" width="2.5703125" style="1"/>
    <col min="13480" max="13480" width="5" style="1" bestFit="1" customWidth="1"/>
    <col min="13481" max="13481" width="35.5703125" style="1" bestFit="1" customWidth="1"/>
    <col min="13482" max="13482" width="40.140625" style="1" bestFit="1" customWidth="1"/>
    <col min="13483" max="13483" width="16" style="1" customWidth="1"/>
    <col min="13484" max="13484" width="21.7109375" style="1" customWidth="1"/>
    <col min="13485" max="13485" width="18.85546875" style="1" customWidth="1"/>
    <col min="13486" max="13486" width="12.85546875" style="1" customWidth="1"/>
    <col min="13487" max="13491" width="10" style="1" bestFit="1" customWidth="1"/>
    <col min="13492" max="13735" width="2.5703125" style="1"/>
    <col min="13736" max="13736" width="5" style="1" bestFit="1" customWidth="1"/>
    <col min="13737" max="13737" width="35.5703125" style="1" bestFit="1" customWidth="1"/>
    <col min="13738" max="13738" width="40.140625" style="1" bestFit="1" customWidth="1"/>
    <col min="13739" max="13739" width="16" style="1" customWidth="1"/>
    <col min="13740" max="13740" width="21.7109375" style="1" customWidth="1"/>
    <col min="13741" max="13741" width="18.85546875" style="1" customWidth="1"/>
    <col min="13742" max="13742" width="12.85546875" style="1" customWidth="1"/>
    <col min="13743" max="13747" width="10" style="1" bestFit="1" customWidth="1"/>
    <col min="13748" max="13991" width="2.5703125" style="1"/>
    <col min="13992" max="13992" width="5" style="1" bestFit="1" customWidth="1"/>
    <col min="13993" max="13993" width="35.5703125" style="1" bestFit="1" customWidth="1"/>
    <col min="13994" max="13994" width="40.140625" style="1" bestFit="1" customWidth="1"/>
    <col min="13995" max="13995" width="16" style="1" customWidth="1"/>
    <col min="13996" max="13996" width="21.7109375" style="1" customWidth="1"/>
    <col min="13997" max="13997" width="18.85546875" style="1" customWidth="1"/>
    <col min="13998" max="13998" width="12.85546875" style="1" customWidth="1"/>
    <col min="13999" max="14003" width="10" style="1" bestFit="1" customWidth="1"/>
    <col min="14004" max="14247" width="2.5703125" style="1"/>
    <col min="14248" max="14248" width="5" style="1" bestFit="1" customWidth="1"/>
    <col min="14249" max="14249" width="35.5703125" style="1" bestFit="1" customWidth="1"/>
    <col min="14250" max="14250" width="40.140625" style="1" bestFit="1" customWidth="1"/>
    <col min="14251" max="14251" width="16" style="1" customWidth="1"/>
    <col min="14252" max="14252" width="21.7109375" style="1" customWidth="1"/>
    <col min="14253" max="14253" width="18.85546875" style="1" customWidth="1"/>
    <col min="14254" max="14254" width="12.85546875" style="1" customWidth="1"/>
    <col min="14255" max="14259" width="10" style="1" bestFit="1" customWidth="1"/>
    <col min="14260" max="14503" width="2.5703125" style="1"/>
    <col min="14504" max="14504" width="5" style="1" bestFit="1" customWidth="1"/>
    <col min="14505" max="14505" width="35.5703125" style="1" bestFit="1" customWidth="1"/>
    <col min="14506" max="14506" width="40.140625" style="1" bestFit="1" customWidth="1"/>
    <col min="14507" max="14507" width="16" style="1" customWidth="1"/>
    <col min="14508" max="14508" width="21.7109375" style="1" customWidth="1"/>
    <col min="14509" max="14509" width="18.85546875" style="1" customWidth="1"/>
    <col min="14510" max="14510" width="12.85546875" style="1" customWidth="1"/>
    <col min="14511" max="14515" width="10" style="1" bestFit="1" customWidth="1"/>
    <col min="14516" max="14759" width="2.5703125" style="1"/>
    <col min="14760" max="14760" width="5" style="1" bestFit="1" customWidth="1"/>
    <col min="14761" max="14761" width="35.5703125" style="1" bestFit="1" customWidth="1"/>
    <col min="14762" max="14762" width="40.140625" style="1" bestFit="1" customWidth="1"/>
    <col min="14763" max="14763" width="16" style="1" customWidth="1"/>
    <col min="14764" max="14764" width="21.7109375" style="1" customWidth="1"/>
    <col min="14765" max="14765" width="18.85546875" style="1" customWidth="1"/>
    <col min="14766" max="14766" width="12.85546875" style="1" customWidth="1"/>
    <col min="14767" max="14771" width="10" style="1" bestFit="1" customWidth="1"/>
    <col min="14772" max="15015" width="2.5703125" style="1"/>
    <col min="15016" max="15016" width="5" style="1" bestFit="1" customWidth="1"/>
    <col min="15017" max="15017" width="35.5703125" style="1" bestFit="1" customWidth="1"/>
    <col min="15018" max="15018" width="40.140625" style="1" bestFit="1" customWidth="1"/>
    <col min="15019" max="15019" width="16" style="1" customWidth="1"/>
    <col min="15020" max="15020" width="21.7109375" style="1" customWidth="1"/>
    <col min="15021" max="15021" width="18.85546875" style="1" customWidth="1"/>
    <col min="15022" max="15022" width="12.85546875" style="1" customWidth="1"/>
    <col min="15023" max="15027" width="10" style="1" bestFit="1" customWidth="1"/>
    <col min="15028" max="15271" width="2.5703125" style="1"/>
    <col min="15272" max="15272" width="5" style="1" bestFit="1" customWidth="1"/>
    <col min="15273" max="15273" width="35.5703125" style="1" bestFit="1" customWidth="1"/>
    <col min="15274" max="15274" width="40.140625" style="1" bestFit="1" customWidth="1"/>
    <col min="15275" max="15275" width="16" style="1" customWidth="1"/>
    <col min="15276" max="15276" width="21.7109375" style="1" customWidth="1"/>
    <col min="15277" max="15277" width="18.85546875" style="1" customWidth="1"/>
    <col min="15278" max="15278" width="12.85546875" style="1" customWidth="1"/>
    <col min="15279" max="15283" width="10" style="1" bestFit="1" customWidth="1"/>
    <col min="15284" max="15527" width="2.5703125" style="1"/>
    <col min="15528" max="15528" width="5" style="1" bestFit="1" customWidth="1"/>
    <col min="15529" max="15529" width="35.5703125" style="1" bestFit="1" customWidth="1"/>
    <col min="15530" max="15530" width="40.140625" style="1" bestFit="1" customWidth="1"/>
    <col min="15531" max="15531" width="16" style="1" customWidth="1"/>
    <col min="15532" max="15532" width="21.7109375" style="1" customWidth="1"/>
    <col min="15533" max="15533" width="18.85546875" style="1" customWidth="1"/>
    <col min="15534" max="15534" width="12.85546875" style="1" customWidth="1"/>
    <col min="15535" max="15539" width="10" style="1" bestFit="1" customWidth="1"/>
    <col min="15540" max="15783" width="2.5703125" style="1"/>
    <col min="15784" max="15784" width="5" style="1" bestFit="1" customWidth="1"/>
    <col min="15785" max="15785" width="35.5703125" style="1" bestFit="1" customWidth="1"/>
    <col min="15786" max="15786" width="40.140625" style="1" bestFit="1" customWidth="1"/>
    <col min="15787" max="15787" width="16" style="1" customWidth="1"/>
    <col min="15788" max="15788" width="21.7109375" style="1" customWidth="1"/>
    <col min="15789" max="15789" width="18.85546875" style="1" customWidth="1"/>
    <col min="15790" max="15790" width="12.85546875" style="1" customWidth="1"/>
    <col min="15791" max="15795" width="10" style="1" bestFit="1" customWidth="1"/>
    <col min="15796" max="16039" width="2.5703125" style="1"/>
    <col min="16040" max="16040" width="5" style="1" bestFit="1" customWidth="1"/>
    <col min="16041" max="16041" width="35.5703125" style="1" bestFit="1" customWidth="1"/>
    <col min="16042" max="16042" width="40.140625" style="1" bestFit="1" customWidth="1"/>
    <col min="16043" max="16043" width="16" style="1" customWidth="1"/>
    <col min="16044" max="16044" width="21.7109375" style="1" customWidth="1"/>
    <col min="16045" max="16045" width="18.85546875" style="1" customWidth="1"/>
    <col min="16046" max="16046" width="12.85546875" style="1" customWidth="1"/>
    <col min="16047" max="16051" width="10" style="1" bestFit="1" customWidth="1"/>
    <col min="16052" max="16384" width="2.5703125" style="1"/>
  </cols>
  <sheetData>
    <row r="1" spans="1:25" ht="25.5" customHeight="1" x14ac:dyDescent="0.35">
      <c r="A1" s="1950" t="s">
        <v>0</v>
      </c>
      <c r="B1" s="1951"/>
      <c r="C1" s="1951"/>
      <c r="D1" s="1951"/>
      <c r="E1" s="1951"/>
      <c r="F1" s="1951"/>
      <c r="G1" s="1951"/>
      <c r="H1" s="1951"/>
      <c r="I1" s="1951"/>
      <c r="J1" s="1951"/>
      <c r="K1" s="1951"/>
      <c r="L1" s="1951"/>
      <c r="M1" s="1951"/>
      <c r="N1" s="1951"/>
      <c r="O1" s="1951"/>
      <c r="P1" s="1951"/>
      <c r="Q1" s="1951"/>
      <c r="R1" s="1951"/>
      <c r="S1" s="1951"/>
      <c r="T1" s="1951"/>
      <c r="U1" s="1951"/>
      <c r="V1" s="1951"/>
      <c r="W1" s="1951"/>
      <c r="X1" s="1951"/>
      <c r="Y1" s="1952"/>
    </row>
    <row r="2" spans="1:25" ht="27" customHeight="1" x14ac:dyDescent="0.4">
      <c r="A2" s="1953" t="s">
        <v>670</v>
      </c>
      <c r="B2" s="1885"/>
      <c r="C2" s="1885"/>
      <c r="D2" s="1885"/>
      <c r="E2" s="1885"/>
      <c r="F2" s="1885"/>
      <c r="G2" s="1885"/>
      <c r="H2" s="1885"/>
      <c r="I2" s="1885"/>
      <c r="J2" s="1885"/>
      <c r="K2" s="1885"/>
      <c r="L2" s="1885"/>
      <c r="M2" s="1885"/>
      <c r="N2" s="1885"/>
      <c r="O2" s="1885"/>
      <c r="P2" s="1885"/>
      <c r="Q2" s="1885"/>
      <c r="R2" s="1885"/>
      <c r="S2" s="1885"/>
      <c r="T2" s="1885"/>
      <c r="U2" s="1885"/>
      <c r="V2" s="1885"/>
      <c r="W2" s="1885"/>
      <c r="X2" s="1885"/>
      <c r="Y2" s="1886"/>
    </row>
    <row r="3" spans="1:25" ht="51" customHeight="1" thickBot="1" x14ac:dyDescent="0.45">
      <c r="A3" s="1954" t="s">
        <v>2</v>
      </c>
      <c r="B3" s="1888"/>
      <c r="C3" s="1888"/>
      <c r="D3" s="1888"/>
      <c r="E3" s="1888"/>
      <c r="F3" s="1888"/>
      <c r="G3" s="1888"/>
      <c r="H3" s="1888"/>
      <c r="I3" s="1888"/>
      <c r="J3" s="1888"/>
      <c r="K3" s="1888"/>
      <c r="L3" s="1888"/>
      <c r="M3" s="1888"/>
      <c r="N3" s="1888"/>
      <c r="O3" s="1888"/>
      <c r="P3" s="1888"/>
      <c r="Q3" s="1888"/>
      <c r="R3" s="1888"/>
      <c r="S3" s="1888"/>
      <c r="T3" s="1888"/>
      <c r="U3" s="1888"/>
      <c r="V3" s="1888"/>
      <c r="W3" s="1888"/>
      <c r="X3" s="1888"/>
      <c r="Y3" s="1889"/>
    </row>
    <row r="4" spans="1:25" s="2" customFormat="1" ht="48.2" customHeight="1" x14ac:dyDescent="0.2">
      <c r="A4" s="1868" t="s">
        <v>3</v>
      </c>
      <c r="B4" s="1869"/>
      <c r="C4" s="1870"/>
      <c r="D4" s="1855" t="s">
        <v>4</v>
      </c>
      <c r="E4" s="1855" t="s">
        <v>5</v>
      </c>
      <c r="F4" s="1874" t="s">
        <v>6</v>
      </c>
      <c r="G4" s="1851" t="s">
        <v>7</v>
      </c>
      <c r="H4" s="1876" t="s">
        <v>8</v>
      </c>
      <c r="I4" s="1855" t="s">
        <v>9</v>
      </c>
      <c r="J4" s="1874" t="s">
        <v>10</v>
      </c>
      <c r="K4" s="1851" t="s">
        <v>7</v>
      </c>
      <c r="L4" s="1876" t="s">
        <v>11</v>
      </c>
      <c r="M4" s="1855" t="s">
        <v>12</v>
      </c>
      <c r="N4" s="1874" t="s">
        <v>13</v>
      </c>
      <c r="O4" s="1851" t="s">
        <v>7</v>
      </c>
      <c r="P4" s="1876" t="s">
        <v>14</v>
      </c>
      <c r="Q4" s="1855" t="s">
        <v>15</v>
      </c>
      <c r="R4" s="1874" t="s">
        <v>16</v>
      </c>
      <c r="S4" s="1851" t="s">
        <v>7</v>
      </c>
      <c r="T4" s="1849" t="s">
        <v>17</v>
      </c>
      <c r="U4" s="1878" t="s">
        <v>18</v>
      </c>
      <c r="V4" s="1879"/>
      <c r="W4" s="1879"/>
      <c r="X4" s="1879"/>
      <c r="Y4" s="1880"/>
    </row>
    <row r="5" spans="1:25" s="2" customFormat="1" ht="38.25" customHeight="1" thickBot="1" x14ac:dyDescent="0.25">
      <c r="A5" s="1871"/>
      <c r="B5" s="1872"/>
      <c r="C5" s="1873"/>
      <c r="D5" s="1856"/>
      <c r="E5" s="1856"/>
      <c r="F5" s="1978"/>
      <c r="G5" s="1852"/>
      <c r="H5" s="1977"/>
      <c r="I5" s="1856"/>
      <c r="J5" s="1978"/>
      <c r="K5" s="1852"/>
      <c r="L5" s="1977"/>
      <c r="M5" s="1856"/>
      <c r="N5" s="1978"/>
      <c r="O5" s="1852"/>
      <c r="P5" s="1977"/>
      <c r="Q5" s="1856"/>
      <c r="R5" s="1978"/>
      <c r="S5" s="1852"/>
      <c r="T5" s="1850"/>
      <c r="U5" s="491" t="s">
        <v>19</v>
      </c>
      <c r="V5" s="4" t="s">
        <v>19</v>
      </c>
      <c r="W5" s="4" t="s">
        <v>19</v>
      </c>
      <c r="X5" s="4" t="s">
        <v>19</v>
      </c>
      <c r="Y5" s="5" t="s">
        <v>20</v>
      </c>
    </row>
    <row r="6" spans="1:25" s="13" customFormat="1" ht="31.5" customHeight="1" thickBot="1" x14ac:dyDescent="0.25">
      <c r="A6" s="1839">
        <v>1</v>
      </c>
      <c r="B6" s="6" t="s">
        <v>21</v>
      </c>
      <c r="C6" s="7" t="s">
        <v>41</v>
      </c>
      <c r="D6" s="1919" t="s">
        <v>23</v>
      </c>
      <c r="E6" s="1832"/>
      <c r="F6" s="1833"/>
      <c r="G6" s="8">
        <f>G8/G7</f>
        <v>1</v>
      </c>
      <c r="H6" s="1919" t="s">
        <v>23</v>
      </c>
      <c r="I6" s="1832"/>
      <c r="J6" s="1833"/>
      <c r="K6" s="8" t="e">
        <f>K8/K7</f>
        <v>#DIV/0!</v>
      </c>
      <c r="L6" s="1919" t="s">
        <v>23</v>
      </c>
      <c r="M6" s="1832"/>
      <c r="N6" s="1833"/>
      <c r="O6" s="8">
        <f>O8/O7</f>
        <v>1</v>
      </c>
      <c r="P6" s="1919" t="s">
        <v>23</v>
      </c>
      <c r="Q6" s="1832"/>
      <c r="R6" s="1833"/>
      <c r="S6" s="8">
        <f>S8/S7</f>
        <v>0</v>
      </c>
      <c r="T6" s="8">
        <f>T8/T7</f>
        <v>1</v>
      </c>
      <c r="U6" s="486">
        <v>0.2</v>
      </c>
      <c r="V6" s="486">
        <v>0.4</v>
      </c>
      <c r="W6" s="485">
        <v>0.6</v>
      </c>
      <c r="X6" s="484">
        <v>0.8</v>
      </c>
      <c r="Y6" s="483">
        <v>1</v>
      </c>
    </row>
    <row r="7" spans="1:25" s="13" customFormat="1" ht="33" customHeight="1" x14ac:dyDescent="0.2">
      <c r="A7" s="1840"/>
      <c r="B7" s="1974" t="s">
        <v>381</v>
      </c>
      <c r="C7" s="473" t="s">
        <v>380</v>
      </c>
      <c r="D7" s="441">
        <v>1</v>
      </c>
      <c r="E7" s="439"/>
      <c r="F7" s="438"/>
      <c r="G7" s="364">
        <f>SUM(D7:F7)</f>
        <v>1</v>
      </c>
      <c r="H7" s="440"/>
      <c r="I7" s="439"/>
      <c r="J7" s="438"/>
      <c r="K7" s="364">
        <f>SUM(H7:J7)</f>
        <v>0</v>
      </c>
      <c r="L7" s="440">
        <v>1</v>
      </c>
      <c r="M7" s="439"/>
      <c r="N7" s="438"/>
      <c r="O7" s="364">
        <f>SUM(L7:N7)</f>
        <v>1</v>
      </c>
      <c r="P7" s="440">
        <v>1</v>
      </c>
      <c r="Q7" s="439"/>
      <c r="R7" s="438"/>
      <c r="S7" s="364">
        <f>SUM(P7:R7)</f>
        <v>1</v>
      </c>
      <c r="T7" s="466">
        <f>SUM(G7+K7+O7+S7)</f>
        <v>3</v>
      </c>
      <c r="U7" s="472"/>
      <c r="V7" s="435"/>
      <c r="W7" s="436"/>
      <c r="X7" s="436"/>
      <c r="Y7" s="471"/>
    </row>
    <row r="8" spans="1:25" s="13" customFormat="1" ht="31.5" customHeight="1" thickBot="1" x14ac:dyDescent="0.25">
      <c r="A8" s="1840"/>
      <c r="B8" s="2111"/>
      <c r="C8" s="566" t="s">
        <v>225</v>
      </c>
      <c r="D8" s="455">
        <v>1</v>
      </c>
      <c r="E8" s="454"/>
      <c r="F8" s="453"/>
      <c r="G8" s="458">
        <f>SUM(D8:F8)</f>
        <v>1</v>
      </c>
      <c r="H8" s="455"/>
      <c r="I8" s="454"/>
      <c r="J8" s="453">
        <v>1</v>
      </c>
      <c r="K8" s="458">
        <f>SUM(H8:J8)</f>
        <v>1</v>
      </c>
      <c r="L8" s="455"/>
      <c r="M8" s="454"/>
      <c r="N8" s="453">
        <v>1</v>
      </c>
      <c r="O8" s="458">
        <f>SUM(L8:N8)</f>
        <v>1</v>
      </c>
      <c r="P8" s="455"/>
      <c r="Q8" s="454"/>
      <c r="R8" s="453"/>
      <c r="S8" s="458">
        <f>SUM(P8:R8)</f>
        <v>0</v>
      </c>
      <c r="T8" s="457">
        <f>SUM(G8+K8+O8+S8)</f>
        <v>3</v>
      </c>
      <c r="U8" s="443"/>
      <c r="V8" s="30"/>
      <c r="W8" s="474"/>
      <c r="X8" s="474"/>
      <c r="Y8" s="32"/>
    </row>
    <row r="9" spans="1:25" s="13" customFormat="1" ht="29.25" customHeight="1" thickBot="1" x14ac:dyDescent="0.25">
      <c r="A9" s="1840"/>
      <c r="B9" s="2111"/>
      <c r="C9" s="7" t="s">
        <v>41</v>
      </c>
      <c r="D9" s="1919" t="s">
        <v>23</v>
      </c>
      <c r="E9" s="1832"/>
      <c r="F9" s="1833"/>
      <c r="G9" s="8">
        <f>G11/G10</f>
        <v>1</v>
      </c>
      <c r="H9" s="1919" t="s">
        <v>23</v>
      </c>
      <c r="I9" s="1832"/>
      <c r="J9" s="1833"/>
      <c r="K9" s="8" t="e">
        <f>K11/K10</f>
        <v>#DIV/0!</v>
      </c>
      <c r="L9" s="1919" t="s">
        <v>23</v>
      </c>
      <c r="M9" s="1832"/>
      <c r="N9" s="1833"/>
      <c r="O9" s="8">
        <f>O11/O10</f>
        <v>1</v>
      </c>
      <c r="P9" s="1919" t="s">
        <v>23</v>
      </c>
      <c r="Q9" s="1832"/>
      <c r="R9" s="1833"/>
      <c r="S9" s="8">
        <f>S11/S10</f>
        <v>0</v>
      </c>
      <c r="T9" s="8">
        <f>T11/T10</f>
        <v>0.66666666666666663</v>
      </c>
      <c r="U9" s="463"/>
      <c r="V9" s="373"/>
      <c r="W9" s="442"/>
      <c r="X9" s="442"/>
      <c r="Y9" s="372"/>
    </row>
    <row r="10" spans="1:25" s="13" customFormat="1" ht="33.75" customHeight="1" x14ac:dyDescent="0.2">
      <c r="A10" s="1840"/>
      <c r="B10" s="2111"/>
      <c r="C10" s="475" t="s">
        <v>379</v>
      </c>
      <c r="D10" s="41"/>
      <c r="E10" s="460"/>
      <c r="F10" s="459">
        <v>1</v>
      </c>
      <c r="G10" s="458">
        <f>SUM(D10:F10)</f>
        <v>1</v>
      </c>
      <c r="H10" s="461"/>
      <c r="I10" s="460"/>
      <c r="J10" s="459"/>
      <c r="K10" s="458">
        <f>SUM(H10:J10)</f>
        <v>0</v>
      </c>
      <c r="L10" s="461"/>
      <c r="M10" s="460">
        <v>1</v>
      </c>
      <c r="N10" s="459"/>
      <c r="O10" s="458">
        <f>SUM(L10:N10)</f>
        <v>1</v>
      </c>
      <c r="P10" s="461"/>
      <c r="Q10" s="460"/>
      <c r="R10" s="459">
        <v>1</v>
      </c>
      <c r="S10" s="458">
        <f>SUM(P10:R10)</f>
        <v>1</v>
      </c>
      <c r="T10" s="457">
        <f>SUM(G10+K10+O10+S10)</f>
        <v>3</v>
      </c>
      <c r="U10" s="447"/>
      <c r="V10" s="361"/>
      <c r="W10" s="482"/>
      <c r="X10" s="482"/>
      <c r="Y10" s="360"/>
    </row>
    <row r="11" spans="1:25" s="13" customFormat="1" ht="31.5" customHeight="1" thickBot="1" x14ac:dyDescent="0.25">
      <c r="A11" s="1840"/>
      <c r="B11" s="2111"/>
      <c r="C11" s="566" t="s">
        <v>225</v>
      </c>
      <c r="D11" s="349"/>
      <c r="E11" s="42"/>
      <c r="F11" s="43">
        <v>1</v>
      </c>
      <c r="G11" s="432">
        <f>SUM(D11:F11)</f>
        <v>1</v>
      </c>
      <c r="H11" s="41"/>
      <c r="I11" s="42"/>
      <c r="J11" s="43"/>
      <c r="K11" s="432">
        <f>SUM(H11:J11)</f>
        <v>0</v>
      </c>
      <c r="L11" s="41"/>
      <c r="M11" s="42"/>
      <c r="N11" s="43">
        <v>1</v>
      </c>
      <c r="O11" s="432">
        <f>SUM(L11:N11)</f>
        <v>1</v>
      </c>
      <c r="P11" s="41"/>
      <c r="Q11" s="42"/>
      <c r="R11" s="43"/>
      <c r="S11" s="432">
        <f>SUM(P11:R11)</f>
        <v>0</v>
      </c>
      <c r="T11" s="464">
        <f>SUM(G11+K11+O11+S11)</f>
        <v>2</v>
      </c>
      <c r="U11" s="352"/>
      <c r="V11" s="353"/>
      <c r="W11" s="429"/>
      <c r="X11" s="429"/>
      <c r="Y11" s="476"/>
    </row>
    <row r="12" spans="1:25" s="13" customFormat="1" ht="28.5" customHeight="1" thickBot="1" x14ac:dyDescent="0.25">
      <c r="A12" s="1840"/>
      <c r="B12" s="2111"/>
      <c r="C12" s="7" t="s">
        <v>41</v>
      </c>
      <c r="D12" s="1919" t="s">
        <v>23</v>
      </c>
      <c r="E12" s="1832"/>
      <c r="F12" s="1833"/>
      <c r="G12" s="8" t="e">
        <f>G14/G13</f>
        <v>#DIV/0!</v>
      </c>
      <c r="H12" s="1919" t="s">
        <v>23</v>
      </c>
      <c r="I12" s="1832"/>
      <c r="J12" s="1833"/>
      <c r="K12" s="8">
        <f>K14/K13</f>
        <v>2</v>
      </c>
      <c r="L12" s="1919" t="s">
        <v>23</v>
      </c>
      <c r="M12" s="1832"/>
      <c r="N12" s="1833"/>
      <c r="O12" s="8" t="e">
        <f>O14/O13</f>
        <v>#DIV/0!</v>
      </c>
      <c r="P12" s="1919" t="s">
        <v>23</v>
      </c>
      <c r="Q12" s="1832"/>
      <c r="R12" s="1833"/>
      <c r="S12" s="8" t="e">
        <f>S14/S13</f>
        <v>#DIV/0!</v>
      </c>
      <c r="T12" s="8">
        <f>T14/T13</f>
        <v>2</v>
      </c>
      <c r="U12" s="463"/>
      <c r="V12" s="373"/>
      <c r="W12" s="442"/>
      <c r="X12" s="442"/>
      <c r="Y12" s="372"/>
    </row>
    <row r="13" spans="1:25" s="13" customFormat="1" ht="39" customHeight="1" x14ac:dyDescent="0.2">
      <c r="A13" s="1840"/>
      <c r="B13" s="2111"/>
      <c r="C13" s="473" t="s">
        <v>378</v>
      </c>
      <c r="D13" s="481"/>
      <c r="E13" s="439"/>
      <c r="F13" s="438"/>
      <c r="G13" s="364">
        <f>SUM(D13:F13)</f>
        <v>0</v>
      </c>
      <c r="H13" s="440"/>
      <c r="I13" s="439">
        <v>1</v>
      </c>
      <c r="J13" s="438"/>
      <c r="K13" s="364">
        <f>SUM(H13:J13)</f>
        <v>1</v>
      </c>
      <c r="L13" s="440"/>
      <c r="M13" s="439"/>
      <c r="N13" s="438"/>
      <c r="O13" s="364">
        <f>SUM(L13:N13)</f>
        <v>0</v>
      </c>
      <c r="P13" s="440"/>
      <c r="Q13" s="439"/>
      <c r="R13" s="438"/>
      <c r="S13" s="364">
        <f>SUM(P13:R13)</f>
        <v>0</v>
      </c>
      <c r="T13" s="466">
        <f>SUM(G13+K13+O13+S13)</f>
        <v>1</v>
      </c>
      <c r="U13" s="472"/>
      <c r="V13" s="435"/>
      <c r="W13" s="436"/>
      <c r="X13" s="436"/>
      <c r="Y13" s="471"/>
    </row>
    <row r="14" spans="1:25" s="13" customFormat="1" ht="31.5" customHeight="1" thickBot="1" x14ac:dyDescent="0.25">
      <c r="A14" s="1918"/>
      <c r="B14" s="2112"/>
      <c r="C14" s="566" t="s">
        <v>225</v>
      </c>
      <c r="D14" s="446"/>
      <c r="E14" s="454"/>
      <c r="F14" s="453"/>
      <c r="G14" s="458">
        <f>SUM(D14:F14)</f>
        <v>0</v>
      </c>
      <c r="H14" s="455"/>
      <c r="I14" s="454">
        <v>1</v>
      </c>
      <c r="J14" s="453">
        <v>1</v>
      </c>
      <c r="K14" s="458">
        <f>SUM(H14:J14)</f>
        <v>2</v>
      </c>
      <c r="L14" s="455"/>
      <c r="M14" s="454"/>
      <c r="N14" s="453"/>
      <c r="O14" s="458">
        <f>SUM(L14:N14)</f>
        <v>0</v>
      </c>
      <c r="P14" s="455"/>
      <c r="Q14" s="454"/>
      <c r="R14" s="453"/>
      <c r="S14" s="458">
        <f>SUM(P14:R14)</f>
        <v>0</v>
      </c>
      <c r="T14" s="457">
        <f>SUM(G14+K14+O14+S14)</f>
        <v>2</v>
      </c>
      <c r="U14" s="443"/>
      <c r="V14" s="30"/>
      <c r="W14" s="474"/>
      <c r="X14" s="474"/>
      <c r="Y14" s="32"/>
    </row>
    <row r="15" spans="1:25" s="13" customFormat="1" ht="31.5" customHeight="1" thickBot="1" x14ac:dyDescent="0.25">
      <c r="A15" s="1839">
        <v>2</v>
      </c>
      <c r="B15" s="6" t="s">
        <v>21</v>
      </c>
      <c r="C15" s="7" t="s">
        <v>41</v>
      </c>
      <c r="D15" s="1919" t="s">
        <v>23</v>
      </c>
      <c r="E15" s="1832"/>
      <c r="F15" s="1833"/>
      <c r="G15" s="8">
        <f>G17/G16</f>
        <v>0.66666666666666663</v>
      </c>
      <c r="H15" s="1919" t="s">
        <v>23</v>
      </c>
      <c r="I15" s="1832"/>
      <c r="J15" s="1833"/>
      <c r="K15" s="8">
        <f>K17/K16</f>
        <v>1</v>
      </c>
      <c r="L15" s="1919" t="s">
        <v>23</v>
      </c>
      <c r="M15" s="1832"/>
      <c r="N15" s="1833"/>
      <c r="O15" s="8">
        <f>O17/O16</f>
        <v>0.66666666666666663</v>
      </c>
      <c r="P15" s="1919" t="s">
        <v>23</v>
      </c>
      <c r="Q15" s="1832"/>
      <c r="R15" s="1833"/>
      <c r="S15" s="502">
        <f>S17/S16</f>
        <v>0.33333333333333331</v>
      </c>
      <c r="T15" s="502">
        <f>T17/T16</f>
        <v>0.66666666666666663</v>
      </c>
      <c r="U15" s="34"/>
      <c r="V15" s="35"/>
      <c r="W15" s="36"/>
      <c r="X15" s="36"/>
      <c r="Y15" s="37"/>
    </row>
    <row r="16" spans="1:25" s="13" customFormat="1" ht="39.75" customHeight="1" x14ac:dyDescent="0.2">
      <c r="A16" s="1840"/>
      <c r="B16" s="1974" t="s">
        <v>377</v>
      </c>
      <c r="C16" s="473" t="s">
        <v>376</v>
      </c>
      <c r="D16" s="441">
        <v>1</v>
      </c>
      <c r="E16" s="439">
        <v>1</v>
      </c>
      <c r="F16" s="438">
        <v>1</v>
      </c>
      <c r="G16" s="364">
        <f>SUM(D16:F16)</f>
        <v>3</v>
      </c>
      <c r="H16" s="469">
        <v>1</v>
      </c>
      <c r="I16" s="468">
        <v>1</v>
      </c>
      <c r="J16" s="467">
        <v>1</v>
      </c>
      <c r="K16" s="364">
        <f>SUM(H16:J16)</f>
        <v>3</v>
      </c>
      <c r="L16" s="469">
        <v>1</v>
      </c>
      <c r="M16" s="468">
        <v>1</v>
      </c>
      <c r="N16" s="467">
        <v>1</v>
      </c>
      <c r="O16" s="364">
        <f>SUM(L16:N16)</f>
        <v>3</v>
      </c>
      <c r="P16" s="469">
        <v>1</v>
      </c>
      <c r="Q16" s="468">
        <v>1</v>
      </c>
      <c r="R16" s="467">
        <v>1</v>
      </c>
      <c r="S16" s="364">
        <f>SUM(P16:R16)</f>
        <v>3</v>
      </c>
      <c r="T16" s="466">
        <f>SUM(G16+K16+O16+S16)</f>
        <v>12</v>
      </c>
      <c r="U16" s="472"/>
      <c r="V16" s="435"/>
      <c r="W16" s="436"/>
      <c r="X16" s="436"/>
      <c r="Y16" s="471"/>
    </row>
    <row r="17" spans="1:25" s="13" customFormat="1" ht="36" customHeight="1" thickBot="1" x14ac:dyDescent="0.25">
      <c r="A17" s="1840"/>
      <c r="B17" s="2111"/>
      <c r="C17" s="92" t="s">
        <v>373</v>
      </c>
      <c r="D17" s="41"/>
      <c r="E17" s="42"/>
      <c r="F17" s="43">
        <v>2</v>
      </c>
      <c r="G17" s="465">
        <f>SUM(D17:F17)</f>
        <v>2</v>
      </c>
      <c r="H17" s="638"/>
      <c r="I17" s="639">
        <v>3</v>
      </c>
      <c r="J17" s="640"/>
      <c r="K17" s="465">
        <f>SUM(H17:J17)</f>
        <v>3</v>
      </c>
      <c r="L17" s="41"/>
      <c r="M17" s="42">
        <v>1</v>
      </c>
      <c r="N17" s="43">
        <v>1</v>
      </c>
      <c r="O17" s="465">
        <f>SUM(L17:N17)</f>
        <v>2</v>
      </c>
      <c r="P17" s="41">
        <v>1</v>
      </c>
      <c r="Q17" s="42"/>
      <c r="R17" s="43"/>
      <c r="S17" s="465">
        <f>SUM(P17:R17)</f>
        <v>1</v>
      </c>
      <c r="T17" s="464">
        <f>SUM(G17+K17+O17+S17)</f>
        <v>8</v>
      </c>
      <c r="U17" s="352"/>
      <c r="V17" s="353"/>
      <c r="W17" s="429"/>
      <c r="X17" s="429"/>
      <c r="Y17" s="476"/>
    </row>
    <row r="18" spans="1:25" s="13" customFormat="1" ht="31.5" customHeight="1" thickBot="1" x14ac:dyDescent="0.25">
      <c r="A18" s="1840"/>
      <c r="B18" s="2111"/>
      <c r="C18" s="7" t="s">
        <v>41</v>
      </c>
      <c r="D18" s="1919" t="s">
        <v>23</v>
      </c>
      <c r="E18" s="1832"/>
      <c r="F18" s="1833"/>
      <c r="G18" s="8">
        <f>G20/G19</f>
        <v>4.333333333333333</v>
      </c>
      <c r="H18" s="1919" t="s">
        <v>23</v>
      </c>
      <c r="I18" s="1832"/>
      <c r="J18" s="1833"/>
      <c r="K18" s="8">
        <f>K20/K19</f>
        <v>2</v>
      </c>
      <c r="L18" s="1919" t="s">
        <v>23</v>
      </c>
      <c r="M18" s="1832"/>
      <c r="N18" s="1833"/>
      <c r="O18" s="8">
        <f>O20/O19</f>
        <v>0.33333333333333331</v>
      </c>
      <c r="P18" s="1919" t="s">
        <v>23</v>
      </c>
      <c r="Q18" s="1832"/>
      <c r="R18" s="1833"/>
      <c r="S18" s="8">
        <f>S20/S19</f>
        <v>0.33333333333333331</v>
      </c>
      <c r="T18" s="8">
        <f>T20/T19</f>
        <v>1.75</v>
      </c>
      <c r="U18" s="463"/>
      <c r="V18" s="373"/>
      <c r="W18" s="442"/>
      <c r="X18" s="442"/>
      <c r="Y18" s="372"/>
    </row>
    <row r="19" spans="1:25" s="13" customFormat="1" ht="59.25" customHeight="1" x14ac:dyDescent="0.2">
      <c r="A19" s="1840"/>
      <c r="B19" s="2111"/>
      <c r="C19" s="475" t="s">
        <v>375</v>
      </c>
      <c r="D19" s="441">
        <v>1</v>
      </c>
      <c r="E19" s="439">
        <v>1</v>
      </c>
      <c r="F19" s="438">
        <v>1</v>
      </c>
      <c r="G19" s="364">
        <f>SUM(D19:F19)</f>
        <v>3</v>
      </c>
      <c r="H19" s="441">
        <v>1</v>
      </c>
      <c r="I19" s="439">
        <v>1</v>
      </c>
      <c r="J19" s="438">
        <v>1</v>
      </c>
      <c r="K19" s="364">
        <f>SUM(H19:J19)</f>
        <v>3</v>
      </c>
      <c r="L19" s="441">
        <v>1</v>
      </c>
      <c r="M19" s="439">
        <v>1</v>
      </c>
      <c r="N19" s="438">
        <v>1</v>
      </c>
      <c r="O19" s="364">
        <f>SUM(L19:N19)</f>
        <v>3</v>
      </c>
      <c r="P19" s="440">
        <v>1</v>
      </c>
      <c r="Q19" s="439">
        <v>1</v>
      </c>
      <c r="R19" s="438">
        <v>1</v>
      </c>
      <c r="S19" s="364">
        <f>SUM(P19:R19)</f>
        <v>3</v>
      </c>
      <c r="T19" s="466">
        <f>SUM(G19+K19+O19+S19)</f>
        <v>12</v>
      </c>
      <c r="U19" s="472"/>
      <c r="V19" s="435"/>
      <c r="W19" s="436"/>
      <c r="X19" s="436"/>
      <c r="Y19" s="471"/>
    </row>
    <row r="20" spans="1:25" s="13" customFormat="1" ht="24.6" customHeight="1" thickBot="1" x14ac:dyDescent="0.25">
      <c r="A20" s="1840"/>
      <c r="B20" s="2111"/>
      <c r="C20" s="451" t="s">
        <v>373</v>
      </c>
      <c r="D20" s="455">
        <v>10</v>
      </c>
      <c r="E20" s="454">
        <v>2</v>
      </c>
      <c r="F20" s="453">
        <v>1</v>
      </c>
      <c r="G20" s="458">
        <f>SUM(D20:F20)</f>
        <v>13</v>
      </c>
      <c r="H20" s="455">
        <v>1</v>
      </c>
      <c r="I20" s="454">
        <v>4</v>
      </c>
      <c r="J20" s="453">
        <v>1</v>
      </c>
      <c r="K20" s="458">
        <f>SUM(H20:J20)</f>
        <v>6</v>
      </c>
      <c r="L20" s="455"/>
      <c r="M20" s="454">
        <v>1</v>
      </c>
      <c r="N20" s="453"/>
      <c r="O20" s="458">
        <f>SUM(L20:N20)</f>
        <v>1</v>
      </c>
      <c r="P20" s="455">
        <v>1</v>
      </c>
      <c r="Q20" s="454"/>
      <c r="R20" s="453"/>
      <c r="S20" s="458">
        <f>SUM(P20:R20)</f>
        <v>1</v>
      </c>
      <c r="T20" s="457">
        <f>SUM(G20+K20+O20+S20)</f>
        <v>21</v>
      </c>
      <c r="U20" s="443"/>
      <c r="V20" s="30"/>
      <c r="W20" s="474"/>
      <c r="X20" s="474"/>
      <c r="Y20" s="32"/>
    </row>
    <row r="21" spans="1:25" s="13" customFormat="1" ht="30" customHeight="1" thickBot="1" x14ac:dyDescent="0.25">
      <c r="A21" s="1840"/>
      <c r="B21" s="2111"/>
      <c r="C21" s="7" t="s">
        <v>41</v>
      </c>
      <c r="D21" s="1919" t="s">
        <v>23</v>
      </c>
      <c r="E21" s="1832"/>
      <c r="F21" s="1833"/>
      <c r="G21" s="8">
        <f>G23/G22</f>
        <v>0</v>
      </c>
      <c r="H21" s="1919" t="s">
        <v>23</v>
      </c>
      <c r="I21" s="1832"/>
      <c r="J21" s="1833"/>
      <c r="K21" s="8" t="e">
        <f>K23/K22</f>
        <v>#DIV/0!</v>
      </c>
      <c r="L21" s="1919" t="s">
        <v>23</v>
      </c>
      <c r="M21" s="1832"/>
      <c r="N21" s="1833"/>
      <c r="O21" s="8">
        <f>O23/O22</f>
        <v>0</v>
      </c>
      <c r="P21" s="1919" t="s">
        <v>23</v>
      </c>
      <c r="Q21" s="1832"/>
      <c r="R21" s="1833"/>
      <c r="S21" s="502">
        <f>S23/S22</f>
        <v>0</v>
      </c>
      <c r="T21" s="502">
        <f>T23/T22</f>
        <v>0.33333333333333331</v>
      </c>
      <c r="U21" s="34"/>
      <c r="V21" s="35"/>
      <c r="W21" s="36"/>
      <c r="X21" s="36"/>
      <c r="Y21" s="37"/>
    </row>
    <row r="22" spans="1:25" s="13" customFormat="1" ht="32.25" customHeight="1" x14ac:dyDescent="0.2">
      <c r="A22" s="1840"/>
      <c r="B22" s="2111"/>
      <c r="C22" s="473" t="s">
        <v>374</v>
      </c>
      <c r="D22" s="441"/>
      <c r="E22" s="439">
        <v>1</v>
      </c>
      <c r="F22" s="438"/>
      <c r="G22" s="364">
        <f>SUM(D22:F22)</f>
        <v>1</v>
      </c>
      <c r="H22" s="440"/>
      <c r="I22" s="439"/>
      <c r="J22" s="438"/>
      <c r="K22" s="364">
        <f>SUM(H22:J22)</f>
        <v>0</v>
      </c>
      <c r="L22" s="440">
        <v>1</v>
      </c>
      <c r="M22" s="439"/>
      <c r="N22" s="438"/>
      <c r="O22" s="364">
        <f>SUM(L22:N22)</f>
        <v>1</v>
      </c>
      <c r="P22" s="440">
        <v>1</v>
      </c>
      <c r="Q22" s="439"/>
      <c r="R22" s="438"/>
      <c r="S22" s="364">
        <f>SUM(P22:R22)</f>
        <v>1</v>
      </c>
      <c r="T22" s="466">
        <f>SUM(G22+K22+O22+S22)</f>
        <v>3</v>
      </c>
      <c r="U22" s="472"/>
      <c r="V22" s="435"/>
      <c r="W22" s="436"/>
      <c r="X22" s="436"/>
      <c r="Y22" s="471"/>
    </row>
    <row r="23" spans="1:25" s="13" customFormat="1" ht="27" customHeight="1" thickBot="1" x14ac:dyDescent="0.25">
      <c r="A23" s="1918"/>
      <c r="B23" s="2112"/>
      <c r="C23" s="92" t="s">
        <v>373</v>
      </c>
      <c r="D23" s="455"/>
      <c r="E23" s="454"/>
      <c r="F23" s="453"/>
      <c r="G23" s="458">
        <f>SUM(D23:F23)</f>
        <v>0</v>
      </c>
      <c r="H23" s="455">
        <v>1</v>
      </c>
      <c r="I23" s="454"/>
      <c r="J23" s="453"/>
      <c r="K23" s="458">
        <f>SUM(H23:J23)</f>
        <v>1</v>
      </c>
      <c r="L23" s="455"/>
      <c r="M23" s="454"/>
      <c r="N23" s="453"/>
      <c r="O23" s="458">
        <f>SUM(L23:N23)</f>
        <v>0</v>
      </c>
      <c r="P23" s="455"/>
      <c r="Q23" s="454"/>
      <c r="R23" s="453"/>
      <c r="S23" s="458">
        <f>SUM(P23:R23)</f>
        <v>0</v>
      </c>
      <c r="T23" s="457">
        <f>SUM(G23+K23+O23+S23)</f>
        <v>1</v>
      </c>
      <c r="U23" s="443"/>
      <c r="V23" s="30"/>
      <c r="W23" s="474"/>
      <c r="X23" s="474"/>
      <c r="Y23" s="32"/>
    </row>
    <row r="24" spans="1:25" s="13" customFormat="1" ht="33.75" customHeight="1" thickBot="1" x14ac:dyDescent="0.25">
      <c r="A24" s="1839">
        <v>3</v>
      </c>
      <c r="B24" s="6" t="s">
        <v>21</v>
      </c>
      <c r="C24" s="7" t="s">
        <v>22</v>
      </c>
      <c r="D24" s="1919" t="s">
        <v>23</v>
      </c>
      <c r="E24" s="1832"/>
      <c r="F24" s="1833"/>
      <c r="G24" s="8">
        <f>G26/G25</f>
        <v>0.5</v>
      </c>
      <c r="H24" s="1919" t="s">
        <v>23</v>
      </c>
      <c r="I24" s="1832"/>
      <c r="J24" s="1833"/>
      <c r="K24" s="8">
        <f>K26/K25</f>
        <v>2</v>
      </c>
      <c r="L24" s="1919" t="s">
        <v>23</v>
      </c>
      <c r="M24" s="1832"/>
      <c r="N24" s="1833"/>
      <c r="O24" s="8">
        <f>O26/O25</f>
        <v>0</v>
      </c>
      <c r="P24" s="1919" t="s">
        <v>23</v>
      </c>
      <c r="Q24" s="1832"/>
      <c r="R24" s="1833"/>
      <c r="S24" s="8">
        <f>S26/S25</f>
        <v>4</v>
      </c>
      <c r="T24" s="8">
        <f>T26/T25</f>
        <v>1.1666666666666667</v>
      </c>
      <c r="U24" s="463"/>
      <c r="V24" s="373"/>
      <c r="W24" s="442"/>
      <c r="X24" s="442"/>
      <c r="Y24" s="372"/>
    </row>
    <row r="25" spans="1:25" s="13" customFormat="1" ht="24.6" customHeight="1" x14ac:dyDescent="0.2">
      <c r="A25" s="1840"/>
      <c r="B25" s="2143" t="s">
        <v>372</v>
      </c>
      <c r="C25" s="473" t="s">
        <v>311</v>
      </c>
      <c r="D25" s="461">
        <v>1</v>
      </c>
      <c r="E25" s="460"/>
      <c r="F25" s="459">
        <v>1</v>
      </c>
      <c r="G25" s="364">
        <f>SUM(D25:F25)</f>
        <v>2</v>
      </c>
      <c r="H25" s="461"/>
      <c r="I25" s="460">
        <v>1</v>
      </c>
      <c r="J25" s="459"/>
      <c r="K25" s="364">
        <f>SUM(H25:J25)</f>
        <v>1</v>
      </c>
      <c r="L25" s="461">
        <v>1</v>
      </c>
      <c r="M25" s="460"/>
      <c r="N25" s="459">
        <v>1</v>
      </c>
      <c r="O25" s="364">
        <f>SUM(L25:N25)</f>
        <v>2</v>
      </c>
      <c r="P25" s="461"/>
      <c r="Q25" s="460">
        <v>1</v>
      </c>
      <c r="R25" s="459"/>
      <c r="S25" s="364">
        <f>SUM(P25:R25)</f>
        <v>1</v>
      </c>
      <c r="T25" s="466">
        <f>SUM(G25+K25+O25+S25)</f>
        <v>6</v>
      </c>
      <c r="U25" s="447"/>
      <c r="V25" s="361"/>
      <c r="W25" s="482"/>
      <c r="X25" s="482"/>
      <c r="Y25" s="360"/>
    </row>
    <row r="26" spans="1:25" s="13" customFormat="1" ht="45.75" customHeight="1" thickBot="1" x14ac:dyDescent="0.25">
      <c r="A26" s="1918"/>
      <c r="B26" s="1842"/>
      <c r="C26" s="470" t="s">
        <v>371</v>
      </c>
      <c r="D26" s="450"/>
      <c r="E26" s="449">
        <v>1</v>
      </c>
      <c r="F26" s="448"/>
      <c r="G26" s="514">
        <f>SUM(D26:F26)</f>
        <v>1</v>
      </c>
      <c r="H26" s="450">
        <v>1</v>
      </c>
      <c r="I26" s="449">
        <v>1</v>
      </c>
      <c r="J26" s="448"/>
      <c r="K26" s="514">
        <f>SUM(H26:J26)</f>
        <v>2</v>
      </c>
      <c r="L26" s="450"/>
      <c r="M26" s="449"/>
      <c r="N26" s="448"/>
      <c r="O26" s="514">
        <f>SUM(L26:N26)</f>
        <v>0</v>
      </c>
      <c r="P26" s="1577">
        <v>2</v>
      </c>
      <c r="Q26" s="1578">
        <v>1</v>
      </c>
      <c r="R26" s="1579">
        <v>1</v>
      </c>
      <c r="S26" s="514">
        <f>SUM(P26:R26)</f>
        <v>4</v>
      </c>
      <c r="T26" s="515">
        <f>SUM(G26+K26+O26+S26)</f>
        <v>7</v>
      </c>
      <c r="U26" s="352"/>
      <c r="V26" s="353"/>
      <c r="W26" s="353"/>
      <c r="X26" s="353"/>
      <c r="Y26" s="476"/>
    </row>
    <row r="27" spans="1:25" s="13" customFormat="1" ht="29.25" customHeight="1" thickBot="1" x14ac:dyDescent="0.25">
      <c r="A27" s="1839">
        <v>4</v>
      </c>
      <c r="B27" s="6" t="s">
        <v>21</v>
      </c>
      <c r="C27" s="7" t="s">
        <v>41</v>
      </c>
      <c r="D27" s="1919" t="s">
        <v>23</v>
      </c>
      <c r="E27" s="1832"/>
      <c r="F27" s="1833"/>
      <c r="G27" s="8">
        <f>G29/G28</f>
        <v>6.6666666666666666E-2</v>
      </c>
      <c r="H27" s="1919" t="s">
        <v>23</v>
      </c>
      <c r="I27" s="1832"/>
      <c r="J27" s="1833"/>
      <c r="K27" s="8">
        <f>K29/K28</f>
        <v>0</v>
      </c>
      <c r="L27" s="1919" t="s">
        <v>23</v>
      </c>
      <c r="M27" s="1832"/>
      <c r="N27" s="1833"/>
      <c r="O27" s="8">
        <f>O29/O28</f>
        <v>3.3333333333333333E-2</v>
      </c>
      <c r="P27" s="1919" t="s">
        <v>23</v>
      </c>
      <c r="Q27" s="1832"/>
      <c r="R27" s="1833"/>
      <c r="S27" s="8">
        <f>S29/S28</f>
        <v>0</v>
      </c>
      <c r="T27" s="8">
        <f>T29/T28</f>
        <v>2.5000000000000001E-2</v>
      </c>
      <c r="U27" s="69"/>
      <c r="V27" s="373"/>
      <c r="W27" s="373"/>
      <c r="X27" s="373"/>
      <c r="Y27" s="372"/>
    </row>
    <row r="28" spans="1:25" s="13" customFormat="1" ht="65.25" customHeight="1" x14ac:dyDescent="0.2">
      <c r="A28" s="1840"/>
      <c r="B28" s="2143" t="s">
        <v>370</v>
      </c>
      <c r="C28" s="470" t="s">
        <v>369</v>
      </c>
      <c r="D28" s="450">
        <v>10</v>
      </c>
      <c r="E28" s="449">
        <v>10</v>
      </c>
      <c r="F28" s="448">
        <v>10</v>
      </c>
      <c r="G28" s="514">
        <f>SUM(D28:F28)</f>
        <v>30</v>
      </c>
      <c r="H28" s="450">
        <v>10</v>
      </c>
      <c r="I28" s="449">
        <v>10</v>
      </c>
      <c r="J28" s="448">
        <v>10</v>
      </c>
      <c r="K28" s="514">
        <f>SUM(H28:J28)</f>
        <v>30</v>
      </c>
      <c r="L28" s="450">
        <v>10</v>
      </c>
      <c r="M28" s="449">
        <v>10</v>
      </c>
      <c r="N28" s="448">
        <v>10</v>
      </c>
      <c r="O28" s="514">
        <f>SUM(L28:N28)</f>
        <v>30</v>
      </c>
      <c r="P28" s="450">
        <v>10</v>
      </c>
      <c r="Q28" s="449">
        <v>10</v>
      </c>
      <c r="R28" s="448">
        <v>10</v>
      </c>
      <c r="S28" s="514">
        <f>SUM(P28:R28)</f>
        <v>30</v>
      </c>
      <c r="T28" s="515">
        <f>SUM(G28+K28+O28+S28)</f>
        <v>120</v>
      </c>
      <c r="U28" s="447"/>
      <c r="V28" s="361"/>
      <c r="W28" s="361"/>
      <c r="X28" s="361"/>
      <c r="Y28" s="360"/>
    </row>
    <row r="29" spans="1:25" s="13" customFormat="1" ht="32.25" customHeight="1" thickBot="1" x14ac:dyDescent="0.25">
      <c r="A29" s="1840"/>
      <c r="B29" s="1842"/>
      <c r="C29" s="470" t="s">
        <v>368</v>
      </c>
      <c r="D29" s="450">
        <v>2</v>
      </c>
      <c r="E29" s="449"/>
      <c r="F29" s="448"/>
      <c r="G29" s="514">
        <f>SUM(D29:F29)</f>
        <v>2</v>
      </c>
      <c r="H29" s="450"/>
      <c r="I29" s="449"/>
      <c r="J29" s="448"/>
      <c r="K29" s="514">
        <f>SUM(H29:J29)</f>
        <v>0</v>
      </c>
      <c r="L29" s="1337"/>
      <c r="M29" s="1496">
        <v>1</v>
      </c>
      <c r="N29" s="1339"/>
      <c r="O29" s="514">
        <f>SUM(L29:N29)</f>
        <v>1</v>
      </c>
      <c r="P29" s="450"/>
      <c r="Q29" s="449"/>
      <c r="R29" s="448"/>
      <c r="S29" s="514">
        <f>SUM(P29:R29)</f>
        <v>0</v>
      </c>
      <c r="T29" s="515">
        <f>SUM(G29+K29+O29+S29)</f>
        <v>3</v>
      </c>
      <c r="U29" s="352"/>
      <c r="V29" s="353"/>
      <c r="W29" s="353"/>
      <c r="X29" s="353"/>
      <c r="Y29" s="476"/>
    </row>
    <row r="30" spans="1:25" s="13" customFormat="1" ht="33" customHeight="1" thickBot="1" x14ac:dyDescent="0.25">
      <c r="A30" s="1840"/>
      <c r="B30" s="1842"/>
      <c r="C30" s="7" t="s">
        <v>41</v>
      </c>
      <c r="D30" s="1919" t="s">
        <v>23</v>
      </c>
      <c r="E30" s="1832"/>
      <c r="F30" s="1833"/>
      <c r="G30" s="8">
        <f>G32/G31</f>
        <v>1</v>
      </c>
      <c r="H30" s="1919" t="s">
        <v>23</v>
      </c>
      <c r="I30" s="1832"/>
      <c r="J30" s="1833"/>
      <c r="K30" s="8">
        <f>K32/K31</f>
        <v>1</v>
      </c>
      <c r="L30" s="1919" t="s">
        <v>23</v>
      </c>
      <c r="M30" s="1832"/>
      <c r="N30" s="1833"/>
      <c r="O30" s="8">
        <f>O32/O31</f>
        <v>0</v>
      </c>
      <c r="P30" s="1919" t="s">
        <v>23</v>
      </c>
      <c r="Q30" s="1832"/>
      <c r="R30" s="1833"/>
      <c r="S30" s="8">
        <f>S32/S31</f>
        <v>1</v>
      </c>
      <c r="T30" s="8">
        <f>T32/T31</f>
        <v>0.8</v>
      </c>
      <c r="U30" s="69"/>
      <c r="V30" s="373"/>
      <c r="W30" s="373"/>
      <c r="X30" s="373"/>
      <c r="Y30" s="372"/>
    </row>
    <row r="31" spans="1:25" s="13" customFormat="1" ht="33.75" customHeight="1" x14ac:dyDescent="0.2">
      <c r="A31" s="1840"/>
      <c r="B31" s="1842"/>
      <c r="C31" s="470" t="s">
        <v>367</v>
      </c>
      <c r="D31" s="450">
        <v>1</v>
      </c>
      <c r="E31" s="449"/>
      <c r="F31" s="448"/>
      <c r="G31" s="514">
        <f>SUM(D31:F31)</f>
        <v>1</v>
      </c>
      <c r="H31" s="450">
        <v>1</v>
      </c>
      <c r="I31" s="449"/>
      <c r="J31" s="448"/>
      <c r="K31" s="514">
        <f>SUM(H31:J31)</f>
        <v>1</v>
      </c>
      <c r="L31" s="450"/>
      <c r="M31" s="449"/>
      <c r="N31" s="448">
        <v>1</v>
      </c>
      <c r="O31" s="514">
        <f>SUM(L31:N31)</f>
        <v>1</v>
      </c>
      <c r="P31" s="450"/>
      <c r="Q31" s="449"/>
      <c r="R31" s="448">
        <v>2</v>
      </c>
      <c r="S31" s="514">
        <f>SUM(P31:R31)</f>
        <v>2</v>
      </c>
      <c r="T31" s="515">
        <f>SUM(G31+K31+O31+S31)</f>
        <v>5</v>
      </c>
      <c r="U31" s="447"/>
      <c r="V31" s="361"/>
      <c r="W31" s="361"/>
      <c r="X31" s="361"/>
      <c r="Y31" s="360"/>
    </row>
    <row r="32" spans="1:25" s="13" customFormat="1" ht="32.25" customHeight="1" thickBot="1" x14ac:dyDescent="0.25">
      <c r="A32" s="1840"/>
      <c r="B32" s="1842"/>
      <c r="C32" s="470" t="s">
        <v>366</v>
      </c>
      <c r="D32" s="450">
        <v>1</v>
      </c>
      <c r="E32" s="449"/>
      <c r="F32" s="448"/>
      <c r="G32" s="514">
        <f>SUM(D32:F32)</f>
        <v>1</v>
      </c>
      <c r="H32" s="450">
        <v>1</v>
      </c>
      <c r="I32" s="449"/>
      <c r="J32" s="448"/>
      <c r="K32" s="514">
        <f>SUM(H32:J32)</f>
        <v>1</v>
      </c>
      <c r="L32" s="450"/>
      <c r="M32" s="449"/>
      <c r="N32" s="448"/>
      <c r="O32" s="514">
        <f>SUM(L32:N32)</f>
        <v>0</v>
      </c>
      <c r="P32" s="450"/>
      <c r="Q32" s="449"/>
      <c r="R32" s="448">
        <v>2</v>
      </c>
      <c r="S32" s="514">
        <f>SUM(P32:R32)</f>
        <v>2</v>
      </c>
      <c r="T32" s="515">
        <f>SUM(G32+K32+O32+S32)</f>
        <v>4</v>
      </c>
      <c r="U32" s="352"/>
      <c r="V32" s="353"/>
      <c r="W32" s="353"/>
      <c r="X32" s="353"/>
      <c r="Y32" s="476"/>
    </row>
    <row r="33" spans="1:30" s="13" customFormat="1" ht="33" customHeight="1" thickBot="1" x14ac:dyDescent="0.25">
      <c r="A33" s="1840"/>
      <c r="B33" s="1842"/>
      <c r="C33" s="7" t="s">
        <v>41</v>
      </c>
      <c r="D33" s="1919" t="s">
        <v>23</v>
      </c>
      <c r="E33" s="1832"/>
      <c r="F33" s="1833"/>
      <c r="G33" s="8">
        <f>G35/G34</f>
        <v>0</v>
      </c>
      <c r="H33" s="1919" t="s">
        <v>23</v>
      </c>
      <c r="I33" s="1832"/>
      <c r="J33" s="1833"/>
      <c r="K33" s="8" t="e">
        <f>K35/K34</f>
        <v>#DIV/0!</v>
      </c>
      <c r="L33" s="1919" t="s">
        <v>23</v>
      </c>
      <c r="M33" s="1832"/>
      <c r="N33" s="1833"/>
      <c r="O33" s="8">
        <f>O35/O34</f>
        <v>1</v>
      </c>
      <c r="P33" s="1919" t="s">
        <v>23</v>
      </c>
      <c r="Q33" s="1832"/>
      <c r="R33" s="1833"/>
      <c r="S33" s="8" t="e">
        <f>S35/S34</f>
        <v>#DIV/0!</v>
      </c>
      <c r="T33" s="8">
        <f>T35/T34</f>
        <v>1.5</v>
      </c>
      <c r="U33" s="69"/>
      <c r="V33" s="373"/>
      <c r="W33" s="373"/>
      <c r="X33" s="373"/>
      <c r="Y33" s="372"/>
    </row>
    <row r="34" spans="1:30" s="13" customFormat="1" ht="36" customHeight="1" x14ac:dyDescent="0.2">
      <c r="A34" s="1840"/>
      <c r="B34" s="1842"/>
      <c r="C34" s="470" t="s">
        <v>365</v>
      </c>
      <c r="D34" s="450"/>
      <c r="E34" s="449">
        <v>1</v>
      </c>
      <c r="F34" s="448"/>
      <c r="G34" s="514">
        <f>SUM(D34:F34)</f>
        <v>1</v>
      </c>
      <c r="H34" s="450"/>
      <c r="I34" s="449"/>
      <c r="J34" s="448"/>
      <c r="K34" s="514">
        <f>SUM(H34:J34)</f>
        <v>0</v>
      </c>
      <c r="L34" s="450">
        <v>1</v>
      </c>
      <c r="M34" s="449"/>
      <c r="N34" s="448"/>
      <c r="O34" s="514">
        <f>SUM(L34:N34)</f>
        <v>1</v>
      </c>
      <c r="P34" s="450"/>
      <c r="Q34" s="449"/>
      <c r="R34" s="448"/>
      <c r="S34" s="514">
        <f>SUM(P34:R34)</f>
        <v>0</v>
      </c>
      <c r="T34" s="515">
        <f>SUM(G34+K34+O34+S34)</f>
        <v>2</v>
      </c>
      <c r="U34" s="447"/>
      <c r="V34" s="361"/>
      <c r="W34" s="361"/>
      <c r="X34" s="361"/>
      <c r="Y34" s="360"/>
    </row>
    <row r="35" spans="1:30" s="13" customFormat="1" ht="34.5" customHeight="1" thickBot="1" x14ac:dyDescent="0.25">
      <c r="A35" s="1918"/>
      <c r="B35" s="1842"/>
      <c r="C35" s="470" t="s">
        <v>364</v>
      </c>
      <c r="D35" s="450"/>
      <c r="E35" s="449"/>
      <c r="F35" s="448"/>
      <c r="G35" s="514">
        <f>SUM(D35:F35)</f>
        <v>0</v>
      </c>
      <c r="H35" s="450">
        <v>1</v>
      </c>
      <c r="I35" s="449"/>
      <c r="J35" s="448">
        <v>1</v>
      </c>
      <c r="K35" s="514">
        <f>SUM(H35:J35)</f>
        <v>2</v>
      </c>
      <c r="L35" s="450"/>
      <c r="M35" s="449"/>
      <c r="N35" s="448">
        <v>1</v>
      </c>
      <c r="O35" s="514">
        <f>SUM(L35:N35)</f>
        <v>1</v>
      </c>
      <c r="P35" s="450"/>
      <c r="Q35" s="449"/>
      <c r="R35" s="448"/>
      <c r="S35" s="514">
        <f>SUM(P35:R35)</f>
        <v>0</v>
      </c>
      <c r="T35" s="515">
        <f>SUM(G35+K35+O35+S35)</f>
        <v>3</v>
      </c>
      <c r="U35" s="352"/>
      <c r="V35" s="353"/>
      <c r="W35" s="353"/>
      <c r="X35" s="353"/>
      <c r="Y35" s="476"/>
    </row>
    <row r="36" spans="1:30" s="13" customFormat="1" ht="33.75" customHeight="1" thickBot="1" x14ac:dyDescent="0.25">
      <c r="A36" s="1834">
        <v>5</v>
      </c>
      <c r="B36" s="6" t="s">
        <v>21</v>
      </c>
      <c r="C36" s="7" t="s">
        <v>22</v>
      </c>
      <c r="D36" s="1919" t="s">
        <v>23</v>
      </c>
      <c r="E36" s="1832"/>
      <c r="F36" s="1833"/>
      <c r="G36" s="8" t="e">
        <f>G38/G37</f>
        <v>#DIV/0!</v>
      </c>
      <c r="H36" s="1919" t="s">
        <v>23</v>
      </c>
      <c r="I36" s="1832"/>
      <c r="J36" s="1833"/>
      <c r="K36" s="8" t="e">
        <f>K38/K37</f>
        <v>#DIV/0!</v>
      </c>
      <c r="L36" s="1919" t="s">
        <v>23</v>
      </c>
      <c r="M36" s="1832"/>
      <c r="N36" s="1833"/>
      <c r="O36" s="8" t="e">
        <f>O38/O37</f>
        <v>#DIV/0!</v>
      </c>
      <c r="P36" s="1919" t="s">
        <v>23</v>
      </c>
      <c r="Q36" s="1832"/>
      <c r="R36" s="1833"/>
      <c r="S36" s="8" t="e">
        <f>S38/S37</f>
        <v>#DIV/0!</v>
      </c>
      <c r="T36" s="374" t="e">
        <f>T38/T37</f>
        <v>#DIV/0!</v>
      </c>
      <c r="U36" s="69"/>
      <c r="V36" s="373"/>
      <c r="W36" s="373"/>
      <c r="X36" s="373"/>
      <c r="Y36" s="372"/>
    </row>
    <row r="37" spans="1:30" s="13" customFormat="1" ht="24.6" customHeight="1" x14ac:dyDescent="0.2">
      <c r="A37" s="1835"/>
      <c r="B37" s="1837" t="s">
        <v>36</v>
      </c>
      <c r="C37" s="371" t="s">
        <v>37</v>
      </c>
      <c r="D37" s="370"/>
      <c r="E37" s="369"/>
      <c r="F37" s="369"/>
      <c r="G37" s="364">
        <f>SUM(D37:F37)</f>
        <v>0</v>
      </c>
      <c r="H37" s="369"/>
      <c r="I37" s="369"/>
      <c r="J37" s="369"/>
      <c r="K37" s="364">
        <f>SUM(H37:J37)</f>
        <v>0</v>
      </c>
      <c r="L37" s="368"/>
      <c r="M37" s="366"/>
      <c r="N37" s="365"/>
      <c r="O37" s="364">
        <f>SUM(L37:N37)</f>
        <v>0</v>
      </c>
      <c r="P37" s="367"/>
      <c r="Q37" s="366"/>
      <c r="R37" s="365"/>
      <c r="S37" s="364">
        <f>SUM(P37:R37)</f>
        <v>0</v>
      </c>
      <c r="T37" s="363">
        <f>SUM(G37+K37+O37+S37)</f>
        <v>0</v>
      </c>
      <c r="U37" s="362"/>
      <c r="V37" s="361"/>
      <c r="W37" s="361"/>
      <c r="X37" s="361"/>
      <c r="Y37" s="360"/>
    </row>
    <row r="38" spans="1:30" s="13" customFormat="1" ht="24.6" customHeight="1" thickBot="1" x14ac:dyDescent="0.25">
      <c r="A38" s="1836"/>
      <c r="B38" s="1838"/>
      <c r="C38" s="79" t="s">
        <v>38</v>
      </c>
      <c r="D38" s="359"/>
      <c r="E38" s="358"/>
      <c r="F38" s="357"/>
      <c r="G38" s="356">
        <f>SUM(D38:F38)</f>
        <v>0</v>
      </c>
      <c r="H38" s="359"/>
      <c r="I38" s="358"/>
      <c r="J38" s="357"/>
      <c r="K38" s="356">
        <f>SUM(H38:J38)</f>
        <v>0</v>
      </c>
      <c r="L38" s="359"/>
      <c r="M38" s="358"/>
      <c r="N38" s="357"/>
      <c r="O38" s="356">
        <f>SUM(L38:N38)</f>
        <v>0</v>
      </c>
      <c r="P38" s="359"/>
      <c r="Q38" s="358"/>
      <c r="R38" s="357"/>
      <c r="S38" s="356">
        <f>SUM(P38:R38)</f>
        <v>0</v>
      </c>
      <c r="T38" s="355">
        <f>SUM(G38+K38+O38+S38)</f>
        <v>0</v>
      </c>
      <c r="U38" s="85"/>
      <c r="V38" s="30"/>
      <c r="W38" s="30"/>
      <c r="X38" s="30"/>
      <c r="Y38" s="32"/>
    </row>
    <row r="39" spans="1:30" s="13" customFormat="1" ht="24.6" customHeight="1" x14ac:dyDescent="0.25">
      <c r="A39" s="2144" t="s">
        <v>363</v>
      </c>
      <c r="B39" s="2145"/>
      <c r="C39" s="2145"/>
      <c r="D39" s="2145"/>
      <c r="E39" s="2145"/>
      <c r="F39" s="2145"/>
      <c r="G39" s="2145"/>
      <c r="H39" s="2145"/>
      <c r="I39" s="2145"/>
      <c r="J39" s="2145"/>
      <c r="K39" s="2145"/>
      <c r="L39" s="2145"/>
      <c r="M39" s="2145"/>
      <c r="N39" s="2145"/>
      <c r="O39" s="2145"/>
      <c r="P39" s="2145"/>
      <c r="Q39" s="2145"/>
      <c r="R39" s="2145"/>
      <c r="S39" s="2145"/>
      <c r="T39" s="2145"/>
      <c r="U39" s="2145"/>
      <c r="V39" s="2145"/>
      <c r="W39" s="2145"/>
      <c r="X39" s="2145"/>
      <c r="Y39" s="2146"/>
      <c r="Z39" s="1"/>
      <c r="AA39" s="1"/>
      <c r="AB39" s="1"/>
      <c r="AC39" s="1"/>
      <c r="AD39" s="1"/>
    </row>
    <row r="40" spans="1:30" s="13" customFormat="1" ht="36.75" customHeight="1" thickBot="1" x14ac:dyDescent="0.3">
      <c r="A40" s="1828" t="s">
        <v>906</v>
      </c>
      <c r="B40" s="1829"/>
      <c r="C40" s="1829"/>
      <c r="D40" s="1829"/>
      <c r="E40" s="1829"/>
      <c r="F40" s="1829"/>
      <c r="G40" s="1829"/>
      <c r="H40" s="1829"/>
      <c r="I40" s="1829"/>
      <c r="J40" s="1829"/>
      <c r="K40" s="1829"/>
      <c r="L40" s="1829"/>
      <c r="M40" s="1829"/>
      <c r="N40" s="1829"/>
      <c r="O40" s="1829"/>
      <c r="P40" s="1829"/>
      <c r="Q40" s="1829"/>
      <c r="R40" s="1829"/>
      <c r="S40" s="1829"/>
      <c r="T40" s="1829"/>
      <c r="U40" s="1829"/>
      <c r="V40" s="1829"/>
      <c r="W40" s="1829"/>
      <c r="X40" s="1829"/>
      <c r="Y40" s="1830"/>
      <c r="Z40" s="1"/>
      <c r="AA40" s="1"/>
      <c r="AB40" s="1"/>
      <c r="AC40" s="1"/>
      <c r="AD40" s="1"/>
    </row>
    <row r="41" spans="1:30" s="13" customFormat="1" ht="24.6" customHeight="1" x14ac:dyDescent="0.25">
      <c r="A41" s="1"/>
      <c r="B41" s="86"/>
      <c r="C41" s="8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13" customFormat="1" ht="24.6" customHeight="1" x14ac:dyDescent="0.25">
      <c r="A42" s="1"/>
      <c r="B42" s="86"/>
      <c r="C42" s="8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13" customFormat="1" ht="24.6" customHeight="1" x14ac:dyDescent="0.25">
      <c r="A43" s="1"/>
      <c r="B43" s="86"/>
      <c r="C43" s="8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13" customFormat="1" ht="24.6" customHeight="1" x14ac:dyDescent="0.25">
      <c r="A44" s="1"/>
      <c r="B44" s="86"/>
      <c r="C44" s="8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s="13" customFormat="1" ht="24.6" customHeight="1" x14ac:dyDescent="0.25">
      <c r="A45" s="1"/>
      <c r="B45" s="86"/>
      <c r="C45" s="86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s="13" customFormat="1" ht="24.6" customHeight="1" x14ac:dyDescent="0.25">
      <c r="A46" s="1"/>
      <c r="B46" s="86"/>
      <c r="C46" s="86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s="13" customFormat="1" ht="24.6" customHeight="1" x14ac:dyDescent="0.25">
      <c r="A47" s="1"/>
      <c r="B47" s="86"/>
      <c r="C47" s="8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s="13" customFormat="1" ht="24.6" customHeight="1" x14ac:dyDescent="0.25">
      <c r="A48" s="1"/>
      <c r="B48" s="86"/>
      <c r="C48" s="8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s="13" customFormat="1" ht="24.6" customHeight="1" x14ac:dyDescent="0.25">
      <c r="A49" s="1"/>
      <c r="B49" s="86"/>
      <c r="C49" s="8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s="13" customFormat="1" ht="24.6" customHeight="1" x14ac:dyDescent="0.25">
      <c r="A50" s="1"/>
      <c r="B50" s="86"/>
      <c r="C50" s="86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s="13" customFormat="1" ht="24.6" customHeight="1" x14ac:dyDescent="0.25">
      <c r="A51" s="1"/>
      <c r="B51" s="86"/>
      <c r="C51" s="86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s="13" customFormat="1" ht="24.6" customHeight="1" x14ac:dyDescent="0.25">
      <c r="A52" s="1"/>
      <c r="B52" s="86"/>
      <c r="C52" s="86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s="13" customFormat="1" ht="24.6" customHeight="1" x14ac:dyDescent="0.25">
      <c r="A53" s="1"/>
      <c r="B53" s="86"/>
      <c r="C53" s="8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s="13" customFormat="1" ht="24.6" customHeight="1" x14ac:dyDescent="0.25">
      <c r="A54" s="1"/>
      <c r="B54" s="86"/>
      <c r="C54" s="86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s="13" customFormat="1" ht="24.6" customHeight="1" x14ac:dyDescent="0.25">
      <c r="A55" s="1"/>
      <c r="B55" s="86"/>
      <c r="C55" s="86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s="13" customFormat="1" ht="24.6" customHeight="1" x14ac:dyDescent="0.25">
      <c r="A56" s="1"/>
      <c r="B56" s="86"/>
      <c r="C56" s="8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9.7" customHeight="1" x14ac:dyDescent="0.25"/>
    <row r="58" spans="1:30" ht="15.75" customHeight="1" x14ac:dyDescent="0.25"/>
  </sheetData>
  <protectedRanges>
    <protectedRange sqref="D37:R38" name="Rango11"/>
    <protectedRange sqref="D20:R20" name="Rango5"/>
    <protectedRange sqref="D17:R17" name="Rango4"/>
    <protectedRange sqref="D14:R14" name="Rango3"/>
    <protectedRange sqref="D11:R11" name="Rango2"/>
    <protectedRange sqref="D8:R8" name="Rango1"/>
    <protectedRange sqref="D23:R23" name="Rango6"/>
    <protectedRange sqref="D26:O26" name="Rango7"/>
    <protectedRange sqref="D29:K29 O29:R29" name="Rango8"/>
    <protectedRange sqref="D32:R32" name="Rango9"/>
    <protectedRange sqref="D35:R35" name="Rango10"/>
    <protectedRange sqref="L29:N29" name="Rango8_1"/>
    <protectedRange sqref="P26:R26" name="Rango7_1"/>
  </protectedRanges>
  <mergeCells count="78">
    <mergeCell ref="P21:R21"/>
    <mergeCell ref="A39:Y39"/>
    <mergeCell ref="A40:Y40"/>
    <mergeCell ref="A36:A38"/>
    <mergeCell ref="D36:F36"/>
    <mergeCell ref="H36:J36"/>
    <mergeCell ref="L36:N36"/>
    <mergeCell ref="P36:R36"/>
    <mergeCell ref="B37:B38"/>
    <mergeCell ref="L24:N24"/>
    <mergeCell ref="P24:R24"/>
    <mergeCell ref="D30:F30"/>
    <mergeCell ref="H30:J30"/>
    <mergeCell ref="L30:N30"/>
    <mergeCell ref="P30:R30"/>
    <mergeCell ref="A27:A35"/>
    <mergeCell ref="D27:F27"/>
    <mergeCell ref="H27:J27"/>
    <mergeCell ref="L27:N27"/>
    <mergeCell ref="P27:R27"/>
    <mergeCell ref="B28:B35"/>
    <mergeCell ref="D33:F33"/>
    <mergeCell ref="H33:J33"/>
    <mergeCell ref="L33:N33"/>
    <mergeCell ref="P33:R33"/>
    <mergeCell ref="B25:B26"/>
    <mergeCell ref="B16:B23"/>
    <mergeCell ref="A6:A14"/>
    <mergeCell ref="D6:F6"/>
    <mergeCell ref="H6:J6"/>
    <mergeCell ref="B7:B14"/>
    <mergeCell ref="A15:A23"/>
    <mergeCell ref="A24:A26"/>
    <mergeCell ref="D24:F24"/>
    <mergeCell ref="H24:J24"/>
    <mergeCell ref="D21:F21"/>
    <mergeCell ref="H21:J21"/>
    <mergeCell ref="P12:R12"/>
    <mergeCell ref="D12:F12"/>
    <mergeCell ref="H12:J12"/>
    <mergeCell ref="L12:N12"/>
    <mergeCell ref="P18:R18"/>
    <mergeCell ref="D15:F15"/>
    <mergeCell ref="H15:J15"/>
    <mergeCell ref="P15:R15"/>
    <mergeCell ref="L15:N15"/>
    <mergeCell ref="D18:F18"/>
    <mergeCell ref="P6:R6"/>
    <mergeCell ref="D9:F9"/>
    <mergeCell ref="H9:J9"/>
    <mergeCell ref="L9:N9"/>
    <mergeCell ref="P9:R9"/>
    <mergeCell ref="L21:N21"/>
    <mergeCell ref="H4:H5"/>
    <mergeCell ref="I4:I5"/>
    <mergeCell ref="J4:J5"/>
    <mergeCell ref="K4:K5"/>
    <mergeCell ref="L4:L5"/>
    <mergeCell ref="M4:M5"/>
    <mergeCell ref="L6:N6"/>
    <mergeCell ref="H18:J18"/>
    <mergeCell ref="L18:N18"/>
    <mergeCell ref="U4:Y4"/>
    <mergeCell ref="N4:N5"/>
    <mergeCell ref="A1:Y1"/>
    <mergeCell ref="A2:Y2"/>
    <mergeCell ref="A3:Y3"/>
    <mergeCell ref="A4:C5"/>
    <mergeCell ref="D4:D5"/>
    <mergeCell ref="E4:E5"/>
    <mergeCell ref="F4:F5"/>
    <mergeCell ref="G4:G5"/>
    <mergeCell ref="T4:T5"/>
    <mergeCell ref="O4:O5"/>
    <mergeCell ref="P4:P5"/>
    <mergeCell ref="Q4:Q5"/>
    <mergeCell ref="R4:R5"/>
    <mergeCell ref="S4:S5"/>
  </mergeCells>
  <conditionalFormatting sqref="S9:T9 S12:T12 S15:T15 S18:T18 S21:T21 S24:T24 K6 G6 O6 S6:T6 K9 G9 O9 K12 G12 O12 K15 G15 O15 K18 G18 O18 K21 G21 O21 K24 G24 O24">
    <cfRule type="cellIs" dxfId="6779" priority="17" operator="greaterThan">
      <formula>0.99</formula>
    </cfRule>
    <cfRule type="cellIs" dxfId="6778" priority="18" operator="greaterThan">
      <formula>0.79</formula>
    </cfRule>
    <cfRule type="cellIs" dxfId="6777" priority="19" operator="greaterThan">
      <formula>0.59</formula>
    </cfRule>
    <cfRule type="cellIs" dxfId="6776" priority="20" operator="lessThan">
      <formula>0.6</formula>
    </cfRule>
  </conditionalFormatting>
  <conditionalFormatting sqref="S36:T36 K36 G36 O36">
    <cfRule type="cellIs" dxfId="6775" priority="13" operator="greaterThan">
      <formula>0.99</formula>
    </cfRule>
    <cfRule type="cellIs" dxfId="6774" priority="14" operator="greaterThan">
      <formula>0.79</formula>
    </cfRule>
    <cfRule type="cellIs" dxfId="6773" priority="15" operator="greaterThan">
      <formula>0.59</formula>
    </cfRule>
    <cfRule type="cellIs" dxfId="6772" priority="16" operator="lessThan">
      <formula>0.6</formula>
    </cfRule>
  </conditionalFormatting>
  <conditionalFormatting sqref="S27:T27 K27 G27 O27">
    <cfRule type="cellIs" dxfId="6771" priority="9" operator="greaterThan">
      <formula>0.99</formula>
    </cfRule>
    <cfRule type="cellIs" dxfId="6770" priority="10" operator="greaterThan">
      <formula>0.79</formula>
    </cfRule>
    <cfRule type="cellIs" dxfId="6769" priority="11" operator="greaterThan">
      <formula>0.59</formula>
    </cfRule>
    <cfRule type="cellIs" dxfId="6768" priority="12" operator="lessThan">
      <formula>0.6</formula>
    </cfRule>
  </conditionalFormatting>
  <conditionalFormatting sqref="S30:T30 K30 G30 O30">
    <cfRule type="cellIs" dxfId="6767" priority="5" operator="greaterThan">
      <formula>0.99</formula>
    </cfRule>
    <cfRule type="cellIs" dxfId="6766" priority="6" operator="greaterThan">
      <formula>0.79</formula>
    </cfRule>
    <cfRule type="cellIs" dxfId="6765" priority="7" operator="greaterThan">
      <formula>0.59</formula>
    </cfRule>
    <cfRule type="cellIs" dxfId="6764" priority="8" operator="lessThan">
      <formula>0.6</formula>
    </cfRule>
  </conditionalFormatting>
  <conditionalFormatting sqref="S33:T33 K33 G33 O33">
    <cfRule type="cellIs" dxfId="6763" priority="1" operator="greaterThan">
      <formula>0.99</formula>
    </cfRule>
    <cfRule type="cellIs" dxfId="6762" priority="2" operator="greaterThan">
      <formula>0.79</formula>
    </cfRule>
    <cfRule type="cellIs" dxfId="6761" priority="3" operator="greaterThan">
      <formula>0.59</formula>
    </cfRule>
    <cfRule type="cellIs" dxfId="6760" priority="4" operator="lessThan">
      <formula>0.6</formula>
    </cfRule>
  </conditionalFormatting>
  <pageMargins left="0.25" right="0.25" top="0.75" bottom="0.75" header="0.3" footer="0.3"/>
  <pageSetup scale="55" orientation="landscape" verticalDpi="300" r:id="rId1"/>
  <rowBreaks count="1" manualBreakCount="1">
    <brk id="26" max="24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3" tint="-0.499984740745262"/>
  </sheetPr>
  <dimension ref="A1:Y34"/>
  <sheetViews>
    <sheetView view="pageBreakPreview" topLeftCell="A16" zoomScale="70" zoomScaleSheetLayoutView="70" workbookViewId="0">
      <selection activeCell="I11" sqref="I11"/>
    </sheetView>
  </sheetViews>
  <sheetFormatPr baseColWidth="10" defaultColWidth="2.5703125" defaultRowHeight="15" x14ac:dyDescent="0.25"/>
  <cols>
    <col min="1" max="1" width="5.5703125" customWidth="1"/>
    <col min="2" max="2" width="30" style="134" customWidth="1"/>
    <col min="3" max="3" width="32" style="134" customWidth="1"/>
    <col min="4" max="6" width="6.42578125" customWidth="1"/>
    <col min="7" max="7" width="8.85546875" customWidth="1"/>
    <col min="8" max="8" width="6.42578125" customWidth="1"/>
    <col min="9" max="9" width="7.140625" customWidth="1"/>
    <col min="10" max="10" width="8.7109375" customWidth="1"/>
    <col min="11" max="11" width="8.85546875" customWidth="1"/>
    <col min="12" max="14" width="6.42578125" customWidth="1"/>
    <col min="15" max="15" width="8.85546875" customWidth="1"/>
    <col min="16" max="18" width="6.42578125" customWidth="1"/>
    <col min="19" max="19" width="8.85546875" customWidth="1"/>
    <col min="20" max="20" width="11.42578125" customWidth="1"/>
    <col min="21" max="24" width="6.7109375" customWidth="1"/>
    <col min="25" max="25" width="7.140625" customWidth="1"/>
    <col min="168" max="168" width="5" bestFit="1" customWidth="1"/>
    <col min="169" max="169" width="35.5703125" bestFit="1" customWidth="1"/>
    <col min="170" max="170" width="40.140625" bestFit="1" customWidth="1"/>
    <col min="171" max="171" width="16" customWidth="1"/>
    <col min="172" max="172" width="21.7109375" customWidth="1"/>
    <col min="173" max="173" width="18.85546875" customWidth="1"/>
    <col min="174" max="174" width="12.85546875" customWidth="1"/>
    <col min="175" max="179" width="10" bestFit="1" customWidth="1"/>
    <col min="424" max="424" width="5" bestFit="1" customWidth="1"/>
    <col min="425" max="425" width="35.5703125" bestFit="1" customWidth="1"/>
    <col min="426" max="426" width="40.140625" bestFit="1" customWidth="1"/>
    <col min="427" max="427" width="16" customWidth="1"/>
    <col min="428" max="428" width="21.7109375" customWidth="1"/>
    <col min="429" max="429" width="18.85546875" customWidth="1"/>
    <col min="430" max="430" width="12.85546875" customWidth="1"/>
    <col min="431" max="435" width="10" bestFit="1" customWidth="1"/>
    <col min="680" max="680" width="5" bestFit="1" customWidth="1"/>
    <col min="681" max="681" width="35.5703125" bestFit="1" customWidth="1"/>
    <col min="682" max="682" width="40.140625" bestFit="1" customWidth="1"/>
    <col min="683" max="683" width="16" customWidth="1"/>
    <col min="684" max="684" width="21.7109375" customWidth="1"/>
    <col min="685" max="685" width="18.85546875" customWidth="1"/>
    <col min="686" max="686" width="12.85546875" customWidth="1"/>
    <col min="687" max="691" width="10" bestFit="1" customWidth="1"/>
    <col min="936" max="936" width="5" bestFit="1" customWidth="1"/>
    <col min="937" max="937" width="35.5703125" bestFit="1" customWidth="1"/>
    <col min="938" max="938" width="40.140625" bestFit="1" customWidth="1"/>
    <col min="939" max="939" width="16" customWidth="1"/>
    <col min="940" max="940" width="21.7109375" customWidth="1"/>
    <col min="941" max="941" width="18.85546875" customWidth="1"/>
    <col min="942" max="942" width="12.85546875" customWidth="1"/>
    <col min="943" max="947" width="10" bestFit="1" customWidth="1"/>
    <col min="1192" max="1192" width="5" bestFit="1" customWidth="1"/>
    <col min="1193" max="1193" width="35.5703125" bestFit="1" customWidth="1"/>
    <col min="1194" max="1194" width="40.140625" bestFit="1" customWidth="1"/>
    <col min="1195" max="1195" width="16" customWidth="1"/>
    <col min="1196" max="1196" width="21.7109375" customWidth="1"/>
    <col min="1197" max="1197" width="18.85546875" customWidth="1"/>
    <col min="1198" max="1198" width="12.85546875" customWidth="1"/>
    <col min="1199" max="1203" width="10" bestFit="1" customWidth="1"/>
    <col min="1448" max="1448" width="5" bestFit="1" customWidth="1"/>
    <col min="1449" max="1449" width="35.5703125" bestFit="1" customWidth="1"/>
    <col min="1450" max="1450" width="40.140625" bestFit="1" customWidth="1"/>
    <col min="1451" max="1451" width="16" customWidth="1"/>
    <col min="1452" max="1452" width="21.7109375" customWidth="1"/>
    <col min="1453" max="1453" width="18.85546875" customWidth="1"/>
    <col min="1454" max="1454" width="12.85546875" customWidth="1"/>
    <col min="1455" max="1459" width="10" bestFit="1" customWidth="1"/>
    <col min="1704" max="1704" width="5" bestFit="1" customWidth="1"/>
    <col min="1705" max="1705" width="35.5703125" bestFit="1" customWidth="1"/>
    <col min="1706" max="1706" width="40.140625" bestFit="1" customWidth="1"/>
    <col min="1707" max="1707" width="16" customWidth="1"/>
    <col min="1708" max="1708" width="21.7109375" customWidth="1"/>
    <col min="1709" max="1709" width="18.85546875" customWidth="1"/>
    <col min="1710" max="1710" width="12.85546875" customWidth="1"/>
    <col min="1711" max="1715" width="10" bestFit="1" customWidth="1"/>
    <col min="1960" max="1960" width="5" bestFit="1" customWidth="1"/>
    <col min="1961" max="1961" width="35.5703125" bestFit="1" customWidth="1"/>
    <col min="1962" max="1962" width="40.140625" bestFit="1" customWidth="1"/>
    <col min="1963" max="1963" width="16" customWidth="1"/>
    <col min="1964" max="1964" width="21.7109375" customWidth="1"/>
    <col min="1965" max="1965" width="18.85546875" customWidth="1"/>
    <col min="1966" max="1966" width="12.85546875" customWidth="1"/>
    <col min="1967" max="1971" width="10" bestFit="1" customWidth="1"/>
    <col min="2216" max="2216" width="5" bestFit="1" customWidth="1"/>
    <col min="2217" max="2217" width="35.5703125" bestFit="1" customWidth="1"/>
    <col min="2218" max="2218" width="40.140625" bestFit="1" customWidth="1"/>
    <col min="2219" max="2219" width="16" customWidth="1"/>
    <col min="2220" max="2220" width="21.7109375" customWidth="1"/>
    <col min="2221" max="2221" width="18.85546875" customWidth="1"/>
    <col min="2222" max="2222" width="12.85546875" customWidth="1"/>
    <col min="2223" max="2227" width="10" bestFit="1" customWidth="1"/>
    <col min="2472" max="2472" width="5" bestFit="1" customWidth="1"/>
    <col min="2473" max="2473" width="35.5703125" bestFit="1" customWidth="1"/>
    <col min="2474" max="2474" width="40.140625" bestFit="1" customWidth="1"/>
    <col min="2475" max="2475" width="16" customWidth="1"/>
    <col min="2476" max="2476" width="21.7109375" customWidth="1"/>
    <col min="2477" max="2477" width="18.85546875" customWidth="1"/>
    <col min="2478" max="2478" width="12.85546875" customWidth="1"/>
    <col min="2479" max="2483" width="10" bestFit="1" customWidth="1"/>
    <col min="2728" max="2728" width="5" bestFit="1" customWidth="1"/>
    <col min="2729" max="2729" width="35.5703125" bestFit="1" customWidth="1"/>
    <col min="2730" max="2730" width="40.140625" bestFit="1" customWidth="1"/>
    <col min="2731" max="2731" width="16" customWidth="1"/>
    <col min="2732" max="2732" width="21.7109375" customWidth="1"/>
    <col min="2733" max="2733" width="18.85546875" customWidth="1"/>
    <col min="2734" max="2734" width="12.85546875" customWidth="1"/>
    <col min="2735" max="2739" width="10" bestFit="1" customWidth="1"/>
    <col min="2984" max="2984" width="5" bestFit="1" customWidth="1"/>
    <col min="2985" max="2985" width="35.5703125" bestFit="1" customWidth="1"/>
    <col min="2986" max="2986" width="40.140625" bestFit="1" customWidth="1"/>
    <col min="2987" max="2987" width="16" customWidth="1"/>
    <col min="2988" max="2988" width="21.7109375" customWidth="1"/>
    <col min="2989" max="2989" width="18.85546875" customWidth="1"/>
    <col min="2990" max="2990" width="12.85546875" customWidth="1"/>
    <col min="2991" max="2995" width="10" bestFit="1" customWidth="1"/>
    <col min="3240" max="3240" width="5" bestFit="1" customWidth="1"/>
    <col min="3241" max="3241" width="35.5703125" bestFit="1" customWidth="1"/>
    <col min="3242" max="3242" width="40.140625" bestFit="1" customWidth="1"/>
    <col min="3243" max="3243" width="16" customWidth="1"/>
    <col min="3244" max="3244" width="21.7109375" customWidth="1"/>
    <col min="3245" max="3245" width="18.85546875" customWidth="1"/>
    <col min="3246" max="3246" width="12.85546875" customWidth="1"/>
    <col min="3247" max="3251" width="10" bestFit="1" customWidth="1"/>
    <col min="3496" max="3496" width="5" bestFit="1" customWidth="1"/>
    <col min="3497" max="3497" width="35.5703125" bestFit="1" customWidth="1"/>
    <col min="3498" max="3498" width="40.140625" bestFit="1" customWidth="1"/>
    <col min="3499" max="3499" width="16" customWidth="1"/>
    <col min="3500" max="3500" width="21.7109375" customWidth="1"/>
    <col min="3501" max="3501" width="18.85546875" customWidth="1"/>
    <col min="3502" max="3502" width="12.85546875" customWidth="1"/>
    <col min="3503" max="3507" width="10" bestFit="1" customWidth="1"/>
    <col min="3752" max="3752" width="5" bestFit="1" customWidth="1"/>
    <col min="3753" max="3753" width="35.5703125" bestFit="1" customWidth="1"/>
    <col min="3754" max="3754" width="40.140625" bestFit="1" customWidth="1"/>
    <col min="3755" max="3755" width="16" customWidth="1"/>
    <col min="3756" max="3756" width="21.7109375" customWidth="1"/>
    <col min="3757" max="3757" width="18.85546875" customWidth="1"/>
    <col min="3758" max="3758" width="12.85546875" customWidth="1"/>
    <col min="3759" max="3763" width="10" bestFit="1" customWidth="1"/>
    <col min="4008" max="4008" width="5" bestFit="1" customWidth="1"/>
    <col min="4009" max="4009" width="35.5703125" bestFit="1" customWidth="1"/>
    <col min="4010" max="4010" width="40.140625" bestFit="1" customWidth="1"/>
    <col min="4011" max="4011" width="16" customWidth="1"/>
    <col min="4012" max="4012" width="21.7109375" customWidth="1"/>
    <col min="4013" max="4013" width="18.85546875" customWidth="1"/>
    <col min="4014" max="4014" width="12.85546875" customWidth="1"/>
    <col min="4015" max="4019" width="10" bestFit="1" customWidth="1"/>
    <col min="4264" max="4264" width="5" bestFit="1" customWidth="1"/>
    <col min="4265" max="4265" width="35.5703125" bestFit="1" customWidth="1"/>
    <col min="4266" max="4266" width="40.140625" bestFit="1" customWidth="1"/>
    <col min="4267" max="4267" width="16" customWidth="1"/>
    <col min="4268" max="4268" width="21.7109375" customWidth="1"/>
    <col min="4269" max="4269" width="18.85546875" customWidth="1"/>
    <col min="4270" max="4270" width="12.85546875" customWidth="1"/>
    <col min="4271" max="4275" width="10" bestFit="1" customWidth="1"/>
    <col min="4520" max="4520" width="5" bestFit="1" customWidth="1"/>
    <col min="4521" max="4521" width="35.5703125" bestFit="1" customWidth="1"/>
    <col min="4522" max="4522" width="40.140625" bestFit="1" customWidth="1"/>
    <col min="4523" max="4523" width="16" customWidth="1"/>
    <col min="4524" max="4524" width="21.7109375" customWidth="1"/>
    <col min="4525" max="4525" width="18.85546875" customWidth="1"/>
    <col min="4526" max="4526" width="12.85546875" customWidth="1"/>
    <col min="4527" max="4531" width="10" bestFit="1" customWidth="1"/>
    <col min="4776" max="4776" width="5" bestFit="1" customWidth="1"/>
    <col min="4777" max="4777" width="35.5703125" bestFit="1" customWidth="1"/>
    <col min="4778" max="4778" width="40.140625" bestFit="1" customWidth="1"/>
    <col min="4779" max="4779" width="16" customWidth="1"/>
    <col min="4780" max="4780" width="21.7109375" customWidth="1"/>
    <col min="4781" max="4781" width="18.85546875" customWidth="1"/>
    <col min="4782" max="4782" width="12.85546875" customWidth="1"/>
    <col min="4783" max="4787" width="10" bestFit="1" customWidth="1"/>
    <col min="5032" max="5032" width="5" bestFit="1" customWidth="1"/>
    <col min="5033" max="5033" width="35.5703125" bestFit="1" customWidth="1"/>
    <col min="5034" max="5034" width="40.140625" bestFit="1" customWidth="1"/>
    <col min="5035" max="5035" width="16" customWidth="1"/>
    <col min="5036" max="5036" width="21.7109375" customWidth="1"/>
    <col min="5037" max="5037" width="18.85546875" customWidth="1"/>
    <col min="5038" max="5038" width="12.85546875" customWidth="1"/>
    <col min="5039" max="5043" width="10" bestFit="1" customWidth="1"/>
    <col min="5288" max="5288" width="5" bestFit="1" customWidth="1"/>
    <col min="5289" max="5289" width="35.5703125" bestFit="1" customWidth="1"/>
    <col min="5290" max="5290" width="40.140625" bestFit="1" customWidth="1"/>
    <col min="5291" max="5291" width="16" customWidth="1"/>
    <col min="5292" max="5292" width="21.7109375" customWidth="1"/>
    <col min="5293" max="5293" width="18.85546875" customWidth="1"/>
    <col min="5294" max="5294" width="12.85546875" customWidth="1"/>
    <col min="5295" max="5299" width="10" bestFit="1" customWidth="1"/>
    <col min="5544" max="5544" width="5" bestFit="1" customWidth="1"/>
    <col min="5545" max="5545" width="35.5703125" bestFit="1" customWidth="1"/>
    <col min="5546" max="5546" width="40.140625" bestFit="1" customWidth="1"/>
    <col min="5547" max="5547" width="16" customWidth="1"/>
    <col min="5548" max="5548" width="21.7109375" customWidth="1"/>
    <col min="5549" max="5549" width="18.85546875" customWidth="1"/>
    <col min="5550" max="5550" width="12.85546875" customWidth="1"/>
    <col min="5551" max="5555" width="10" bestFit="1" customWidth="1"/>
    <col min="5800" max="5800" width="5" bestFit="1" customWidth="1"/>
    <col min="5801" max="5801" width="35.5703125" bestFit="1" customWidth="1"/>
    <col min="5802" max="5802" width="40.140625" bestFit="1" customWidth="1"/>
    <col min="5803" max="5803" width="16" customWidth="1"/>
    <col min="5804" max="5804" width="21.7109375" customWidth="1"/>
    <col min="5805" max="5805" width="18.85546875" customWidth="1"/>
    <col min="5806" max="5806" width="12.85546875" customWidth="1"/>
    <col min="5807" max="5811" width="10" bestFit="1" customWidth="1"/>
    <col min="6056" max="6056" width="5" bestFit="1" customWidth="1"/>
    <col min="6057" max="6057" width="35.5703125" bestFit="1" customWidth="1"/>
    <col min="6058" max="6058" width="40.140625" bestFit="1" customWidth="1"/>
    <col min="6059" max="6059" width="16" customWidth="1"/>
    <col min="6060" max="6060" width="21.7109375" customWidth="1"/>
    <col min="6061" max="6061" width="18.85546875" customWidth="1"/>
    <col min="6062" max="6062" width="12.85546875" customWidth="1"/>
    <col min="6063" max="6067" width="10" bestFit="1" customWidth="1"/>
    <col min="6312" max="6312" width="5" bestFit="1" customWidth="1"/>
    <col min="6313" max="6313" width="35.5703125" bestFit="1" customWidth="1"/>
    <col min="6314" max="6314" width="40.140625" bestFit="1" customWidth="1"/>
    <col min="6315" max="6315" width="16" customWidth="1"/>
    <col min="6316" max="6316" width="21.7109375" customWidth="1"/>
    <col min="6317" max="6317" width="18.85546875" customWidth="1"/>
    <col min="6318" max="6318" width="12.85546875" customWidth="1"/>
    <col min="6319" max="6323" width="10" bestFit="1" customWidth="1"/>
    <col min="6568" max="6568" width="5" bestFit="1" customWidth="1"/>
    <col min="6569" max="6569" width="35.5703125" bestFit="1" customWidth="1"/>
    <col min="6570" max="6570" width="40.140625" bestFit="1" customWidth="1"/>
    <col min="6571" max="6571" width="16" customWidth="1"/>
    <col min="6572" max="6572" width="21.7109375" customWidth="1"/>
    <col min="6573" max="6573" width="18.85546875" customWidth="1"/>
    <col min="6574" max="6574" width="12.85546875" customWidth="1"/>
    <col min="6575" max="6579" width="10" bestFit="1" customWidth="1"/>
    <col min="6824" max="6824" width="5" bestFit="1" customWidth="1"/>
    <col min="6825" max="6825" width="35.5703125" bestFit="1" customWidth="1"/>
    <col min="6826" max="6826" width="40.140625" bestFit="1" customWidth="1"/>
    <col min="6827" max="6827" width="16" customWidth="1"/>
    <col min="6828" max="6828" width="21.7109375" customWidth="1"/>
    <col min="6829" max="6829" width="18.85546875" customWidth="1"/>
    <col min="6830" max="6830" width="12.85546875" customWidth="1"/>
    <col min="6831" max="6835" width="10" bestFit="1" customWidth="1"/>
    <col min="7080" max="7080" width="5" bestFit="1" customWidth="1"/>
    <col min="7081" max="7081" width="35.5703125" bestFit="1" customWidth="1"/>
    <col min="7082" max="7082" width="40.140625" bestFit="1" customWidth="1"/>
    <col min="7083" max="7083" width="16" customWidth="1"/>
    <col min="7084" max="7084" width="21.7109375" customWidth="1"/>
    <col min="7085" max="7085" width="18.85546875" customWidth="1"/>
    <col min="7086" max="7086" width="12.85546875" customWidth="1"/>
    <col min="7087" max="7091" width="10" bestFit="1" customWidth="1"/>
    <col min="7336" max="7336" width="5" bestFit="1" customWidth="1"/>
    <col min="7337" max="7337" width="35.5703125" bestFit="1" customWidth="1"/>
    <col min="7338" max="7338" width="40.140625" bestFit="1" customWidth="1"/>
    <col min="7339" max="7339" width="16" customWidth="1"/>
    <col min="7340" max="7340" width="21.7109375" customWidth="1"/>
    <col min="7341" max="7341" width="18.85546875" customWidth="1"/>
    <col min="7342" max="7342" width="12.85546875" customWidth="1"/>
    <col min="7343" max="7347" width="10" bestFit="1" customWidth="1"/>
    <col min="7592" max="7592" width="5" bestFit="1" customWidth="1"/>
    <col min="7593" max="7593" width="35.5703125" bestFit="1" customWidth="1"/>
    <col min="7594" max="7594" width="40.140625" bestFit="1" customWidth="1"/>
    <col min="7595" max="7595" width="16" customWidth="1"/>
    <col min="7596" max="7596" width="21.7109375" customWidth="1"/>
    <col min="7597" max="7597" width="18.85546875" customWidth="1"/>
    <col min="7598" max="7598" width="12.85546875" customWidth="1"/>
    <col min="7599" max="7603" width="10" bestFit="1" customWidth="1"/>
    <col min="7848" max="7848" width="5" bestFit="1" customWidth="1"/>
    <col min="7849" max="7849" width="35.5703125" bestFit="1" customWidth="1"/>
    <col min="7850" max="7850" width="40.140625" bestFit="1" customWidth="1"/>
    <col min="7851" max="7851" width="16" customWidth="1"/>
    <col min="7852" max="7852" width="21.7109375" customWidth="1"/>
    <col min="7853" max="7853" width="18.85546875" customWidth="1"/>
    <col min="7854" max="7854" width="12.85546875" customWidth="1"/>
    <col min="7855" max="7859" width="10" bestFit="1" customWidth="1"/>
    <col min="8104" max="8104" width="5" bestFit="1" customWidth="1"/>
    <col min="8105" max="8105" width="35.5703125" bestFit="1" customWidth="1"/>
    <col min="8106" max="8106" width="40.140625" bestFit="1" customWidth="1"/>
    <col min="8107" max="8107" width="16" customWidth="1"/>
    <col min="8108" max="8108" width="21.7109375" customWidth="1"/>
    <col min="8109" max="8109" width="18.85546875" customWidth="1"/>
    <col min="8110" max="8110" width="12.85546875" customWidth="1"/>
    <col min="8111" max="8115" width="10" bestFit="1" customWidth="1"/>
    <col min="8360" max="8360" width="5" bestFit="1" customWidth="1"/>
    <col min="8361" max="8361" width="35.5703125" bestFit="1" customWidth="1"/>
    <col min="8362" max="8362" width="40.140625" bestFit="1" customWidth="1"/>
    <col min="8363" max="8363" width="16" customWidth="1"/>
    <col min="8364" max="8364" width="21.7109375" customWidth="1"/>
    <col min="8365" max="8365" width="18.85546875" customWidth="1"/>
    <col min="8366" max="8366" width="12.85546875" customWidth="1"/>
    <col min="8367" max="8371" width="10" bestFit="1" customWidth="1"/>
    <col min="8616" max="8616" width="5" bestFit="1" customWidth="1"/>
    <col min="8617" max="8617" width="35.5703125" bestFit="1" customWidth="1"/>
    <col min="8618" max="8618" width="40.140625" bestFit="1" customWidth="1"/>
    <col min="8619" max="8619" width="16" customWidth="1"/>
    <col min="8620" max="8620" width="21.7109375" customWidth="1"/>
    <col min="8621" max="8621" width="18.85546875" customWidth="1"/>
    <col min="8622" max="8622" width="12.85546875" customWidth="1"/>
    <col min="8623" max="8627" width="10" bestFit="1" customWidth="1"/>
    <col min="8872" max="8872" width="5" bestFit="1" customWidth="1"/>
    <col min="8873" max="8873" width="35.5703125" bestFit="1" customWidth="1"/>
    <col min="8874" max="8874" width="40.140625" bestFit="1" customWidth="1"/>
    <col min="8875" max="8875" width="16" customWidth="1"/>
    <col min="8876" max="8876" width="21.7109375" customWidth="1"/>
    <col min="8877" max="8877" width="18.85546875" customWidth="1"/>
    <col min="8878" max="8878" width="12.85546875" customWidth="1"/>
    <col min="8879" max="8883" width="10" bestFit="1" customWidth="1"/>
    <col min="9128" max="9128" width="5" bestFit="1" customWidth="1"/>
    <col min="9129" max="9129" width="35.5703125" bestFit="1" customWidth="1"/>
    <col min="9130" max="9130" width="40.140625" bestFit="1" customWidth="1"/>
    <col min="9131" max="9131" width="16" customWidth="1"/>
    <col min="9132" max="9132" width="21.7109375" customWidth="1"/>
    <col min="9133" max="9133" width="18.85546875" customWidth="1"/>
    <col min="9134" max="9134" width="12.85546875" customWidth="1"/>
    <col min="9135" max="9139" width="10" bestFit="1" customWidth="1"/>
    <col min="9384" max="9384" width="5" bestFit="1" customWidth="1"/>
    <col min="9385" max="9385" width="35.5703125" bestFit="1" customWidth="1"/>
    <col min="9386" max="9386" width="40.140625" bestFit="1" customWidth="1"/>
    <col min="9387" max="9387" width="16" customWidth="1"/>
    <col min="9388" max="9388" width="21.7109375" customWidth="1"/>
    <col min="9389" max="9389" width="18.85546875" customWidth="1"/>
    <col min="9390" max="9390" width="12.85546875" customWidth="1"/>
    <col min="9391" max="9395" width="10" bestFit="1" customWidth="1"/>
    <col min="9640" max="9640" width="5" bestFit="1" customWidth="1"/>
    <col min="9641" max="9641" width="35.5703125" bestFit="1" customWidth="1"/>
    <col min="9642" max="9642" width="40.140625" bestFit="1" customWidth="1"/>
    <col min="9643" max="9643" width="16" customWidth="1"/>
    <col min="9644" max="9644" width="21.7109375" customWidth="1"/>
    <col min="9645" max="9645" width="18.85546875" customWidth="1"/>
    <col min="9646" max="9646" width="12.85546875" customWidth="1"/>
    <col min="9647" max="9651" width="10" bestFit="1" customWidth="1"/>
    <col min="9896" max="9896" width="5" bestFit="1" customWidth="1"/>
    <col min="9897" max="9897" width="35.5703125" bestFit="1" customWidth="1"/>
    <col min="9898" max="9898" width="40.140625" bestFit="1" customWidth="1"/>
    <col min="9899" max="9899" width="16" customWidth="1"/>
    <col min="9900" max="9900" width="21.7109375" customWidth="1"/>
    <col min="9901" max="9901" width="18.85546875" customWidth="1"/>
    <col min="9902" max="9902" width="12.85546875" customWidth="1"/>
    <col min="9903" max="9907" width="10" bestFit="1" customWidth="1"/>
    <col min="10152" max="10152" width="5" bestFit="1" customWidth="1"/>
    <col min="10153" max="10153" width="35.5703125" bestFit="1" customWidth="1"/>
    <col min="10154" max="10154" width="40.140625" bestFit="1" customWidth="1"/>
    <col min="10155" max="10155" width="16" customWidth="1"/>
    <col min="10156" max="10156" width="21.7109375" customWidth="1"/>
    <col min="10157" max="10157" width="18.85546875" customWidth="1"/>
    <col min="10158" max="10158" width="12.85546875" customWidth="1"/>
    <col min="10159" max="10163" width="10" bestFit="1" customWidth="1"/>
    <col min="10408" max="10408" width="5" bestFit="1" customWidth="1"/>
    <col min="10409" max="10409" width="35.5703125" bestFit="1" customWidth="1"/>
    <col min="10410" max="10410" width="40.140625" bestFit="1" customWidth="1"/>
    <col min="10411" max="10411" width="16" customWidth="1"/>
    <col min="10412" max="10412" width="21.7109375" customWidth="1"/>
    <col min="10413" max="10413" width="18.85546875" customWidth="1"/>
    <col min="10414" max="10414" width="12.85546875" customWidth="1"/>
    <col min="10415" max="10419" width="10" bestFit="1" customWidth="1"/>
    <col min="10664" max="10664" width="5" bestFit="1" customWidth="1"/>
    <col min="10665" max="10665" width="35.5703125" bestFit="1" customWidth="1"/>
    <col min="10666" max="10666" width="40.140625" bestFit="1" customWidth="1"/>
    <col min="10667" max="10667" width="16" customWidth="1"/>
    <col min="10668" max="10668" width="21.7109375" customWidth="1"/>
    <col min="10669" max="10669" width="18.85546875" customWidth="1"/>
    <col min="10670" max="10670" width="12.85546875" customWidth="1"/>
    <col min="10671" max="10675" width="10" bestFit="1" customWidth="1"/>
    <col min="10920" max="10920" width="5" bestFit="1" customWidth="1"/>
    <col min="10921" max="10921" width="35.5703125" bestFit="1" customWidth="1"/>
    <col min="10922" max="10922" width="40.140625" bestFit="1" customWidth="1"/>
    <col min="10923" max="10923" width="16" customWidth="1"/>
    <col min="10924" max="10924" width="21.7109375" customWidth="1"/>
    <col min="10925" max="10925" width="18.85546875" customWidth="1"/>
    <col min="10926" max="10926" width="12.85546875" customWidth="1"/>
    <col min="10927" max="10931" width="10" bestFit="1" customWidth="1"/>
    <col min="11176" max="11176" width="5" bestFit="1" customWidth="1"/>
    <col min="11177" max="11177" width="35.5703125" bestFit="1" customWidth="1"/>
    <col min="11178" max="11178" width="40.140625" bestFit="1" customWidth="1"/>
    <col min="11179" max="11179" width="16" customWidth="1"/>
    <col min="11180" max="11180" width="21.7109375" customWidth="1"/>
    <col min="11181" max="11181" width="18.85546875" customWidth="1"/>
    <col min="11182" max="11182" width="12.85546875" customWidth="1"/>
    <col min="11183" max="11187" width="10" bestFit="1" customWidth="1"/>
    <col min="11432" max="11432" width="5" bestFit="1" customWidth="1"/>
    <col min="11433" max="11433" width="35.5703125" bestFit="1" customWidth="1"/>
    <col min="11434" max="11434" width="40.140625" bestFit="1" customWidth="1"/>
    <col min="11435" max="11435" width="16" customWidth="1"/>
    <col min="11436" max="11436" width="21.7109375" customWidth="1"/>
    <col min="11437" max="11437" width="18.85546875" customWidth="1"/>
    <col min="11438" max="11438" width="12.85546875" customWidth="1"/>
    <col min="11439" max="11443" width="10" bestFit="1" customWidth="1"/>
    <col min="11688" max="11688" width="5" bestFit="1" customWidth="1"/>
    <col min="11689" max="11689" width="35.5703125" bestFit="1" customWidth="1"/>
    <col min="11690" max="11690" width="40.140625" bestFit="1" customWidth="1"/>
    <col min="11691" max="11691" width="16" customWidth="1"/>
    <col min="11692" max="11692" width="21.7109375" customWidth="1"/>
    <col min="11693" max="11693" width="18.85546875" customWidth="1"/>
    <col min="11694" max="11694" width="12.85546875" customWidth="1"/>
    <col min="11695" max="11699" width="10" bestFit="1" customWidth="1"/>
    <col min="11944" max="11944" width="5" bestFit="1" customWidth="1"/>
    <col min="11945" max="11945" width="35.5703125" bestFit="1" customWidth="1"/>
    <col min="11946" max="11946" width="40.140625" bestFit="1" customWidth="1"/>
    <col min="11947" max="11947" width="16" customWidth="1"/>
    <col min="11948" max="11948" width="21.7109375" customWidth="1"/>
    <col min="11949" max="11949" width="18.85546875" customWidth="1"/>
    <col min="11950" max="11950" width="12.85546875" customWidth="1"/>
    <col min="11951" max="11955" width="10" bestFit="1" customWidth="1"/>
    <col min="12200" max="12200" width="5" bestFit="1" customWidth="1"/>
    <col min="12201" max="12201" width="35.5703125" bestFit="1" customWidth="1"/>
    <col min="12202" max="12202" width="40.140625" bestFit="1" customWidth="1"/>
    <col min="12203" max="12203" width="16" customWidth="1"/>
    <col min="12204" max="12204" width="21.7109375" customWidth="1"/>
    <col min="12205" max="12205" width="18.85546875" customWidth="1"/>
    <col min="12206" max="12206" width="12.85546875" customWidth="1"/>
    <col min="12207" max="12211" width="10" bestFit="1" customWidth="1"/>
    <col min="12456" max="12456" width="5" bestFit="1" customWidth="1"/>
    <col min="12457" max="12457" width="35.5703125" bestFit="1" customWidth="1"/>
    <col min="12458" max="12458" width="40.140625" bestFit="1" customWidth="1"/>
    <col min="12459" max="12459" width="16" customWidth="1"/>
    <col min="12460" max="12460" width="21.7109375" customWidth="1"/>
    <col min="12461" max="12461" width="18.85546875" customWidth="1"/>
    <col min="12462" max="12462" width="12.85546875" customWidth="1"/>
    <col min="12463" max="12467" width="10" bestFit="1" customWidth="1"/>
    <col min="12712" max="12712" width="5" bestFit="1" customWidth="1"/>
    <col min="12713" max="12713" width="35.5703125" bestFit="1" customWidth="1"/>
    <col min="12714" max="12714" width="40.140625" bestFit="1" customWidth="1"/>
    <col min="12715" max="12715" width="16" customWidth="1"/>
    <col min="12716" max="12716" width="21.7109375" customWidth="1"/>
    <col min="12717" max="12717" width="18.85546875" customWidth="1"/>
    <col min="12718" max="12718" width="12.85546875" customWidth="1"/>
    <col min="12719" max="12723" width="10" bestFit="1" customWidth="1"/>
    <col min="12968" max="12968" width="5" bestFit="1" customWidth="1"/>
    <col min="12969" max="12969" width="35.5703125" bestFit="1" customWidth="1"/>
    <col min="12970" max="12970" width="40.140625" bestFit="1" customWidth="1"/>
    <col min="12971" max="12971" width="16" customWidth="1"/>
    <col min="12972" max="12972" width="21.7109375" customWidth="1"/>
    <col min="12973" max="12973" width="18.85546875" customWidth="1"/>
    <col min="12974" max="12974" width="12.85546875" customWidth="1"/>
    <col min="12975" max="12979" width="10" bestFit="1" customWidth="1"/>
    <col min="13224" max="13224" width="5" bestFit="1" customWidth="1"/>
    <col min="13225" max="13225" width="35.5703125" bestFit="1" customWidth="1"/>
    <col min="13226" max="13226" width="40.140625" bestFit="1" customWidth="1"/>
    <col min="13227" max="13227" width="16" customWidth="1"/>
    <col min="13228" max="13228" width="21.7109375" customWidth="1"/>
    <col min="13229" max="13229" width="18.85546875" customWidth="1"/>
    <col min="13230" max="13230" width="12.85546875" customWidth="1"/>
    <col min="13231" max="13235" width="10" bestFit="1" customWidth="1"/>
    <col min="13480" max="13480" width="5" bestFit="1" customWidth="1"/>
    <col min="13481" max="13481" width="35.5703125" bestFit="1" customWidth="1"/>
    <col min="13482" max="13482" width="40.140625" bestFit="1" customWidth="1"/>
    <col min="13483" max="13483" width="16" customWidth="1"/>
    <col min="13484" max="13484" width="21.7109375" customWidth="1"/>
    <col min="13485" max="13485" width="18.85546875" customWidth="1"/>
    <col min="13486" max="13486" width="12.85546875" customWidth="1"/>
    <col min="13487" max="13491" width="10" bestFit="1" customWidth="1"/>
    <col min="13736" max="13736" width="5" bestFit="1" customWidth="1"/>
    <col min="13737" max="13737" width="35.5703125" bestFit="1" customWidth="1"/>
    <col min="13738" max="13738" width="40.140625" bestFit="1" customWidth="1"/>
    <col min="13739" max="13739" width="16" customWidth="1"/>
    <col min="13740" max="13740" width="21.7109375" customWidth="1"/>
    <col min="13741" max="13741" width="18.85546875" customWidth="1"/>
    <col min="13742" max="13742" width="12.85546875" customWidth="1"/>
    <col min="13743" max="13747" width="10" bestFit="1" customWidth="1"/>
    <col min="13992" max="13992" width="5" bestFit="1" customWidth="1"/>
    <col min="13993" max="13993" width="35.5703125" bestFit="1" customWidth="1"/>
    <col min="13994" max="13994" width="40.140625" bestFit="1" customWidth="1"/>
    <col min="13995" max="13995" width="16" customWidth="1"/>
    <col min="13996" max="13996" width="21.7109375" customWidth="1"/>
    <col min="13997" max="13997" width="18.85546875" customWidth="1"/>
    <col min="13998" max="13998" width="12.85546875" customWidth="1"/>
    <col min="13999" max="14003" width="10" bestFit="1" customWidth="1"/>
    <col min="14248" max="14248" width="5" bestFit="1" customWidth="1"/>
    <col min="14249" max="14249" width="35.5703125" bestFit="1" customWidth="1"/>
    <col min="14250" max="14250" width="40.140625" bestFit="1" customWidth="1"/>
    <col min="14251" max="14251" width="16" customWidth="1"/>
    <col min="14252" max="14252" width="21.7109375" customWidth="1"/>
    <col min="14253" max="14253" width="18.85546875" customWidth="1"/>
    <col min="14254" max="14254" width="12.85546875" customWidth="1"/>
    <col min="14255" max="14259" width="10" bestFit="1" customWidth="1"/>
    <col min="14504" max="14504" width="5" bestFit="1" customWidth="1"/>
    <col min="14505" max="14505" width="35.5703125" bestFit="1" customWidth="1"/>
    <col min="14506" max="14506" width="40.140625" bestFit="1" customWidth="1"/>
    <col min="14507" max="14507" width="16" customWidth="1"/>
    <col min="14508" max="14508" width="21.7109375" customWidth="1"/>
    <col min="14509" max="14509" width="18.85546875" customWidth="1"/>
    <col min="14510" max="14510" width="12.85546875" customWidth="1"/>
    <col min="14511" max="14515" width="10" bestFit="1" customWidth="1"/>
    <col min="14760" max="14760" width="5" bestFit="1" customWidth="1"/>
    <col min="14761" max="14761" width="35.5703125" bestFit="1" customWidth="1"/>
    <col min="14762" max="14762" width="40.140625" bestFit="1" customWidth="1"/>
    <col min="14763" max="14763" width="16" customWidth="1"/>
    <col min="14764" max="14764" width="21.7109375" customWidth="1"/>
    <col min="14765" max="14765" width="18.85546875" customWidth="1"/>
    <col min="14766" max="14766" width="12.85546875" customWidth="1"/>
    <col min="14767" max="14771" width="10" bestFit="1" customWidth="1"/>
    <col min="15016" max="15016" width="5" bestFit="1" customWidth="1"/>
    <col min="15017" max="15017" width="35.5703125" bestFit="1" customWidth="1"/>
    <col min="15018" max="15018" width="40.140625" bestFit="1" customWidth="1"/>
    <col min="15019" max="15019" width="16" customWidth="1"/>
    <col min="15020" max="15020" width="21.7109375" customWidth="1"/>
    <col min="15021" max="15021" width="18.85546875" customWidth="1"/>
    <col min="15022" max="15022" width="12.85546875" customWidth="1"/>
    <col min="15023" max="15027" width="10" bestFit="1" customWidth="1"/>
    <col min="15272" max="15272" width="5" bestFit="1" customWidth="1"/>
    <col min="15273" max="15273" width="35.5703125" bestFit="1" customWidth="1"/>
    <col min="15274" max="15274" width="40.140625" bestFit="1" customWidth="1"/>
    <col min="15275" max="15275" width="16" customWidth="1"/>
    <col min="15276" max="15276" width="21.7109375" customWidth="1"/>
    <col min="15277" max="15277" width="18.85546875" customWidth="1"/>
    <col min="15278" max="15278" width="12.85546875" customWidth="1"/>
    <col min="15279" max="15283" width="10" bestFit="1" customWidth="1"/>
    <col min="15528" max="15528" width="5" bestFit="1" customWidth="1"/>
    <col min="15529" max="15529" width="35.5703125" bestFit="1" customWidth="1"/>
    <col min="15530" max="15530" width="40.140625" bestFit="1" customWidth="1"/>
    <col min="15531" max="15531" width="16" customWidth="1"/>
    <col min="15532" max="15532" width="21.7109375" customWidth="1"/>
    <col min="15533" max="15533" width="18.85546875" customWidth="1"/>
    <col min="15534" max="15534" width="12.85546875" customWidth="1"/>
    <col min="15535" max="15539" width="10" bestFit="1" customWidth="1"/>
    <col min="15784" max="15784" width="5" bestFit="1" customWidth="1"/>
    <col min="15785" max="15785" width="35.5703125" bestFit="1" customWidth="1"/>
    <col min="15786" max="15786" width="40.140625" bestFit="1" customWidth="1"/>
    <col min="15787" max="15787" width="16" customWidth="1"/>
    <col min="15788" max="15788" width="21.7109375" customWidth="1"/>
    <col min="15789" max="15789" width="18.85546875" customWidth="1"/>
    <col min="15790" max="15790" width="12.85546875" customWidth="1"/>
    <col min="15791" max="15795" width="10" bestFit="1" customWidth="1"/>
    <col min="16040" max="16040" width="5" bestFit="1" customWidth="1"/>
    <col min="16041" max="16041" width="35.5703125" bestFit="1" customWidth="1"/>
    <col min="16042" max="16042" width="40.140625" bestFit="1" customWidth="1"/>
    <col min="16043" max="16043" width="16" customWidth="1"/>
    <col min="16044" max="16044" width="21.7109375" customWidth="1"/>
    <col min="16045" max="16045" width="18.85546875" customWidth="1"/>
    <col min="16046" max="16046" width="12.85546875" customWidth="1"/>
    <col min="16047" max="16051" width="10" bestFit="1" customWidth="1"/>
  </cols>
  <sheetData>
    <row r="1" spans="1:25" ht="63.75" customHeight="1" x14ac:dyDescent="0.35">
      <c r="A1" s="2074" t="s">
        <v>0</v>
      </c>
      <c r="B1" s="2075"/>
      <c r="C1" s="2075"/>
      <c r="D1" s="2075"/>
      <c r="E1" s="2075"/>
      <c r="F1" s="2075"/>
      <c r="G1" s="2075"/>
      <c r="H1" s="2075"/>
      <c r="I1" s="2075"/>
      <c r="J1" s="2075"/>
      <c r="K1" s="2075"/>
      <c r="L1" s="2075"/>
      <c r="M1" s="2075"/>
      <c r="N1" s="2075"/>
      <c r="O1" s="2075"/>
      <c r="P1" s="2075"/>
      <c r="Q1" s="2075"/>
      <c r="R1" s="2075"/>
      <c r="S1" s="2075"/>
      <c r="T1" s="2075"/>
      <c r="U1" s="2075"/>
      <c r="V1" s="2075"/>
      <c r="W1" s="2075"/>
      <c r="X1" s="2075"/>
      <c r="Y1" s="2076"/>
    </row>
    <row r="2" spans="1:25" ht="27" customHeight="1" x14ac:dyDescent="0.4">
      <c r="A2" s="2077" t="s">
        <v>671</v>
      </c>
      <c r="B2" s="2078"/>
      <c r="C2" s="2078"/>
      <c r="D2" s="2078"/>
      <c r="E2" s="2078"/>
      <c r="F2" s="2078"/>
      <c r="G2" s="2078"/>
      <c r="H2" s="2078"/>
      <c r="I2" s="2078"/>
      <c r="J2" s="2078"/>
      <c r="K2" s="2078"/>
      <c r="L2" s="2078"/>
      <c r="M2" s="2078"/>
      <c r="N2" s="2078"/>
      <c r="O2" s="2078"/>
      <c r="P2" s="2078"/>
      <c r="Q2" s="2078"/>
      <c r="R2" s="2078"/>
      <c r="S2" s="2078"/>
      <c r="T2" s="2078"/>
      <c r="U2" s="2078"/>
      <c r="V2" s="2078"/>
      <c r="W2" s="2078"/>
      <c r="X2" s="2078"/>
      <c r="Y2" s="2079"/>
    </row>
    <row r="3" spans="1:25" ht="48" customHeight="1" thickBot="1" x14ac:dyDescent="0.45">
      <c r="A3" s="2148" t="s">
        <v>2</v>
      </c>
      <c r="B3" s="2149"/>
      <c r="C3" s="2149"/>
      <c r="D3" s="2149"/>
      <c r="E3" s="2149"/>
      <c r="F3" s="2149"/>
      <c r="G3" s="2149"/>
      <c r="H3" s="2149"/>
      <c r="I3" s="2149"/>
      <c r="J3" s="2149"/>
      <c r="K3" s="2149"/>
      <c r="L3" s="2149"/>
      <c r="M3" s="2149"/>
      <c r="N3" s="2149"/>
      <c r="O3" s="2149"/>
      <c r="P3" s="2149"/>
      <c r="Q3" s="2149"/>
      <c r="R3" s="2149"/>
      <c r="S3" s="2149"/>
      <c r="T3" s="2149"/>
      <c r="U3" s="2149"/>
      <c r="V3" s="2149"/>
      <c r="W3" s="2149"/>
      <c r="X3" s="2149"/>
      <c r="Y3" s="2150"/>
    </row>
    <row r="4" spans="1:25" s="99" customFormat="1" ht="48.2" customHeight="1" x14ac:dyDescent="0.2">
      <c r="A4" s="2083" t="s">
        <v>3</v>
      </c>
      <c r="B4" s="2084"/>
      <c r="C4" s="2085"/>
      <c r="D4" s="2070" t="s">
        <v>4</v>
      </c>
      <c r="E4" s="2070" t="s">
        <v>5</v>
      </c>
      <c r="F4" s="2072" t="s">
        <v>6</v>
      </c>
      <c r="G4" s="2066" t="s">
        <v>7</v>
      </c>
      <c r="H4" s="2068" t="s">
        <v>8</v>
      </c>
      <c r="I4" s="2070" t="s">
        <v>9</v>
      </c>
      <c r="J4" s="2072" t="s">
        <v>10</v>
      </c>
      <c r="K4" s="2066" t="s">
        <v>7</v>
      </c>
      <c r="L4" s="2068" t="s">
        <v>11</v>
      </c>
      <c r="M4" s="2070" t="s">
        <v>12</v>
      </c>
      <c r="N4" s="2072" t="s">
        <v>13</v>
      </c>
      <c r="O4" s="2066" t="s">
        <v>7</v>
      </c>
      <c r="P4" s="2068" t="s">
        <v>14</v>
      </c>
      <c r="Q4" s="2070" t="s">
        <v>15</v>
      </c>
      <c r="R4" s="2072" t="s">
        <v>16</v>
      </c>
      <c r="S4" s="2066" t="s">
        <v>7</v>
      </c>
      <c r="T4" s="2064" t="s">
        <v>17</v>
      </c>
      <c r="U4" s="2089" t="s">
        <v>18</v>
      </c>
      <c r="V4" s="2090"/>
      <c r="W4" s="2090"/>
      <c r="X4" s="2090"/>
      <c r="Y4" s="2091"/>
    </row>
    <row r="5" spans="1:25" s="99" customFormat="1" ht="38.25" customHeight="1" thickBot="1" x14ac:dyDescent="0.25">
      <c r="A5" s="2086"/>
      <c r="B5" s="2087"/>
      <c r="C5" s="2088"/>
      <c r="D5" s="2096"/>
      <c r="E5" s="2096"/>
      <c r="F5" s="2098"/>
      <c r="G5" s="2067"/>
      <c r="H5" s="2097"/>
      <c r="I5" s="2096"/>
      <c r="J5" s="2098"/>
      <c r="K5" s="2067"/>
      <c r="L5" s="2097"/>
      <c r="M5" s="2096"/>
      <c r="N5" s="2098"/>
      <c r="O5" s="2067"/>
      <c r="P5" s="2097"/>
      <c r="Q5" s="2096"/>
      <c r="R5" s="2098"/>
      <c r="S5" s="2067"/>
      <c r="T5" s="2065"/>
      <c r="U5" s="100" t="s">
        <v>19</v>
      </c>
      <c r="V5" s="101" t="s">
        <v>19</v>
      </c>
      <c r="W5" s="101" t="s">
        <v>19</v>
      </c>
      <c r="X5" s="101" t="s">
        <v>19</v>
      </c>
      <c r="Y5" s="102" t="s">
        <v>20</v>
      </c>
    </row>
    <row r="6" spans="1:25" s="106" customFormat="1" ht="24.6" customHeight="1" thickBot="1" x14ac:dyDescent="0.25">
      <c r="A6" s="2047">
        <v>1</v>
      </c>
      <c r="B6" s="103" t="s">
        <v>21</v>
      </c>
      <c r="C6" s="104" t="s">
        <v>22</v>
      </c>
      <c r="D6" s="2092" t="s">
        <v>23</v>
      </c>
      <c r="E6" s="2051"/>
      <c r="F6" s="2052"/>
      <c r="G6" s="105">
        <f>G8/G7</f>
        <v>1.3</v>
      </c>
      <c r="H6" s="2092" t="s">
        <v>23</v>
      </c>
      <c r="I6" s="2051"/>
      <c r="J6" s="2052"/>
      <c r="K6" s="105">
        <f>K8/K7</f>
        <v>1.5</v>
      </c>
      <c r="L6" s="2092" t="s">
        <v>23</v>
      </c>
      <c r="M6" s="2051"/>
      <c r="N6" s="2052"/>
      <c r="O6" s="105">
        <f>O8/O7</f>
        <v>1.6333333333333333</v>
      </c>
      <c r="P6" s="2092" t="s">
        <v>23</v>
      </c>
      <c r="Q6" s="2051"/>
      <c r="R6" s="2052"/>
      <c r="S6" s="105">
        <f>S8/S7</f>
        <v>0.6333333333333333</v>
      </c>
      <c r="T6" s="105">
        <f>T8/T7</f>
        <v>1.2666666666666666</v>
      </c>
      <c r="U6" s="329">
        <v>0.2</v>
      </c>
      <c r="V6" s="329">
        <v>0.4</v>
      </c>
      <c r="W6" s="328">
        <v>0.6</v>
      </c>
      <c r="X6" s="327">
        <v>0.8</v>
      </c>
      <c r="Y6" s="326">
        <v>1</v>
      </c>
    </row>
    <row r="7" spans="1:25" s="106" customFormat="1" ht="24.6" customHeight="1" x14ac:dyDescent="0.2">
      <c r="A7" s="2048"/>
      <c r="B7" s="2060" t="s">
        <v>398</v>
      </c>
      <c r="C7" s="308" t="s">
        <v>397</v>
      </c>
      <c r="D7" s="294">
        <v>20</v>
      </c>
      <c r="E7" s="292">
        <v>20</v>
      </c>
      <c r="F7" s="291">
        <v>20</v>
      </c>
      <c r="G7" s="237">
        <f>SUM(D7:F7)</f>
        <v>60</v>
      </c>
      <c r="H7" s="293">
        <v>20</v>
      </c>
      <c r="I7" s="292">
        <v>20</v>
      </c>
      <c r="J7" s="291">
        <v>20</v>
      </c>
      <c r="K7" s="237">
        <f>SUM(H7:J7)</f>
        <v>60</v>
      </c>
      <c r="L7" s="293">
        <v>20</v>
      </c>
      <c r="M7" s="292">
        <v>20</v>
      </c>
      <c r="N7" s="291">
        <v>20</v>
      </c>
      <c r="O7" s="237">
        <f>SUM(L7:N7)</f>
        <v>60</v>
      </c>
      <c r="P7" s="293">
        <v>20</v>
      </c>
      <c r="Q7" s="292">
        <v>20</v>
      </c>
      <c r="R7" s="291">
        <v>20</v>
      </c>
      <c r="S7" s="237">
        <f>SUM(P7:R7)</f>
        <v>60</v>
      </c>
      <c r="T7" s="314">
        <f>SUM(G7+K7+O7+S7)</f>
        <v>240</v>
      </c>
      <c r="U7" s="313"/>
      <c r="V7" s="288"/>
      <c r="W7" s="289"/>
      <c r="X7" s="289"/>
      <c r="Y7" s="312"/>
    </row>
    <row r="8" spans="1:25" s="106" customFormat="1" ht="24.6" customHeight="1" thickBot="1" x14ac:dyDescent="0.25">
      <c r="A8" s="2049"/>
      <c r="B8" s="2062"/>
      <c r="C8" s="325" t="s">
        <v>396</v>
      </c>
      <c r="D8" s="285">
        <v>31</v>
      </c>
      <c r="E8" s="284">
        <v>26</v>
      </c>
      <c r="F8" s="283">
        <v>21</v>
      </c>
      <c r="G8" s="303">
        <f>SUM(D8:F8)</f>
        <v>78</v>
      </c>
      <c r="H8" s="285">
        <v>22</v>
      </c>
      <c r="I8" s="284">
        <v>25</v>
      </c>
      <c r="J8" s="283">
        <v>43</v>
      </c>
      <c r="K8" s="303">
        <f>SUM(H8:J8)</f>
        <v>90</v>
      </c>
      <c r="L8" s="285">
        <v>30</v>
      </c>
      <c r="M8" s="284">
        <v>50</v>
      </c>
      <c r="N8" s="283">
        <v>18</v>
      </c>
      <c r="O8" s="303">
        <f>SUM(L8:N8)</f>
        <v>98</v>
      </c>
      <c r="P8" s="285">
        <v>19</v>
      </c>
      <c r="Q8" s="284">
        <v>13</v>
      </c>
      <c r="R8" s="283">
        <v>6</v>
      </c>
      <c r="S8" s="303">
        <f>SUM(P8:R8)</f>
        <v>38</v>
      </c>
      <c r="T8" s="302">
        <f>SUM(G8+K8+O8+S8)</f>
        <v>304</v>
      </c>
      <c r="U8" s="111"/>
      <c r="V8" s="112"/>
      <c r="W8" s="113"/>
      <c r="X8" s="113"/>
      <c r="Y8" s="114"/>
    </row>
    <row r="9" spans="1:25" s="106" customFormat="1" ht="24.6" customHeight="1" thickBot="1" x14ac:dyDescent="0.25">
      <c r="A9" s="2047">
        <v>2</v>
      </c>
      <c r="B9" s="103"/>
      <c r="C9" s="104" t="s">
        <v>22</v>
      </c>
      <c r="D9" s="2092" t="s">
        <v>23</v>
      </c>
      <c r="E9" s="2051"/>
      <c r="F9" s="2052"/>
      <c r="G9" s="105" t="e">
        <f>G11/G10</f>
        <v>#DIV/0!</v>
      </c>
      <c r="H9" s="2092" t="s">
        <v>23</v>
      </c>
      <c r="I9" s="2051"/>
      <c r="J9" s="2052"/>
      <c r="K9" s="105">
        <f>K11/K10</f>
        <v>0</v>
      </c>
      <c r="L9" s="2092" t="s">
        <v>23</v>
      </c>
      <c r="M9" s="2051"/>
      <c r="N9" s="2052"/>
      <c r="O9" s="105" t="e">
        <f>O11/O10</f>
        <v>#DIV/0!</v>
      </c>
      <c r="P9" s="2092" t="s">
        <v>23</v>
      </c>
      <c r="Q9" s="2051"/>
      <c r="R9" s="2052"/>
      <c r="S9" s="105" t="e">
        <f>S11/S10</f>
        <v>#DIV/0!</v>
      </c>
      <c r="T9" s="105">
        <f>T11/T10</f>
        <v>1</v>
      </c>
      <c r="U9" s="309"/>
      <c r="V9" s="115"/>
      <c r="W9" s="295"/>
      <c r="X9" s="295"/>
      <c r="Y9" s="116"/>
    </row>
    <row r="10" spans="1:25" s="106" customFormat="1" ht="24.6" customHeight="1" x14ac:dyDescent="0.2">
      <c r="A10" s="2048"/>
      <c r="B10" s="2060" t="s">
        <v>395</v>
      </c>
      <c r="C10" s="317" t="s">
        <v>394</v>
      </c>
      <c r="D10" s="117"/>
      <c r="E10" s="305"/>
      <c r="F10" s="304"/>
      <c r="G10" s="303">
        <f>SUM(D10:F10)</f>
        <v>0</v>
      </c>
      <c r="H10" s="306"/>
      <c r="I10" s="305">
        <v>1</v>
      </c>
      <c r="J10" s="304"/>
      <c r="K10" s="303">
        <f>SUM(H10:J10)</f>
        <v>1</v>
      </c>
      <c r="L10" s="306"/>
      <c r="M10" s="305"/>
      <c r="N10" s="304"/>
      <c r="O10" s="303">
        <f>SUM(L10:N10)</f>
        <v>0</v>
      </c>
      <c r="P10" s="306"/>
      <c r="Q10" s="305"/>
      <c r="R10" s="304"/>
      <c r="S10" s="303">
        <f>SUM(P10:R10)</f>
        <v>0</v>
      </c>
      <c r="T10" s="302">
        <f>SUM(G10+K10+O10+S10)</f>
        <v>1</v>
      </c>
      <c r="U10" s="301"/>
      <c r="V10" s="234"/>
      <c r="W10" s="300"/>
      <c r="X10" s="300"/>
      <c r="Y10" s="233"/>
    </row>
    <row r="11" spans="1:25" s="106" customFormat="1" ht="24.6" customHeight="1" thickBot="1" x14ac:dyDescent="0.25">
      <c r="A11" s="2049"/>
      <c r="B11" s="2062"/>
      <c r="C11" s="333" t="s">
        <v>393</v>
      </c>
      <c r="D11" s="334"/>
      <c r="E11" s="119"/>
      <c r="F11" s="118"/>
      <c r="G11" s="299">
        <f>SUM(D11:F11)</f>
        <v>0</v>
      </c>
      <c r="H11" s="117"/>
      <c r="I11" s="119"/>
      <c r="J11" s="118"/>
      <c r="K11" s="299">
        <f>SUM(H11:J11)</f>
        <v>0</v>
      </c>
      <c r="L11" s="117"/>
      <c r="M11" s="119">
        <v>1</v>
      </c>
      <c r="N11" s="118"/>
      <c r="O11" s="299">
        <f>SUM(L11:N11)</f>
        <v>1</v>
      </c>
      <c r="P11" s="117"/>
      <c r="Q11" s="119"/>
      <c r="R11" s="118"/>
      <c r="S11" s="299">
        <f>SUM(P11:R11)</f>
        <v>0</v>
      </c>
      <c r="T11" s="298">
        <f>SUM(G11+K11+O11+S11)</f>
        <v>1</v>
      </c>
      <c r="U11" s="297"/>
      <c r="V11" s="280"/>
      <c r="W11" s="281"/>
      <c r="X11" s="281"/>
      <c r="Y11" s="296"/>
    </row>
    <row r="12" spans="1:25" s="106" customFormat="1" ht="24.6" customHeight="1" thickBot="1" x14ac:dyDescent="0.25">
      <c r="A12" s="2047">
        <v>3</v>
      </c>
      <c r="B12" s="103" t="s">
        <v>21</v>
      </c>
      <c r="C12" s="104" t="s">
        <v>22</v>
      </c>
      <c r="D12" s="2092" t="s">
        <v>23</v>
      </c>
      <c r="E12" s="2051"/>
      <c r="F12" s="2052"/>
      <c r="G12" s="105" t="e">
        <f>G14/G13</f>
        <v>#DIV/0!</v>
      </c>
      <c r="H12" s="2092" t="s">
        <v>23</v>
      </c>
      <c r="I12" s="2051"/>
      <c r="J12" s="2052"/>
      <c r="K12" s="105">
        <f>K14/K13</f>
        <v>2</v>
      </c>
      <c r="L12" s="2092" t="s">
        <v>23</v>
      </c>
      <c r="M12" s="2051"/>
      <c r="N12" s="2052"/>
      <c r="O12" s="105">
        <f>O14/O13</f>
        <v>0.5</v>
      </c>
      <c r="P12" s="2092" t="s">
        <v>23</v>
      </c>
      <c r="Q12" s="2051"/>
      <c r="R12" s="2052"/>
      <c r="S12" s="105" t="e">
        <f>S14/S13</f>
        <v>#DIV/0!</v>
      </c>
      <c r="T12" s="105">
        <f>T14/T13</f>
        <v>2</v>
      </c>
      <c r="U12" s="309"/>
      <c r="V12" s="115"/>
      <c r="W12" s="295"/>
      <c r="X12" s="295"/>
      <c r="Y12" s="116"/>
    </row>
    <row r="13" spans="1:25" s="106" customFormat="1" ht="24.6" customHeight="1" x14ac:dyDescent="0.2">
      <c r="A13" s="2048"/>
      <c r="B13" s="2055" t="s">
        <v>392</v>
      </c>
      <c r="C13" s="324" t="s">
        <v>391</v>
      </c>
      <c r="D13" s="797"/>
      <c r="E13" s="798"/>
      <c r="F13" s="799"/>
      <c r="G13" s="237">
        <f>SUM(D13:F13)</f>
        <v>0</v>
      </c>
      <c r="H13" s="293"/>
      <c r="I13" s="292">
        <v>1</v>
      </c>
      <c r="J13" s="291"/>
      <c r="K13" s="237">
        <f>SUM(H13:J13)</f>
        <v>1</v>
      </c>
      <c r="L13" s="293"/>
      <c r="M13" s="292">
        <v>1</v>
      </c>
      <c r="N13" s="291">
        <v>1</v>
      </c>
      <c r="O13" s="237">
        <f>SUM(L13:N13)</f>
        <v>2</v>
      </c>
      <c r="P13" s="293"/>
      <c r="Q13" s="292"/>
      <c r="R13" s="291"/>
      <c r="S13" s="237">
        <f>SUM(P13:R13)</f>
        <v>0</v>
      </c>
      <c r="T13" s="314">
        <f>SUM(G13+K13+O13+S13)</f>
        <v>3</v>
      </c>
      <c r="U13" s="313"/>
      <c r="V13" s="288"/>
      <c r="W13" s="289"/>
      <c r="X13" s="289"/>
      <c r="Y13" s="312"/>
    </row>
    <row r="14" spans="1:25" s="106" customFormat="1" ht="42.75" customHeight="1" thickBot="1" x14ac:dyDescent="0.25">
      <c r="A14" s="2049"/>
      <c r="B14" s="2056"/>
      <c r="C14" s="121" t="s">
        <v>243</v>
      </c>
      <c r="D14" s="108">
        <v>1</v>
      </c>
      <c r="E14" s="284"/>
      <c r="F14" s="283">
        <v>1</v>
      </c>
      <c r="G14" s="303">
        <f>SUM(D14:F14)</f>
        <v>2</v>
      </c>
      <c r="H14" s="285"/>
      <c r="I14" s="284">
        <v>1</v>
      </c>
      <c r="J14" s="283">
        <v>1</v>
      </c>
      <c r="K14" s="303">
        <f>SUM(H14:J14)</f>
        <v>2</v>
      </c>
      <c r="L14" s="285"/>
      <c r="M14" s="284"/>
      <c r="N14" s="283">
        <v>1</v>
      </c>
      <c r="O14" s="303">
        <f>SUM(L14:N14)</f>
        <v>1</v>
      </c>
      <c r="P14" s="285"/>
      <c r="Q14" s="284">
        <v>1</v>
      </c>
      <c r="R14" s="283"/>
      <c r="S14" s="303">
        <f>SUM(P14:R14)</f>
        <v>1</v>
      </c>
      <c r="T14" s="302">
        <f>SUM(G14+K14+O14+S14)</f>
        <v>6</v>
      </c>
      <c r="U14" s="111"/>
      <c r="V14" s="112"/>
      <c r="W14" s="113"/>
      <c r="X14" s="113"/>
      <c r="Y14" s="114"/>
    </row>
    <row r="15" spans="1:25" s="106" customFormat="1" ht="24.6" customHeight="1" thickBot="1" x14ac:dyDescent="0.25">
      <c r="A15" s="2047">
        <v>4</v>
      </c>
      <c r="B15" s="103" t="s">
        <v>21</v>
      </c>
      <c r="C15" s="104" t="s">
        <v>22</v>
      </c>
      <c r="D15" s="2092" t="s">
        <v>23</v>
      </c>
      <c r="E15" s="2051"/>
      <c r="F15" s="2052"/>
      <c r="G15" s="105">
        <f>G17/G16</f>
        <v>3</v>
      </c>
      <c r="H15" s="2092" t="s">
        <v>23</v>
      </c>
      <c r="I15" s="2051"/>
      <c r="J15" s="2052"/>
      <c r="K15" s="105">
        <f>K17/K16</f>
        <v>1.6666666666666667</v>
      </c>
      <c r="L15" s="2092" t="s">
        <v>23</v>
      </c>
      <c r="M15" s="2051"/>
      <c r="N15" s="2052"/>
      <c r="O15" s="105">
        <f>O17/O16</f>
        <v>2.6666666666666665</v>
      </c>
      <c r="P15" s="2092" t="s">
        <v>23</v>
      </c>
      <c r="Q15" s="2051"/>
      <c r="R15" s="2052"/>
      <c r="S15" s="315">
        <f>S17/S16</f>
        <v>0.33333333333333331</v>
      </c>
      <c r="T15" s="315">
        <f>T17/T16</f>
        <v>1.9166666666666667</v>
      </c>
      <c r="U15" s="122"/>
      <c r="V15" s="123"/>
      <c r="W15" s="124"/>
      <c r="X15" s="124"/>
      <c r="Y15" s="125"/>
    </row>
    <row r="16" spans="1:25" s="106" customFormat="1" ht="32.25" customHeight="1" x14ac:dyDescent="0.2">
      <c r="A16" s="2048"/>
      <c r="B16" s="2060" t="s">
        <v>809</v>
      </c>
      <c r="C16" s="308" t="s">
        <v>390</v>
      </c>
      <c r="D16" s="294">
        <v>1</v>
      </c>
      <c r="E16" s="292">
        <v>1</v>
      </c>
      <c r="F16" s="291">
        <v>1</v>
      </c>
      <c r="G16" s="237">
        <f>SUM(D16:F16)</f>
        <v>3</v>
      </c>
      <c r="H16" s="321">
        <v>1</v>
      </c>
      <c r="I16" s="320">
        <v>1</v>
      </c>
      <c r="J16" s="319">
        <v>1</v>
      </c>
      <c r="K16" s="237">
        <f>SUM(H16:J16)</f>
        <v>3</v>
      </c>
      <c r="L16" s="321">
        <v>1</v>
      </c>
      <c r="M16" s="320">
        <v>1</v>
      </c>
      <c r="N16" s="319">
        <v>1</v>
      </c>
      <c r="O16" s="237">
        <f>SUM(L16:N16)</f>
        <v>3</v>
      </c>
      <c r="P16" s="321">
        <v>1</v>
      </c>
      <c r="Q16" s="320">
        <v>1</v>
      </c>
      <c r="R16" s="319">
        <v>1</v>
      </c>
      <c r="S16" s="237">
        <f>SUM(P16:R16)</f>
        <v>3</v>
      </c>
      <c r="T16" s="314">
        <f>SUM(G16+K16+O16+S16)</f>
        <v>12</v>
      </c>
      <c r="U16" s="313"/>
      <c r="V16" s="288"/>
      <c r="W16" s="289"/>
      <c r="X16" s="289"/>
      <c r="Y16" s="312"/>
    </row>
    <row r="17" spans="1:25" s="106" customFormat="1" ht="34.5" customHeight="1" thickBot="1" x14ac:dyDescent="0.25">
      <c r="A17" s="2049"/>
      <c r="B17" s="2062"/>
      <c r="C17" s="126" t="s">
        <v>389</v>
      </c>
      <c r="D17" s="117">
        <v>2</v>
      </c>
      <c r="E17" s="119">
        <v>4</v>
      </c>
      <c r="F17" s="118">
        <v>3</v>
      </c>
      <c r="G17" s="318">
        <f>SUM(D17:F17)</f>
        <v>9</v>
      </c>
      <c r="H17" s="1425">
        <v>2</v>
      </c>
      <c r="I17" s="1426">
        <v>1</v>
      </c>
      <c r="J17" s="1427">
        <v>2</v>
      </c>
      <c r="K17" s="318">
        <f>SUM(H17:J17)</f>
        <v>5</v>
      </c>
      <c r="L17" s="117"/>
      <c r="M17" s="119">
        <v>6</v>
      </c>
      <c r="N17" s="118">
        <v>2</v>
      </c>
      <c r="O17" s="318">
        <f>SUM(L17:N17)</f>
        <v>8</v>
      </c>
      <c r="P17" s="117">
        <v>1</v>
      </c>
      <c r="Q17" s="119"/>
      <c r="R17" s="118"/>
      <c r="S17" s="318">
        <f>SUM(P17:R17)</f>
        <v>1</v>
      </c>
      <c r="T17" s="298">
        <f>SUM(G17+K17+O17+S17)</f>
        <v>23</v>
      </c>
      <c r="U17" s="297"/>
      <c r="V17" s="280"/>
      <c r="W17" s="281"/>
      <c r="X17" s="281"/>
      <c r="Y17" s="296"/>
    </row>
    <row r="18" spans="1:25" s="106" customFormat="1" ht="24.6" customHeight="1" thickBot="1" x14ac:dyDescent="0.25">
      <c r="A18" s="2047">
        <v>5</v>
      </c>
      <c r="B18" s="103" t="s">
        <v>21</v>
      </c>
      <c r="C18" s="104" t="s">
        <v>22</v>
      </c>
      <c r="D18" s="2092" t="s">
        <v>23</v>
      </c>
      <c r="E18" s="2051"/>
      <c r="F18" s="2052"/>
      <c r="G18" s="105">
        <f>G20/G19</f>
        <v>1.6666666666666667</v>
      </c>
      <c r="H18" s="2092" t="s">
        <v>23</v>
      </c>
      <c r="I18" s="2051"/>
      <c r="J18" s="2052"/>
      <c r="K18" s="105">
        <f>K20/K19</f>
        <v>3.1666666666666665</v>
      </c>
      <c r="L18" s="2092" t="s">
        <v>23</v>
      </c>
      <c r="M18" s="2051"/>
      <c r="N18" s="2052"/>
      <c r="O18" s="105">
        <f>O20/O19</f>
        <v>0.66666666666666663</v>
      </c>
      <c r="P18" s="2092" t="s">
        <v>23</v>
      </c>
      <c r="Q18" s="2051"/>
      <c r="R18" s="2052"/>
      <c r="S18" s="105">
        <f>S20/S19</f>
        <v>0.5</v>
      </c>
      <c r="T18" s="105">
        <f>T20/T19</f>
        <v>1.5</v>
      </c>
      <c r="U18" s="309"/>
      <c r="V18" s="115"/>
      <c r="W18" s="295"/>
      <c r="X18" s="295"/>
      <c r="Y18" s="116"/>
    </row>
    <row r="19" spans="1:25" s="106" customFormat="1" ht="24.6" customHeight="1" x14ac:dyDescent="0.2">
      <c r="A19" s="2048"/>
      <c r="B19" s="2061" t="s">
        <v>808</v>
      </c>
      <c r="C19" s="317" t="s">
        <v>388</v>
      </c>
      <c r="D19" s="294">
        <v>2</v>
      </c>
      <c r="E19" s="292">
        <v>2</v>
      </c>
      <c r="F19" s="291">
        <v>2</v>
      </c>
      <c r="G19" s="237">
        <f>SUM(D19:F19)</f>
        <v>6</v>
      </c>
      <c r="H19" s="294">
        <v>2</v>
      </c>
      <c r="I19" s="292">
        <v>2</v>
      </c>
      <c r="J19" s="291">
        <v>2</v>
      </c>
      <c r="K19" s="237">
        <f>SUM(H19:J19)</f>
        <v>6</v>
      </c>
      <c r="L19" s="294">
        <v>2</v>
      </c>
      <c r="M19" s="292">
        <v>2</v>
      </c>
      <c r="N19" s="291">
        <v>2</v>
      </c>
      <c r="O19" s="237">
        <f>SUM(L19:N19)</f>
        <v>6</v>
      </c>
      <c r="P19" s="293">
        <v>2</v>
      </c>
      <c r="Q19" s="292">
        <v>2</v>
      </c>
      <c r="R19" s="291">
        <v>2</v>
      </c>
      <c r="S19" s="237">
        <f>SUM(P19:R19)</f>
        <v>6</v>
      </c>
      <c r="T19" s="314">
        <f>SUM(G19+K19+O19+S19)</f>
        <v>24</v>
      </c>
      <c r="U19" s="313"/>
      <c r="V19" s="288"/>
      <c r="W19" s="289"/>
      <c r="X19" s="289"/>
      <c r="Y19" s="312"/>
    </row>
    <row r="20" spans="1:25" s="106" customFormat="1" ht="61.5" customHeight="1" thickBot="1" x14ac:dyDescent="0.25">
      <c r="A20" s="2049"/>
      <c r="B20" s="2061"/>
      <c r="C20" s="316" t="s">
        <v>387</v>
      </c>
      <c r="D20" s="285">
        <v>3</v>
      </c>
      <c r="E20" s="284">
        <v>4</v>
      </c>
      <c r="F20" s="283">
        <v>3</v>
      </c>
      <c r="G20" s="303">
        <f>SUM(D20:F20)</f>
        <v>10</v>
      </c>
      <c r="H20" s="285">
        <v>5</v>
      </c>
      <c r="I20" s="284">
        <v>8</v>
      </c>
      <c r="J20" s="283">
        <v>6</v>
      </c>
      <c r="K20" s="303">
        <f>SUM(H20:J20)</f>
        <v>19</v>
      </c>
      <c r="L20" s="285"/>
      <c r="M20" s="284">
        <v>4</v>
      </c>
      <c r="N20" s="283"/>
      <c r="O20" s="303">
        <f>SUM(L20:N20)</f>
        <v>4</v>
      </c>
      <c r="P20" s="285">
        <v>3</v>
      </c>
      <c r="Q20" s="284"/>
      <c r="R20" s="283"/>
      <c r="S20" s="303">
        <f>SUM(P20:R20)</f>
        <v>3</v>
      </c>
      <c r="T20" s="302">
        <f>SUM(G20+K20+O20+S20)</f>
        <v>36</v>
      </c>
      <c r="U20" s="111"/>
      <c r="V20" s="112"/>
      <c r="W20" s="113"/>
      <c r="X20" s="113"/>
      <c r="Y20" s="114"/>
    </row>
    <row r="21" spans="1:25" s="106" customFormat="1" ht="24.6" customHeight="1" thickBot="1" x14ac:dyDescent="0.25">
      <c r="A21" s="2057">
        <v>6</v>
      </c>
      <c r="B21" s="103" t="s">
        <v>21</v>
      </c>
      <c r="C21" s="104" t="s">
        <v>41</v>
      </c>
      <c r="D21" s="2092" t="s">
        <v>23</v>
      </c>
      <c r="E21" s="2051"/>
      <c r="F21" s="2052"/>
      <c r="G21" s="105" t="e">
        <f>G23/G22</f>
        <v>#DIV/0!</v>
      </c>
      <c r="H21" s="2092" t="s">
        <v>23</v>
      </c>
      <c r="I21" s="2051"/>
      <c r="J21" s="2052"/>
      <c r="K21" s="105">
        <f>K23/K22</f>
        <v>1</v>
      </c>
      <c r="L21" s="2092" t="s">
        <v>23</v>
      </c>
      <c r="M21" s="2051"/>
      <c r="N21" s="2052"/>
      <c r="O21" s="105" t="e">
        <f>O23/O22</f>
        <v>#DIV/0!</v>
      </c>
      <c r="P21" s="2092" t="s">
        <v>23</v>
      </c>
      <c r="Q21" s="2051"/>
      <c r="R21" s="2052"/>
      <c r="S21" s="315" t="e">
        <f>S23/S22</f>
        <v>#DIV/0!</v>
      </c>
      <c r="T21" s="315">
        <f>T23/T22</f>
        <v>1</v>
      </c>
      <c r="U21" s="122"/>
      <c r="V21" s="123"/>
      <c r="W21" s="124"/>
      <c r="X21" s="124"/>
      <c r="Y21" s="125"/>
    </row>
    <row r="22" spans="1:25" s="106" customFormat="1" ht="37.5" customHeight="1" x14ac:dyDescent="0.2">
      <c r="A22" s="2058"/>
      <c r="B22" s="2060" t="s">
        <v>386</v>
      </c>
      <c r="C22" s="308" t="s">
        <v>385</v>
      </c>
      <c r="D22" s="293"/>
      <c r="E22" s="292"/>
      <c r="F22" s="291"/>
      <c r="G22" s="237">
        <f>SUM(D22:F22)</f>
        <v>0</v>
      </c>
      <c r="H22" s="293"/>
      <c r="I22" s="292"/>
      <c r="J22" s="291">
        <v>1</v>
      </c>
      <c r="K22" s="237">
        <f>SUM(H22:J22)</f>
        <v>1</v>
      </c>
      <c r="L22" s="293"/>
      <c r="M22" s="292"/>
      <c r="N22" s="291"/>
      <c r="O22" s="237">
        <f>SUM(L22:N22)</f>
        <v>0</v>
      </c>
      <c r="P22" s="293"/>
      <c r="Q22" s="292"/>
      <c r="R22" s="291"/>
      <c r="S22" s="237">
        <f>SUM(P22:R22)</f>
        <v>0</v>
      </c>
      <c r="T22" s="314">
        <f>SUM(G22+K22+O22+S22)</f>
        <v>1</v>
      </c>
      <c r="U22" s="313"/>
      <c r="V22" s="288"/>
      <c r="W22" s="289"/>
      <c r="X22" s="289"/>
      <c r="Y22" s="312"/>
    </row>
    <row r="23" spans="1:25" s="106" customFormat="1" ht="65.25" customHeight="1" thickBot="1" x14ac:dyDescent="0.25">
      <c r="A23" s="2058"/>
      <c r="B23" s="2061"/>
      <c r="C23" s="800" t="s">
        <v>384</v>
      </c>
      <c r="D23" s="285"/>
      <c r="E23" s="284"/>
      <c r="F23" s="283"/>
      <c r="G23" s="303">
        <f>SUM(D23:F23)</f>
        <v>0</v>
      </c>
      <c r="H23" s="285"/>
      <c r="I23" s="284"/>
      <c r="J23" s="283">
        <v>1</v>
      </c>
      <c r="K23" s="303">
        <f>SUM(H23:J23)</f>
        <v>1</v>
      </c>
      <c r="L23" s="285"/>
      <c r="M23" s="284"/>
      <c r="N23" s="283"/>
      <c r="O23" s="303">
        <f>SUM(L23:N23)</f>
        <v>0</v>
      </c>
      <c r="P23" s="285"/>
      <c r="Q23" s="284"/>
      <c r="R23" s="283"/>
      <c r="S23" s="303">
        <f>SUM(P23:R23)</f>
        <v>0</v>
      </c>
      <c r="T23" s="302">
        <f>SUM(G23+K23+O23+S23)</f>
        <v>1</v>
      </c>
      <c r="U23" s="111"/>
      <c r="V23" s="112"/>
      <c r="W23" s="113"/>
      <c r="X23" s="113"/>
      <c r="Y23" s="114"/>
    </row>
    <row r="24" spans="1:25" s="106" customFormat="1" ht="24.6" customHeight="1" thickBot="1" x14ac:dyDescent="0.25">
      <c r="A24" s="2058"/>
      <c r="B24" s="2061"/>
      <c r="C24" s="104" t="s">
        <v>41</v>
      </c>
      <c r="D24" s="2092" t="s">
        <v>23</v>
      </c>
      <c r="E24" s="2051"/>
      <c r="F24" s="2052"/>
      <c r="G24" s="105" t="e">
        <f>G26/G25</f>
        <v>#DIV/0!</v>
      </c>
      <c r="H24" s="2092" t="s">
        <v>23</v>
      </c>
      <c r="I24" s="2051"/>
      <c r="J24" s="2052"/>
      <c r="K24" s="105">
        <f>K26/K25</f>
        <v>1</v>
      </c>
      <c r="L24" s="2092" t="s">
        <v>23</v>
      </c>
      <c r="M24" s="2051"/>
      <c r="N24" s="2052"/>
      <c r="O24" s="105" t="e">
        <f>O26/O25</f>
        <v>#DIV/0!</v>
      </c>
      <c r="P24" s="2092" t="s">
        <v>23</v>
      </c>
      <c r="Q24" s="2051"/>
      <c r="R24" s="2052"/>
      <c r="S24" s="105" t="e">
        <f>S26/S25</f>
        <v>#DIV/0!</v>
      </c>
      <c r="T24" s="105">
        <f>T26/T25</f>
        <v>2</v>
      </c>
      <c r="U24" s="309"/>
      <c r="V24" s="115"/>
      <c r="W24" s="295"/>
      <c r="X24" s="295"/>
      <c r="Y24" s="116"/>
    </row>
    <row r="25" spans="1:25" s="106" customFormat="1" ht="44.25" customHeight="1" x14ac:dyDescent="0.2">
      <c r="A25" s="2058"/>
      <c r="B25" s="2061"/>
      <c r="C25" s="308" t="s">
        <v>807</v>
      </c>
      <c r="D25" s="306"/>
      <c r="E25" s="305"/>
      <c r="F25" s="304"/>
      <c r="G25" s="303">
        <f>SUM(D25:F25)</f>
        <v>0</v>
      </c>
      <c r="H25" s="306"/>
      <c r="I25" s="305"/>
      <c r="J25" s="304">
        <v>1</v>
      </c>
      <c r="K25" s="303">
        <f>SUM(H25:J25)</f>
        <v>1</v>
      </c>
      <c r="L25" s="306"/>
      <c r="M25" s="305"/>
      <c r="N25" s="304"/>
      <c r="O25" s="303">
        <f>SUM(L25:N25)</f>
        <v>0</v>
      </c>
      <c r="P25" s="306"/>
      <c r="Q25" s="305"/>
      <c r="R25" s="304"/>
      <c r="S25" s="303">
        <f>SUM(P25:R25)</f>
        <v>0</v>
      </c>
      <c r="T25" s="302">
        <f>SUM(G25+K25+O25+S25)</f>
        <v>1</v>
      </c>
      <c r="U25" s="301"/>
      <c r="V25" s="234"/>
      <c r="W25" s="300"/>
      <c r="X25" s="300"/>
      <c r="Y25" s="233"/>
    </row>
    <row r="26" spans="1:25" s="106" customFormat="1" ht="59.25" customHeight="1" thickBot="1" x14ac:dyDescent="0.25">
      <c r="A26" s="2059"/>
      <c r="B26" s="2062"/>
      <c r="C26" s="800" t="s">
        <v>384</v>
      </c>
      <c r="D26" s="117">
        <v>1</v>
      </c>
      <c r="E26" s="119"/>
      <c r="F26" s="118"/>
      <c r="G26" s="299">
        <f>SUM(D26:F26)</f>
        <v>1</v>
      </c>
      <c r="H26" s="117"/>
      <c r="I26" s="119">
        <v>1</v>
      </c>
      <c r="J26" s="118"/>
      <c r="K26" s="299">
        <f>SUM(H26:J26)</f>
        <v>1</v>
      </c>
      <c r="L26" s="117"/>
      <c r="M26" s="119"/>
      <c r="N26" s="118"/>
      <c r="O26" s="299">
        <f>SUM(L26:N26)</f>
        <v>0</v>
      </c>
      <c r="P26" s="117"/>
      <c r="Q26" s="119"/>
      <c r="R26" s="118"/>
      <c r="S26" s="299">
        <f>SUM(P26:R26)</f>
        <v>0</v>
      </c>
      <c r="T26" s="298">
        <f>SUM(G26+K26+O26+S26)</f>
        <v>2</v>
      </c>
      <c r="U26" s="297"/>
      <c r="V26" s="280"/>
      <c r="W26" s="281"/>
      <c r="X26" s="281"/>
      <c r="Y26" s="296"/>
    </row>
    <row r="27" spans="1:25" s="106" customFormat="1" ht="24.6" customHeight="1" thickBot="1" x14ac:dyDescent="0.25">
      <c r="A27" s="2057">
        <v>7</v>
      </c>
      <c r="B27" s="103" t="s">
        <v>21</v>
      </c>
      <c r="C27" s="104" t="s">
        <v>22</v>
      </c>
      <c r="D27" s="2092" t="s">
        <v>23</v>
      </c>
      <c r="E27" s="2051"/>
      <c r="F27" s="2052"/>
      <c r="G27" s="105" t="e">
        <f>G29/G28</f>
        <v>#DIV/0!</v>
      </c>
      <c r="H27" s="2092" t="s">
        <v>23</v>
      </c>
      <c r="I27" s="2051"/>
      <c r="J27" s="2052"/>
      <c r="K27" s="105" t="e">
        <f>K29/K28</f>
        <v>#DIV/0!</v>
      </c>
      <c r="L27" s="2092" t="s">
        <v>23</v>
      </c>
      <c r="M27" s="2051"/>
      <c r="N27" s="2052"/>
      <c r="O27" s="105" t="e">
        <f>O29/O28</f>
        <v>#DIV/0!</v>
      </c>
      <c r="P27" s="2092" t="s">
        <v>23</v>
      </c>
      <c r="Q27" s="2051"/>
      <c r="R27" s="2052"/>
      <c r="S27" s="105" t="e">
        <f>S29/S28</f>
        <v>#DIV/0!</v>
      </c>
      <c r="T27" s="130" t="e">
        <f>T29/T28</f>
        <v>#DIV/0!</v>
      </c>
      <c r="U27" s="131"/>
      <c r="V27" s="115"/>
      <c r="W27" s="115"/>
      <c r="X27" s="115"/>
      <c r="Y27" s="116"/>
    </row>
    <row r="28" spans="1:25" s="106" customFormat="1" ht="24.6" customHeight="1" x14ac:dyDescent="0.2">
      <c r="A28" s="2058"/>
      <c r="B28" s="2147" t="s">
        <v>36</v>
      </c>
      <c r="C28" s="244" t="s">
        <v>37</v>
      </c>
      <c r="D28" s="243"/>
      <c r="E28" s="242"/>
      <c r="F28" s="242"/>
      <c r="G28" s="237">
        <f>SUM(D28:F28)</f>
        <v>0</v>
      </c>
      <c r="H28" s="242"/>
      <c r="I28" s="242"/>
      <c r="J28" s="242"/>
      <c r="K28" s="237">
        <f>SUM(H28:J28)</f>
        <v>0</v>
      </c>
      <c r="L28" s="241"/>
      <c r="M28" s="239"/>
      <c r="N28" s="238"/>
      <c r="O28" s="237">
        <f>SUM(L28:N28)</f>
        <v>0</v>
      </c>
      <c r="P28" s="240"/>
      <c r="Q28" s="239"/>
      <c r="R28" s="238"/>
      <c r="S28" s="237">
        <f>SUM(P28:R28)</f>
        <v>0</v>
      </c>
      <c r="T28" s="236">
        <f>SUM(G28+K28+O28+S28)</f>
        <v>0</v>
      </c>
      <c r="U28" s="235"/>
      <c r="V28" s="234"/>
      <c r="W28" s="234"/>
      <c r="X28" s="234"/>
      <c r="Y28" s="233"/>
    </row>
    <row r="29" spans="1:25" s="106" customFormat="1" ht="24.6" customHeight="1" thickBot="1" x14ac:dyDescent="0.25">
      <c r="A29" s="2059"/>
      <c r="B29" s="2054"/>
      <c r="C29" s="132" t="s">
        <v>38</v>
      </c>
      <c r="D29" s="232"/>
      <c r="E29" s="231"/>
      <c r="F29" s="230"/>
      <c r="G29" s="229">
        <f>SUM(D29:F29)</f>
        <v>0</v>
      </c>
      <c r="H29" s="232"/>
      <c r="I29" s="231"/>
      <c r="J29" s="230"/>
      <c r="K29" s="229">
        <f>SUM(H29:J29)</f>
        <v>0</v>
      </c>
      <c r="L29" s="232"/>
      <c r="M29" s="231"/>
      <c r="N29" s="230"/>
      <c r="O29" s="229">
        <f>SUM(L29:N29)</f>
        <v>0</v>
      </c>
      <c r="P29" s="232"/>
      <c r="Q29" s="231"/>
      <c r="R29" s="230"/>
      <c r="S29" s="229">
        <f>SUM(P29:R29)</f>
        <v>0</v>
      </c>
      <c r="T29" s="228">
        <f>SUM(G29+K29+O29+S29)</f>
        <v>0</v>
      </c>
      <c r="U29" s="133"/>
      <c r="V29" s="112"/>
      <c r="W29" s="112"/>
      <c r="X29" s="112"/>
      <c r="Y29" s="114"/>
    </row>
    <row r="30" spans="1:25" s="106" customFormat="1" ht="18" customHeight="1" x14ac:dyDescent="0.25">
      <c r="A30" s="2044" t="s">
        <v>383</v>
      </c>
      <c r="B30" s="2045"/>
      <c r="C30" s="2045"/>
      <c r="D30" s="2045"/>
      <c r="E30" s="2045"/>
      <c r="F30" s="2045"/>
      <c r="G30" s="2045"/>
      <c r="H30" s="2045"/>
      <c r="I30" s="2045"/>
      <c r="J30" s="2045"/>
      <c r="K30" s="2045"/>
      <c r="L30" s="2045"/>
      <c r="M30" s="2045"/>
      <c r="N30" s="2045"/>
      <c r="O30" s="2045"/>
      <c r="P30" s="2045"/>
      <c r="Q30" s="2045"/>
      <c r="R30" s="2045"/>
      <c r="S30" s="2045"/>
      <c r="T30" s="2045"/>
      <c r="U30" s="2045"/>
      <c r="V30" s="2045"/>
      <c r="W30" s="2045"/>
      <c r="X30" s="2045"/>
      <c r="Y30" s="2046"/>
    </row>
    <row r="31" spans="1:25" s="106" customFormat="1" ht="24.6" customHeight="1" thickBot="1" x14ac:dyDescent="0.25">
      <c r="A31" s="1961" t="s">
        <v>382</v>
      </c>
      <c r="B31" s="1962"/>
      <c r="C31" s="1962"/>
      <c r="D31" s="1962"/>
      <c r="E31" s="1962"/>
      <c r="F31" s="1962"/>
      <c r="G31" s="1962"/>
      <c r="H31" s="1962"/>
      <c r="I31" s="1962"/>
      <c r="J31" s="1962"/>
      <c r="K31" s="1962"/>
      <c r="L31" s="1962"/>
      <c r="M31" s="1962"/>
      <c r="N31" s="1962"/>
      <c r="O31" s="1962"/>
      <c r="P31" s="1962"/>
      <c r="Q31" s="1962"/>
      <c r="R31" s="1962"/>
      <c r="S31" s="1962"/>
      <c r="T31" s="1962"/>
      <c r="U31" s="1962"/>
      <c r="V31" s="1962"/>
      <c r="W31" s="1962"/>
      <c r="X31" s="1962"/>
      <c r="Y31" s="1963"/>
    </row>
    <row r="32" spans="1:25" s="106" customFormat="1" ht="24.6" customHeight="1" x14ac:dyDescent="0.25">
      <c r="A32"/>
      <c r="B32" s="134"/>
      <c r="C32" s="134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ht="19.7" customHeight="1" x14ac:dyDescent="0.25"/>
    <row r="34" ht="15.75" customHeight="1" x14ac:dyDescent="0.25"/>
  </sheetData>
  <protectedRanges>
    <protectedRange sqref="D28:R29" name="Rango8"/>
    <protectedRange sqref="D26:R26" name="Rango7"/>
    <protectedRange sqref="D23:R23" name="Rango6"/>
    <protectedRange sqref="G8 K8 O8" name="Rango1"/>
    <protectedRange sqref="D11:R11" name="Rango2"/>
    <protectedRange sqref="D14:L14 O14:R14" name="Rango3"/>
    <protectedRange sqref="D17:G17 K17 O17" name="Rango4"/>
    <protectedRange sqref="D20:G20 K20 O20" name="Rango5"/>
    <protectedRange sqref="D8:F8" name="Rango1_1"/>
    <protectedRange sqref="H8:J8" name="Rango1_2"/>
    <protectedRange sqref="H17:J17" name="Rango4_1"/>
    <protectedRange sqref="H20:J20" name="Rango5_1"/>
    <protectedRange sqref="L8:N8" name="Rango1_3"/>
    <protectedRange sqref="M14:N14" name="Rango3_1"/>
    <protectedRange sqref="L17:N17" name="Rango4_2"/>
    <protectedRange sqref="L20:N20" name="Rango5_2"/>
    <protectedRange sqref="P8:R8" name="Rango1_4"/>
    <protectedRange sqref="P17:R17" name="Rango4_3"/>
    <protectedRange sqref="P20:R20" name="Rango5_3"/>
  </protectedRanges>
  <mergeCells count="70">
    <mergeCell ref="A1:Y1"/>
    <mergeCell ref="A2:Y2"/>
    <mergeCell ref="A3:Y3"/>
    <mergeCell ref="A4:C5"/>
    <mergeCell ref="D4:D5"/>
    <mergeCell ref="E4:E5"/>
    <mergeCell ref="F4:F5"/>
    <mergeCell ref="G4:G5"/>
    <mergeCell ref="H4:H5"/>
    <mergeCell ref="I4:I5"/>
    <mergeCell ref="U4:Y4"/>
    <mergeCell ref="J4:J5"/>
    <mergeCell ref="K4:K5"/>
    <mergeCell ref="L4:L5"/>
    <mergeCell ref="M4:M5"/>
    <mergeCell ref="N4:N5"/>
    <mergeCell ref="T4:T5"/>
    <mergeCell ref="O4:O5"/>
    <mergeCell ref="P4:P5"/>
    <mergeCell ref="Q4:Q5"/>
    <mergeCell ref="R4:R5"/>
    <mergeCell ref="S4:S5"/>
    <mergeCell ref="A9:A11"/>
    <mergeCell ref="D9:F9"/>
    <mergeCell ref="H9:J9"/>
    <mergeCell ref="L9:N9"/>
    <mergeCell ref="P9:R9"/>
    <mergeCell ref="B10:B11"/>
    <mergeCell ref="A6:A8"/>
    <mergeCell ref="D6:F6"/>
    <mergeCell ref="H6:J6"/>
    <mergeCell ref="L6:N6"/>
    <mergeCell ref="P6:R6"/>
    <mergeCell ref="B7:B8"/>
    <mergeCell ref="A12:A14"/>
    <mergeCell ref="D12:F12"/>
    <mergeCell ref="H12:J12"/>
    <mergeCell ref="L12:N12"/>
    <mergeCell ref="P12:R12"/>
    <mergeCell ref="B13:B14"/>
    <mergeCell ref="A15:A17"/>
    <mergeCell ref="D15:F15"/>
    <mergeCell ref="H15:J15"/>
    <mergeCell ref="L15:N15"/>
    <mergeCell ref="P15:R15"/>
    <mergeCell ref="B16:B17"/>
    <mergeCell ref="P21:R21"/>
    <mergeCell ref="B22:B26"/>
    <mergeCell ref="A18:A20"/>
    <mergeCell ref="D18:F18"/>
    <mergeCell ref="H18:J18"/>
    <mergeCell ref="L18:N18"/>
    <mergeCell ref="P18:R18"/>
    <mergeCell ref="B19:B20"/>
    <mergeCell ref="H27:J27"/>
    <mergeCell ref="D27:F27"/>
    <mergeCell ref="A30:Y30"/>
    <mergeCell ref="A31:Y31"/>
    <mergeCell ref="D24:F24"/>
    <mergeCell ref="H24:J24"/>
    <mergeCell ref="L24:N24"/>
    <mergeCell ref="P24:R24"/>
    <mergeCell ref="A27:A29"/>
    <mergeCell ref="B28:B29"/>
    <mergeCell ref="P27:R27"/>
    <mergeCell ref="L27:N27"/>
    <mergeCell ref="A21:A26"/>
    <mergeCell ref="D21:F21"/>
    <mergeCell ref="H21:J21"/>
    <mergeCell ref="L21:N21"/>
  </mergeCells>
  <conditionalFormatting sqref="S9:T9 S12:T12 S15:T15 S18:T18 S21:T21 S24:T24 K6 G6 O6 S6:T6 K9 G9 O9 K12 G12 O12 K15 G15 O15 K18 G18 O18 K21 G21 O21 K24 G24 O24">
    <cfRule type="cellIs" dxfId="6759" priority="5" operator="greaterThan">
      <formula>0.99</formula>
    </cfRule>
    <cfRule type="cellIs" dxfId="6758" priority="6" operator="greaterThan">
      <formula>0.79</formula>
    </cfRule>
    <cfRule type="cellIs" dxfId="6757" priority="7" operator="greaterThan">
      <formula>0.59</formula>
    </cfRule>
    <cfRule type="cellIs" dxfId="6756" priority="8" operator="lessThan">
      <formula>0.6</formula>
    </cfRule>
  </conditionalFormatting>
  <conditionalFormatting sqref="S27:T27 K27 G27 O27">
    <cfRule type="cellIs" dxfId="6755" priority="1" operator="greaterThan">
      <formula>0.99</formula>
    </cfRule>
    <cfRule type="cellIs" dxfId="6754" priority="2" operator="greaterThan">
      <formula>0.79</formula>
    </cfRule>
    <cfRule type="cellIs" dxfId="6753" priority="3" operator="greaterThan">
      <formula>0.59</formula>
    </cfRule>
    <cfRule type="cellIs" dxfId="6752" priority="4" operator="lessThan">
      <formula>0.6</formula>
    </cfRule>
  </conditionalFormatting>
  <pageMargins left="0.25" right="0.25" top="0.75" bottom="0.75" header="0.3" footer="0.3"/>
  <pageSetup scale="50" orientation="landscape" verticalDpi="300" r:id="rId1"/>
  <rowBreaks count="1" manualBreakCount="1">
    <brk id="31" max="24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3" tint="-0.499984740745262"/>
  </sheetPr>
  <dimension ref="A1:Y31"/>
  <sheetViews>
    <sheetView view="pageBreakPreview" topLeftCell="A14" zoomScale="70" zoomScaleSheetLayoutView="70" workbookViewId="0">
      <selection activeCell="K23" sqref="K23"/>
    </sheetView>
  </sheetViews>
  <sheetFormatPr baseColWidth="10" defaultColWidth="2.5703125" defaultRowHeight="15" x14ac:dyDescent="0.25"/>
  <cols>
    <col min="1" max="1" width="5.5703125" style="1" customWidth="1"/>
    <col min="2" max="2" width="30" style="86" customWidth="1"/>
    <col min="3" max="3" width="32" style="86" customWidth="1"/>
    <col min="4" max="6" width="6.42578125" style="1" customWidth="1"/>
    <col min="7" max="7" width="8.85546875" style="1" customWidth="1"/>
    <col min="8" max="8" width="6.42578125" style="1" customWidth="1"/>
    <col min="9" max="9" width="7.140625" style="1" customWidth="1"/>
    <col min="10" max="10" width="8.7109375" style="1" customWidth="1"/>
    <col min="11" max="11" width="8.85546875" style="1" customWidth="1"/>
    <col min="12" max="14" width="6.42578125" style="1" customWidth="1"/>
    <col min="15" max="15" width="8.85546875" style="1" customWidth="1"/>
    <col min="16" max="18" width="6.42578125" style="1" customWidth="1"/>
    <col min="19" max="19" width="8.85546875" style="1" customWidth="1"/>
    <col min="20" max="20" width="11.42578125" style="1" customWidth="1"/>
    <col min="21" max="24" width="6.7109375" style="1" customWidth="1"/>
    <col min="25" max="25" width="7.140625" style="1" customWidth="1"/>
    <col min="26" max="167" width="2.5703125" style="1"/>
    <col min="168" max="168" width="5" style="1" bestFit="1" customWidth="1"/>
    <col min="169" max="169" width="35.5703125" style="1" bestFit="1" customWidth="1"/>
    <col min="170" max="170" width="40.140625" style="1" bestFit="1" customWidth="1"/>
    <col min="171" max="171" width="16" style="1" customWidth="1"/>
    <col min="172" max="172" width="21.7109375" style="1" customWidth="1"/>
    <col min="173" max="173" width="18.85546875" style="1" customWidth="1"/>
    <col min="174" max="174" width="12.85546875" style="1" customWidth="1"/>
    <col min="175" max="179" width="10" style="1" bestFit="1" customWidth="1"/>
    <col min="180" max="423" width="2.5703125" style="1"/>
    <col min="424" max="424" width="5" style="1" bestFit="1" customWidth="1"/>
    <col min="425" max="425" width="35.5703125" style="1" bestFit="1" customWidth="1"/>
    <col min="426" max="426" width="40.140625" style="1" bestFit="1" customWidth="1"/>
    <col min="427" max="427" width="16" style="1" customWidth="1"/>
    <col min="428" max="428" width="21.7109375" style="1" customWidth="1"/>
    <col min="429" max="429" width="18.85546875" style="1" customWidth="1"/>
    <col min="430" max="430" width="12.85546875" style="1" customWidth="1"/>
    <col min="431" max="435" width="10" style="1" bestFit="1" customWidth="1"/>
    <col min="436" max="679" width="2.5703125" style="1"/>
    <col min="680" max="680" width="5" style="1" bestFit="1" customWidth="1"/>
    <col min="681" max="681" width="35.5703125" style="1" bestFit="1" customWidth="1"/>
    <col min="682" max="682" width="40.140625" style="1" bestFit="1" customWidth="1"/>
    <col min="683" max="683" width="16" style="1" customWidth="1"/>
    <col min="684" max="684" width="21.7109375" style="1" customWidth="1"/>
    <col min="685" max="685" width="18.85546875" style="1" customWidth="1"/>
    <col min="686" max="686" width="12.85546875" style="1" customWidth="1"/>
    <col min="687" max="691" width="10" style="1" bestFit="1" customWidth="1"/>
    <col min="692" max="935" width="2.5703125" style="1"/>
    <col min="936" max="936" width="5" style="1" bestFit="1" customWidth="1"/>
    <col min="937" max="937" width="35.5703125" style="1" bestFit="1" customWidth="1"/>
    <col min="938" max="938" width="40.140625" style="1" bestFit="1" customWidth="1"/>
    <col min="939" max="939" width="16" style="1" customWidth="1"/>
    <col min="940" max="940" width="21.7109375" style="1" customWidth="1"/>
    <col min="941" max="941" width="18.85546875" style="1" customWidth="1"/>
    <col min="942" max="942" width="12.85546875" style="1" customWidth="1"/>
    <col min="943" max="947" width="10" style="1" bestFit="1" customWidth="1"/>
    <col min="948" max="1191" width="2.5703125" style="1"/>
    <col min="1192" max="1192" width="5" style="1" bestFit="1" customWidth="1"/>
    <col min="1193" max="1193" width="35.5703125" style="1" bestFit="1" customWidth="1"/>
    <col min="1194" max="1194" width="40.140625" style="1" bestFit="1" customWidth="1"/>
    <col min="1195" max="1195" width="16" style="1" customWidth="1"/>
    <col min="1196" max="1196" width="21.7109375" style="1" customWidth="1"/>
    <col min="1197" max="1197" width="18.85546875" style="1" customWidth="1"/>
    <col min="1198" max="1198" width="12.85546875" style="1" customWidth="1"/>
    <col min="1199" max="1203" width="10" style="1" bestFit="1" customWidth="1"/>
    <col min="1204" max="1447" width="2.5703125" style="1"/>
    <col min="1448" max="1448" width="5" style="1" bestFit="1" customWidth="1"/>
    <col min="1449" max="1449" width="35.5703125" style="1" bestFit="1" customWidth="1"/>
    <col min="1450" max="1450" width="40.140625" style="1" bestFit="1" customWidth="1"/>
    <col min="1451" max="1451" width="16" style="1" customWidth="1"/>
    <col min="1452" max="1452" width="21.7109375" style="1" customWidth="1"/>
    <col min="1453" max="1453" width="18.85546875" style="1" customWidth="1"/>
    <col min="1454" max="1454" width="12.85546875" style="1" customWidth="1"/>
    <col min="1455" max="1459" width="10" style="1" bestFit="1" customWidth="1"/>
    <col min="1460" max="1703" width="2.5703125" style="1"/>
    <col min="1704" max="1704" width="5" style="1" bestFit="1" customWidth="1"/>
    <col min="1705" max="1705" width="35.5703125" style="1" bestFit="1" customWidth="1"/>
    <col min="1706" max="1706" width="40.140625" style="1" bestFit="1" customWidth="1"/>
    <col min="1707" max="1707" width="16" style="1" customWidth="1"/>
    <col min="1708" max="1708" width="21.7109375" style="1" customWidth="1"/>
    <col min="1709" max="1709" width="18.85546875" style="1" customWidth="1"/>
    <col min="1710" max="1710" width="12.85546875" style="1" customWidth="1"/>
    <col min="1711" max="1715" width="10" style="1" bestFit="1" customWidth="1"/>
    <col min="1716" max="1959" width="2.5703125" style="1"/>
    <col min="1960" max="1960" width="5" style="1" bestFit="1" customWidth="1"/>
    <col min="1961" max="1961" width="35.5703125" style="1" bestFit="1" customWidth="1"/>
    <col min="1962" max="1962" width="40.140625" style="1" bestFit="1" customWidth="1"/>
    <col min="1963" max="1963" width="16" style="1" customWidth="1"/>
    <col min="1964" max="1964" width="21.7109375" style="1" customWidth="1"/>
    <col min="1965" max="1965" width="18.85546875" style="1" customWidth="1"/>
    <col min="1966" max="1966" width="12.85546875" style="1" customWidth="1"/>
    <col min="1967" max="1971" width="10" style="1" bestFit="1" customWidth="1"/>
    <col min="1972" max="2215" width="2.5703125" style="1"/>
    <col min="2216" max="2216" width="5" style="1" bestFit="1" customWidth="1"/>
    <col min="2217" max="2217" width="35.5703125" style="1" bestFit="1" customWidth="1"/>
    <col min="2218" max="2218" width="40.140625" style="1" bestFit="1" customWidth="1"/>
    <col min="2219" max="2219" width="16" style="1" customWidth="1"/>
    <col min="2220" max="2220" width="21.7109375" style="1" customWidth="1"/>
    <col min="2221" max="2221" width="18.85546875" style="1" customWidth="1"/>
    <col min="2222" max="2222" width="12.85546875" style="1" customWidth="1"/>
    <col min="2223" max="2227" width="10" style="1" bestFit="1" customWidth="1"/>
    <col min="2228" max="2471" width="2.5703125" style="1"/>
    <col min="2472" max="2472" width="5" style="1" bestFit="1" customWidth="1"/>
    <col min="2473" max="2473" width="35.5703125" style="1" bestFit="1" customWidth="1"/>
    <col min="2474" max="2474" width="40.140625" style="1" bestFit="1" customWidth="1"/>
    <col min="2475" max="2475" width="16" style="1" customWidth="1"/>
    <col min="2476" max="2476" width="21.7109375" style="1" customWidth="1"/>
    <col min="2477" max="2477" width="18.85546875" style="1" customWidth="1"/>
    <col min="2478" max="2478" width="12.85546875" style="1" customWidth="1"/>
    <col min="2479" max="2483" width="10" style="1" bestFit="1" customWidth="1"/>
    <col min="2484" max="2727" width="2.5703125" style="1"/>
    <col min="2728" max="2728" width="5" style="1" bestFit="1" customWidth="1"/>
    <col min="2729" max="2729" width="35.5703125" style="1" bestFit="1" customWidth="1"/>
    <col min="2730" max="2730" width="40.140625" style="1" bestFit="1" customWidth="1"/>
    <col min="2731" max="2731" width="16" style="1" customWidth="1"/>
    <col min="2732" max="2732" width="21.7109375" style="1" customWidth="1"/>
    <col min="2733" max="2733" width="18.85546875" style="1" customWidth="1"/>
    <col min="2734" max="2734" width="12.85546875" style="1" customWidth="1"/>
    <col min="2735" max="2739" width="10" style="1" bestFit="1" customWidth="1"/>
    <col min="2740" max="2983" width="2.5703125" style="1"/>
    <col min="2984" max="2984" width="5" style="1" bestFit="1" customWidth="1"/>
    <col min="2985" max="2985" width="35.5703125" style="1" bestFit="1" customWidth="1"/>
    <col min="2986" max="2986" width="40.140625" style="1" bestFit="1" customWidth="1"/>
    <col min="2987" max="2987" width="16" style="1" customWidth="1"/>
    <col min="2988" max="2988" width="21.7109375" style="1" customWidth="1"/>
    <col min="2989" max="2989" width="18.85546875" style="1" customWidth="1"/>
    <col min="2990" max="2990" width="12.85546875" style="1" customWidth="1"/>
    <col min="2991" max="2995" width="10" style="1" bestFit="1" customWidth="1"/>
    <col min="2996" max="3239" width="2.5703125" style="1"/>
    <col min="3240" max="3240" width="5" style="1" bestFit="1" customWidth="1"/>
    <col min="3241" max="3241" width="35.5703125" style="1" bestFit="1" customWidth="1"/>
    <col min="3242" max="3242" width="40.140625" style="1" bestFit="1" customWidth="1"/>
    <col min="3243" max="3243" width="16" style="1" customWidth="1"/>
    <col min="3244" max="3244" width="21.7109375" style="1" customWidth="1"/>
    <col min="3245" max="3245" width="18.85546875" style="1" customWidth="1"/>
    <col min="3246" max="3246" width="12.85546875" style="1" customWidth="1"/>
    <col min="3247" max="3251" width="10" style="1" bestFit="1" customWidth="1"/>
    <col min="3252" max="3495" width="2.5703125" style="1"/>
    <col min="3496" max="3496" width="5" style="1" bestFit="1" customWidth="1"/>
    <col min="3497" max="3497" width="35.5703125" style="1" bestFit="1" customWidth="1"/>
    <col min="3498" max="3498" width="40.140625" style="1" bestFit="1" customWidth="1"/>
    <col min="3499" max="3499" width="16" style="1" customWidth="1"/>
    <col min="3500" max="3500" width="21.7109375" style="1" customWidth="1"/>
    <col min="3501" max="3501" width="18.85546875" style="1" customWidth="1"/>
    <col min="3502" max="3502" width="12.85546875" style="1" customWidth="1"/>
    <col min="3503" max="3507" width="10" style="1" bestFit="1" customWidth="1"/>
    <col min="3508" max="3751" width="2.5703125" style="1"/>
    <col min="3752" max="3752" width="5" style="1" bestFit="1" customWidth="1"/>
    <col min="3753" max="3753" width="35.5703125" style="1" bestFit="1" customWidth="1"/>
    <col min="3754" max="3754" width="40.140625" style="1" bestFit="1" customWidth="1"/>
    <col min="3755" max="3755" width="16" style="1" customWidth="1"/>
    <col min="3756" max="3756" width="21.7109375" style="1" customWidth="1"/>
    <col min="3757" max="3757" width="18.85546875" style="1" customWidth="1"/>
    <col min="3758" max="3758" width="12.85546875" style="1" customWidth="1"/>
    <col min="3759" max="3763" width="10" style="1" bestFit="1" customWidth="1"/>
    <col min="3764" max="4007" width="2.5703125" style="1"/>
    <col min="4008" max="4008" width="5" style="1" bestFit="1" customWidth="1"/>
    <col min="4009" max="4009" width="35.5703125" style="1" bestFit="1" customWidth="1"/>
    <col min="4010" max="4010" width="40.140625" style="1" bestFit="1" customWidth="1"/>
    <col min="4011" max="4011" width="16" style="1" customWidth="1"/>
    <col min="4012" max="4012" width="21.7109375" style="1" customWidth="1"/>
    <col min="4013" max="4013" width="18.85546875" style="1" customWidth="1"/>
    <col min="4014" max="4014" width="12.85546875" style="1" customWidth="1"/>
    <col min="4015" max="4019" width="10" style="1" bestFit="1" customWidth="1"/>
    <col min="4020" max="4263" width="2.5703125" style="1"/>
    <col min="4264" max="4264" width="5" style="1" bestFit="1" customWidth="1"/>
    <col min="4265" max="4265" width="35.5703125" style="1" bestFit="1" customWidth="1"/>
    <col min="4266" max="4266" width="40.140625" style="1" bestFit="1" customWidth="1"/>
    <col min="4267" max="4267" width="16" style="1" customWidth="1"/>
    <col min="4268" max="4268" width="21.7109375" style="1" customWidth="1"/>
    <col min="4269" max="4269" width="18.85546875" style="1" customWidth="1"/>
    <col min="4270" max="4270" width="12.85546875" style="1" customWidth="1"/>
    <col min="4271" max="4275" width="10" style="1" bestFit="1" customWidth="1"/>
    <col min="4276" max="4519" width="2.5703125" style="1"/>
    <col min="4520" max="4520" width="5" style="1" bestFit="1" customWidth="1"/>
    <col min="4521" max="4521" width="35.5703125" style="1" bestFit="1" customWidth="1"/>
    <col min="4522" max="4522" width="40.140625" style="1" bestFit="1" customWidth="1"/>
    <col min="4523" max="4523" width="16" style="1" customWidth="1"/>
    <col min="4524" max="4524" width="21.7109375" style="1" customWidth="1"/>
    <col min="4525" max="4525" width="18.85546875" style="1" customWidth="1"/>
    <col min="4526" max="4526" width="12.85546875" style="1" customWidth="1"/>
    <col min="4527" max="4531" width="10" style="1" bestFit="1" customWidth="1"/>
    <col min="4532" max="4775" width="2.5703125" style="1"/>
    <col min="4776" max="4776" width="5" style="1" bestFit="1" customWidth="1"/>
    <col min="4777" max="4777" width="35.5703125" style="1" bestFit="1" customWidth="1"/>
    <col min="4778" max="4778" width="40.140625" style="1" bestFit="1" customWidth="1"/>
    <col min="4779" max="4779" width="16" style="1" customWidth="1"/>
    <col min="4780" max="4780" width="21.7109375" style="1" customWidth="1"/>
    <col min="4781" max="4781" width="18.85546875" style="1" customWidth="1"/>
    <col min="4782" max="4782" width="12.85546875" style="1" customWidth="1"/>
    <col min="4783" max="4787" width="10" style="1" bestFit="1" customWidth="1"/>
    <col min="4788" max="5031" width="2.5703125" style="1"/>
    <col min="5032" max="5032" width="5" style="1" bestFit="1" customWidth="1"/>
    <col min="5033" max="5033" width="35.5703125" style="1" bestFit="1" customWidth="1"/>
    <col min="5034" max="5034" width="40.140625" style="1" bestFit="1" customWidth="1"/>
    <col min="5035" max="5035" width="16" style="1" customWidth="1"/>
    <col min="5036" max="5036" width="21.7109375" style="1" customWidth="1"/>
    <col min="5037" max="5037" width="18.85546875" style="1" customWidth="1"/>
    <col min="5038" max="5038" width="12.85546875" style="1" customWidth="1"/>
    <col min="5039" max="5043" width="10" style="1" bestFit="1" customWidth="1"/>
    <col min="5044" max="5287" width="2.5703125" style="1"/>
    <col min="5288" max="5288" width="5" style="1" bestFit="1" customWidth="1"/>
    <col min="5289" max="5289" width="35.5703125" style="1" bestFit="1" customWidth="1"/>
    <col min="5290" max="5290" width="40.140625" style="1" bestFit="1" customWidth="1"/>
    <col min="5291" max="5291" width="16" style="1" customWidth="1"/>
    <col min="5292" max="5292" width="21.7109375" style="1" customWidth="1"/>
    <col min="5293" max="5293" width="18.85546875" style="1" customWidth="1"/>
    <col min="5294" max="5294" width="12.85546875" style="1" customWidth="1"/>
    <col min="5295" max="5299" width="10" style="1" bestFit="1" customWidth="1"/>
    <col min="5300" max="5543" width="2.5703125" style="1"/>
    <col min="5544" max="5544" width="5" style="1" bestFit="1" customWidth="1"/>
    <col min="5545" max="5545" width="35.5703125" style="1" bestFit="1" customWidth="1"/>
    <col min="5546" max="5546" width="40.140625" style="1" bestFit="1" customWidth="1"/>
    <col min="5547" max="5547" width="16" style="1" customWidth="1"/>
    <col min="5548" max="5548" width="21.7109375" style="1" customWidth="1"/>
    <col min="5549" max="5549" width="18.85546875" style="1" customWidth="1"/>
    <col min="5550" max="5550" width="12.85546875" style="1" customWidth="1"/>
    <col min="5551" max="5555" width="10" style="1" bestFit="1" customWidth="1"/>
    <col min="5556" max="5799" width="2.5703125" style="1"/>
    <col min="5800" max="5800" width="5" style="1" bestFit="1" customWidth="1"/>
    <col min="5801" max="5801" width="35.5703125" style="1" bestFit="1" customWidth="1"/>
    <col min="5802" max="5802" width="40.140625" style="1" bestFit="1" customWidth="1"/>
    <col min="5803" max="5803" width="16" style="1" customWidth="1"/>
    <col min="5804" max="5804" width="21.7109375" style="1" customWidth="1"/>
    <col min="5805" max="5805" width="18.85546875" style="1" customWidth="1"/>
    <col min="5806" max="5806" width="12.85546875" style="1" customWidth="1"/>
    <col min="5807" max="5811" width="10" style="1" bestFit="1" customWidth="1"/>
    <col min="5812" max="6055" width="2.5703125" style="1"/>
    <col min="6056" max="6056" width="5" style="1" bestFit="1" customWidth="1"/>
    <col min="6057" max="6057" width="35.5703125" style="1" bestFit="1" customWidth="1"/>
    <col min="6058" max="6058" width="40.140625" style="1" bestFit="1" customWidth="1"/>
    <col min="6059" max="6059" width="16" style="1" customWidth="1"/>
    <col min="6060" max="6060" width="21.7109375" style="1" customWidth="1"/>
    <col min="6061" max="6061" width="18.85546875" style="1" customWidth="1"/>
    <col min="6062" max="6062" width="12.85546875" style="1" customWidth="1"/>
    <col min="6063" max="6067" width="10" style="1" bestFit="1" customWidth="1"/>
    <col min="6068" max="6311" width="2.5703125" style="1"/>
    <col min="6312" max="6312" width="5" style="1" bestFit="1" customWidth="1"/>
    <col min="6313" max="6313" width="35.5703125" style="1" bestFit="1" customWidth="1"/>
    <col min="6314" max="6314" width="40.140625" style="1" bestFit="1" customWidth="1"/>
    <col min="6315" max="6315" width="16" style="1" customWidth="1"/>
    <col min="6316" max="6316" width="21.7109375" style="1" customWidth="1"/>
    <col min="6317" max="6317" width="18.85546875" style="1" customWidth="1"/>
    <col min="6318" max="6318" width="12.85546875" style="1" customWidth="1"/>
    <col min="6319" max="6323" width="10" style="1" bestFit="1" customWidth="1"/>
    <col min="6324" max="6567" width="2.5703125" style="1"/>
    <col min="6568" max="6568" width="5" style="1" bestFit="1" customWidth="1"/>
    <col min="6569" max="6569" width="35.5703125" style="1" bestFit="1" customWidth="1"/>
    <col min="6570" max="6570" width="40.140625" style="1" bestFit="1" customWidth="1"/>
    <col min="6571" max="6571" width="16" style="1" customWidth="1"/>
    <col min="6572" max="6572" width="21.7109375" style="1" customWidth="1"/>
    <col min="6573" max="6573" width="18.85546875" style="1" customWidth="1"/>
    <col min="6574" max="6574" width="12.85546875" style="1" customWidth="1"/>
    <col min="6575" max="6579" width="10" style="1" bestFit="1" customWidth="1"/>
    <col min="6580" max="6823" width="2.5703125" style="1"/>
    <col min="6824" max="6824" width="5" style="1" bestFit="1" customWidth="1"/>
    <col min="6825" max="6825" width="35.5703125" style="1" bestFit="1" customWidth="1"/>
    <col min="6826" max="6826" width="40.140625" style="1" bestFit="1" customWidth="1"/>
    <col min="6827" max="6827" width="16" style="1" customWidth="1"/>
    <col min="6828" max="6828" width="21.7109375" style="1" customWidth="1"/>
    <col min="6829" max="6829" width="18.85546875" style="1" customWidth="1"/>
    <col min="6830" max="6830" width="12.85546875" style="1" customWidth="1"/>
    <col min="6831" max="6835" width="10" style="1" bestFit="1" customWidth="1"/>
    <col min="6836" max="7079" width="2.5703125" style="1"/>
    <col min="7080" max="7080" width="5" style="1" bestFit="1" customWidth="1"/>
    <col min="7081" max="7081" width="35.5703125" style="1" bestFit="1" customWidth="1"/>
    <col min="7082" max="7082" width="40.140625" style="1" bestFit="1" customWidth="1"/>
    <col min="7083" max="7083" width="16" style="1" customWidth="1"/>
    <col min="7084" max="7084" width="21.7109375" style="1" customWidth="1"/>
    <col min="7085" max="7085" width="18.85546875" style="1" customWidth="1"/>
    <col min="7086" max="7086" width="12.85546875" style="1" customWidth="1"/>
    <col min="7087" max="7091" width="10" style="1" bestFit="1" customWidth="1"/>
    <col min="7092" max="7335" width="2.5703125" style="1"/>
    <col min="7336" max="7336" width="5" style="1" bestFit="1" customWidth="1"/>
    <col min="7337" max="7337" width="35.5703125" style="1" bestFit="1" customWidth="1"/>
    <col min="7338" max="7338" width="40.140625" style="1" bestFit="1" customWidth="1"/>
    <col min="7339" max="7339" width="16" style="1" customWidth="1"/>
    <col min="7340" max="7340" width="21.7109375" style="1" customWidth="1"/>
    <col min="7341" max="7341" width="18.85546875" style="1" customWidth="1"/>
    <col min="7342" max="7342" width="12.85546875" style="1" customWidth="1"/>
    <col min="7343" max="7347" width="10" style="1" bestFit="1" customWidth="1"/>
    <col min="7348" max="7591" width="2.5703125" style="1"/>
    <col min="7592" max="7592" width="5" style="1" bestFit="1" customWidth="1"/>
    <col min="7593" max="7593" width="35.5703125" style="1" bestFit="1" customWidth="1"/>
    <col min="7594" max="7594" width="40.140625" style="1" bestFit="1" customWidth="1"/>
    <col min="7595" max="7595" width="16" style="1" customWidth="1"/>
    <col min="7596" max="7596" width="21.7109375" style="1" customWidth="1"/>
    <col min="7597" max="7597" width="18.85546875" style="1" customWidth="1"/>
    <col min="7598" max="7598" width="12.85546875" style="1" customWidth="1"/>
    <col min="7599" max="7603" width="10" style="1" bestFit="1" customWidth="1"/>
    <col min="7604" max="7847" width="2.5703125" style="1"/>
    <col min="7848" max="7848" width="5" style="1" bestFit="1" customWidth="1"/>
    <col min="7849" max="7849" width="35.5703125" style="1" bestFit="1" customWidth="1"/>
    <col min="7850" max="7850" width="40.140625" style="1" bestFit="1" customWidth="1"/>
    <col min="7851" max="7851" width="16" style="1" customWidth="1"/>
    <col min="7852" max="7852" width="21.7109375" style="1" customWidth="1"/>
    <col min="7853" max="7853" width="18.85546875" style="1" customWidth="1"/>
    <col min="7854" max="7854" width="12.85546875" style="1" customWidth="1"/>
    <col min="7855" max="7859" width="10" style="1" bestFit="1" customWidth="1"/>
    <col min="7860" max="8103" width="2.5703125" style="1"/>
    <col min="8104" max="8104" width="5" style="1" bestFit="1" customWidth="1"/>
    <col min="8105" max="8105" width="35.5703125" style="1" bestFit="1" customWidth="1"/>
    <col min="8106" max="8106" width="40.140625" style="1" bestFit="1" customWidth="1"/>
    <col min="8107" max="8107" width="16" style="1" customWidth="1"/>
    <col min="8108" max="8108" width="21.7109375" style="1" customWidth="1"/>
    <col min="8109" max="8109" width="18.85546875" style="1" customWidth="1"/>
    <col min="8110" max="8110" width="12.85546875" style="1" customWidth="1"/>
    <col min="8111" max="8115" width="10" style="1" bestFit="1" customWidth="1"/>
    <col min="8116" max="8359" width="2.5703125" style="1"/>
    <col min="8360" max="8360" width="5" style="1" bestFit="1" customWidth="1"/>
    <col min="8361" max="8361" width="35.5703125" style="1" bestFit="1" customWidth="1"/>
    <col min="8362" max="8362" width="40.140625" style="1" bestFit="1" customWidth="1"/>
    <col min="8363" max="8363" width="16" style="1" customWidth="1"/>
    <col min="8364" max="8364" width="21.7109375" style="1" customWidth="1"/>
    <col min="8365" max="8365" width="18.85546875" style="1" customWidth="1"/>
    <col min="8366" max="8366" width="12.85546875" style="1" customWidth="1"/>
    <col min="8367" max="8371" width="10" style="1" bestFit="1" customWidth="1"/>
    <col min="8372" max="8615" width="2.5703125" style="1"/>
    <col min="8616" max="8616" width="5" style="1" bestFit="1" customWidth="1"/>
    <col min="8617" max="8617" width="35.5703125" style="1" bestFit="1" customWidth="1"/>
    <col min="8618" max="8618" width="40.140625" style="1" bestFit="1" customWidth="1"/>
    <col min="8619" max="8619" width="16" style="1" customWidth="1"/>
    <col min="8620" max="8620" width="21.7109375" style="1" customWidth="1"/>
    <col min="8621" max="8621" width="18.85546875" style="1" customWidth="1"/>
    <col min="8622" max="8622" width="12.85546875" style="1" customWidth="1"/>
    <col min="8623" max="8627" width="10" style="1" bestFit="1" customWidth="1"/>
    <col min="8628" max="8871" width="2.5703125" style="1"/>
    <col min="8872" max="8872" width="5" style="1" bestFit="1" customWidth="1"/>
    <col min="8873" max="8873" width="35.5703125" style="1" bestFit="1" customWidth="1"/>
    <col min="8874" max="8874" width="40.140625" style="1" bestFit="1" customWidth="1"/>
    <col min="8875" max="8875" width="16" style="1" customWidth="1"/>
    <col min="8876" max="8876" width="21.7109375" style="1" customWidth="1"/>
    <col min="8877" max="8877" width="18.85546875" style="1" customWidth="1"/>
    <col min="8878" max="8878" width="12.85546875" style="1" customWidth="1"/>
    <col min="8879" max="8883" width="10" style="1" bestFit="1" customWidth="1"/>
    <col min="8884" max="9127" width="2.5703125" style="1"/>
    <col min="9128" max="9128" width="5" style="1" bestFit="1" customWidth="1"/>
    <col min="9129" max="9129" width="35.5703125" style="1" bestFit="1" customWidth="1"/>
    <col min="9130" max="9130" width="40.140625" style="1" bestFit="1" customWidth="1"/>
    <col min="9131" max="9131" width="16" style="1" customWidth="1"/>
    <col min="9132" max="9132" width="21.7109375" style="1" customWidth="1"/>
    <col min="9133" max="9133" width="18.85546875" style="1" customWidth="1"/>
    <col min="9134" max="9134" width="12.85546875" style="1" customWidth="1"/>
    <col min="9135" max="9139" width="10" style="1" bestFit="1" customWidth="1"/>
    <col min="9140" max="9383" width="2.5703125" style="1"/>
    <col min="9384" max="9384" width="5" style="1" bestFit="1" customWidth="1"/>
    <col min="9385" max="9385" width="35.5703125" style="1" bestFit="1" customWidth="1"/>
    <col min="9386" max="9386" width="40.140625" style="1" bestFit="1" customWidth="1"/>
    <col min="9387" max="9387" width="16" style="1" customWidth="1"/>
    <col min="9388" max="9388" width="21.7109375" style="1" customWidth="1"/>
    <col min="9389" max="9389" width="18.85546875" style="1" customWidth="1"/>
    <col min="9390" max="9390" width="12.85546875" style="1" customWidth="1"/>
    <col min="9391" max="9395" width="10" style="1" bestFit="1" customWidth="1"/>
    <col min="9396" max="9639" width="2.5703125" style="1"/>
    <col min="9640" max="9640" width="5" style="1" bestFit="1" customWidth="1"/>
    <col min="9641" max="9641" width="35.5703125" style="1" bestFit="1" customWidth="1"/>
    <col min="9642" max="9642" width="40.140625" style="1" bestFit="1" customWidth="1"/>
    <col min="9643" max="9643" width="16" style="1" customWidth="1"/>
    <col min="9644" max="9644" width="21.7109375" style="1" customWidth="1"/>
    <col min="9645" max="9645" width="18.85546875" style="1" customWidth="1"/>
    <col min="9646" max="9646" width="12.85546875" style="1" customWidth="1"/>
    <col min="9647" max="9651" width="10" style="1" bestFit="1" customWidth="1"/>
    <col min="9652" max="9895" width="2.5703125" style="1"/>
    <col min="9896" max="9896" width="5" style="1" bestFit="1" customWidth="1"/>
    <col min="9897" max="9897" width="35.5703125" style="1" bestFit="1" customWidth="1"/>
    <col min="9898" max="9898" width="40.140625" style="1" bestFit="1" customWidth="1"/>
    <col min="9899" max="9899" width="16" style="1" customWidth="1"/>
    <col min="9900" max="9900" width="21.7109375" style="1" customWidth="1"/>
    <col min="9901" max="9901" width="18.85546875" style="1" customWidth="1"/>
    <col min="9902" max="9902" width="12.85546875" style="1" customWidth="1"/>
    <col min="9903" max="9907" width="10" style="1" bestFit="1" customWidth="1"/>
    <col min="9908" max="10151" width="2.5703125" style="1"/>
    <col min="10152" max="10152" width="5" style="1" bestFit="1" customWidth="1"/>
    <col min="10153" max="10153" width="35.5703125" style="1" bestFit="1" customWidth="1"/>
    <col min="10154" max="10154" width="40.140625" style="1" bestFit="1" customWidth="1"/>
    <col min="10155" max="10155" width="16" style="1" customWidth="1"/>
    <col min="10156" max="10156" width="21.7109375" style="1" customWidth="1"/>
    <col min="10157" max="10157" width="18.85546875" style="1" customWidth="1"/>
    <col min="10158" max="10158" width="12.85546875" style="1" customWidth="1"/>
    <col min="10159" max="10163" width="10" style="1" bestFit="1" customWidth="1"/>
    <col min="10164" max="10407" width="2.5703125" style="1"/>
    <col min="10408" max="10408" width="5" style="1" bestFit="1" customWidth="1"/>
    <col min="10409" max="10409" width="35.5703125" style="1" bestFit="1" customWidth="1"/>
    <col min="10410" max="10410" width="40.140625" style="1" bestFit="1" customWidth="1"/>
    <col min="10411" max="10411" width="16" style="1" customWidth="1"/>
    <col min="10412" max="10412" width="21.7109375" style="1" customWidth="1"/>
    <col min="10413" max="10413" width="18.85546875" style="1" customWidth="1"/>
    <col min="10414" max="10414" width="12.85546875" style="1" customWidth="1"/>
    <col min="10415" max="10419" width="10" style="1" bestFit="1" customWidth="1"/>
    <col min="10420" max="10663" width="2.5703125" style="1"/>
    <col min="10664" max="10664" width="5" style="1" bestFit="1" customWidth="1"/>
    <col min="10665" max="10665" width="35.5703125" style="1" bestFit="1" customWidth="1"/>
    <col min="10666" max="10666" width="40.140625" style="1" bestFit="1" customWidth="1"/>
    <col min="10667" max="10667" width="16" style="1" customWidth="1"/>
    <col min="10668" max="10668" width="21.7109375" style="1" customWidth="1"/>
    <col min="10669" max="10669" width="18.85546875" style="1" customWidth="1"/>
    <col min="10670" max="10670" width="12.85546875" style="1" customWidth="1"/>
    <col min="10671" max="10675" width="10" style="1" bestFit="1" customWidth="1"/>
    <col min="10676" max="10919" width="2.5703125" style="1"/>
    <col min="10920" max="10920" width="5" style="1" bestFit="1" customWidth="1"/>
    <col min="10921" max="10921" width="35.5703125" style="1" bestFit="1" customWidth="1"/>
    <col min="10922" max="10922" width="40.140625" style="1" bestFit="1" customWidth="1"/>
    <col min="10923" max="10923" width="16" style="1" customWidth="1"/>
    <col min="10924" max="10924" width="21.7109375" style="1" customWidth="1"/>
    <col min="10925" max="10925" width="18.85546875" style="1" customWidth="1"/>
    <col min="10926" max="10926" width="12.85546875" style="1" customWidth="1"/>
    <col min="10927" max="10931" width="10" style="1" bestFit="1" customWidth="1"/>
    <col min="10932" max="11175" width="2.5703125" style="1"/>
    <col min="11176" max="11176" width="5" style="1" bestFit="1" customWidth="1"/>
    <col min="11177" max="11177" width="35.5703125" style="1" bestFit="1" customWidth="1"/>
    <col min="11178" max="11178" width="40.140625" style="1" bestFit="1" customWidth="1"/>
    <col min="11179" max="11179" width="16" style="1" customWidth="1"/>
    <col min="11180" max="11180" width="21.7109375" style="1" customWidth="1"/>
    <col min="11181" max="11181" width="18.85546875" style="1" customWidth="1"/>
    <col min="11182" max="11182" width="12.85546875" style="1" customWidth="1"/>
    <col min="11183" max="11187" width="10" style="1" bestFit="1" customWidth="1"/>
    <col min="11188" max="11431" width="2.5703125" style="1"/>
    <col min="11432" max="11432" width="5" style="1" bestFit="1" customWidth="1"/>
    <col min="11433" max="11433" width="35.5703125" style="1" bestFit="1" customWidth="1"/>
    <col min="11434" max="11434" width="40.140625" style="1" bestFit="1" customWidth="1"/>
    <col min="11435" max="11435" width="16" style="1" customWidth="1"/>
    <col min="11436" max="11436" width="21.7109375" style="1" customWidth="1"/>
    <col min="11437" max="11437" width="18.85546875" style="1" customWidth="1"/>
    <col min="11438" max="11438" width="12.85546875" style="1" customWidth="1"/>
    <col min="11439" max="11443" width="10" style="1" bestFit="1" customWidth="1"/>
    <col min="11444" max="11687" width="2.5703125" style="1"/>
    <col min="11688" max="11688" width="5" style="1" bestFit="1" customWidth="1"/>
    <col min="11689" max="11689" width="35.5703125" style="1" bestFit="1" customWidth="1"/>
    <col min="11690" max="11690" width="40.140625" style="1" bestFit="1" customWidth="1"/>
    <col min="11691" max="11691" width="16" style="1" customWidth="1"/>
    <col min="11692" max="11692" width="21.7109375" style="1" customWidth="1"/>
    <col min="11693" max="11693" width="18.85546875" style="1" customWidth="1"/>
    <col min="11694" max="11694" width="12.85546875" style="1" customWidth="1"/>
    <col min="11695" max="11699" width="10" style="1" bestFit="1" customWidth="1"/>
    <col min="11700" max="11943" width="2.5703125" style="1"/>
    <col min="11944" max="11944" width="5" style="1" bestFit="1" customWidth="1"/>
    <col min="11945" max="11945" width="35.5703125" style="1" bestFit="1" customWidth="1"/>
    <col min="11946" max="11946" width="40.140625" style="1" bestFit="1" customWidth="1"/>
    <col min="11947" max="11947" width="16" style="1" customWidth="1"/>
    <col min="11948" max="11948" width="21.7109375" style="1" customWidth="1"/>
    <col min="11949" max="11949" width="18.85546875" style="1" customWidth="1"/>
    <col min="11950" max="11950" width="12.85546875" style="1" customWidth="1"/>
    <col min="11951" max="11955" width="10" style="1" bestFit="1" customWidth="1"/>
    <col min="11956" max="12199" width="2.5703125" style="1"/>
    <col min="12200" max="12200" width="5" style="1" bestFit="1" customWidth="1"/>
    <col min="12201" max="12201" width="35.5703125" style="1" bestFit="1" customWidth="1"/>
    <col min="12202" max="12202" width="40.140625" style="1" bestFit="1" customWidth="1"/>
    <col min="12203" max="12203" width="16" style="1" customWidth="1"/>
    <col min="12204" max="12204" width="21.7109375" style="1" customWidth="1"/>
    <col min="12205" max="12205" width="18.85546875" style="1" customWidth="1"/>
    <col min="12206" max="12206" width="12.85546875" style="1" customWidth="1"/>
    <col min="12207" max="12211" width="10" style="1" bestFit="1" customWidth="1"/>
    <col min="12212" max="12455" width="2.5703125" style="1"/>
    <col min="12456" max="12456" width="5" style="1" bestFit="1" customWidth="1"/>
    <col min="12457" max="12457" width="35.5703125" style="1" bestFit="1" customWidth="1"/>
    <col min="12458" max="12458" width="40.140625" style="1" bestFit="1" customWidth="1"/>
    <col min="12459" max="12459" width="16" style="1" customWidth="1"/>
    <col min="12460" max="12460" width="21.7109375" style="1" customWidth="1"/>
    <col min="12461" max="12461" width="18.85546875" style="1" customWidth="1"/>
    <col min="12462" max="12462" width="12.85546875" style="1" customWidth="1"/>
    <col min="12463" max="12467" width="10" style="1" bestFit="1" customWidth="1"/>
    <col min="12468" max="12711" width="2.5703125" style="1"/>
    <col min="12712" max="12712" width="5" style="1" bestFit="1" customWidth="1"/>
    <col min="12713" max="12713" width="35.5703125" style="1" bestFit="1" customWidth="1"/>
    <col min="12714" max="12714" width="40.140625" style="1" bestFit="1" customWidth="1"/>
    <col min="12715" max="12715" width="16" style="1" customWidth="1"/>
    <col min="12716" max="12716" width="21.7109375" style="1" customWidth="1"/>
    <col min="12717" max="12717" width="18.85546875" style="1" customWidth="1"/>
    <col min="12718" max="12718" width="12.85546875" style="1" customWidth="1"/>
    <col min="12719" max="12723" width="10" style="1" bestFit="1" customWidth="1"/>
    <col min="12724" max="12967" width="2.5703125" style="1"/>
    <col min="12968" max="12968" width="5" style="1" bestFit="1" customWidth="1"/>
    <col min="12969" max="12969" width="35.5703125" style="1" bestFit="1" customWidth="1"/>
    <col min="12970" max="12970" width="40.140625" style="1" bestFit="1" customWidth="1"/>
    <col min="12971" max="12971" width="16" style="1" customWidth="1"/>
    <col min="12972" max="12972" width="21.7109375" style="1" customWidth="1"/>
    <col min="12973" max="12973" width="18.85546875" style="1" customWidth="1"/>
    <col min="12974" max="12974" width="12.85546875" style="1" customWidth="1"/>
    <col min="12975" max="12979" width="10" style="1" bestFit="1" customWidth="1"/>
    <col min="12980" max="13223" width="2.5703125" style="1"/>
    <col min="13224" max="13224" width="5" style="1" bestFit="1" customWidth="1"/>
    <col min="13225" max="13225" width="35.5703125" style="1" bestFit="1" customWidth="1"/>
    <col min="13226" max="13226" width="40.140625" style="1" bestFit="1" customWidth="1"/>
    <col min="13227" max="13227" width="16" style="1" customWidth="1"/>
    <col min="13228" max="13228" width="21.7109375" style="1" customWidth="1"/>
    <col min="13229" max="13229" width="18.85546875" style="1" customWidth="1"/>
    <col min="13230" max="13230" width="12.85546875" style="1" customWidth="1"/>
    <col min="13231" max="13235" width="10" style="1" bestFit="1" customWidth="1"/>
    <col min="13236" max="13479" width="2.5703125" style="1"/>
    <col min="13480" max="13480" width="5" style="1" bestFit="1" customWidth="1"/>
    <col min="13481" max="13481" width="35.5703125" style="1" bestFit="1" customWidth="1"/>
    <col min="13482" max="13482" width="40.140625" style="1" bestFit="1" customWidth="1"/>
    <col min="13483" max="13483" width="16" style="1" customWidth="1"/>
    <col min="13484" max="13484" width="21.7109375" style="1" customWidth="1"/>
    <col min="13485" max="13485" width="18.85546875" style="1" customWidth="1"/>
    <col min="13486" max="13486" width="12.85546875" style="1" customWidth="1"/>
    <col min="13487" max="13491" width="10" style="1" bestFit="1" customWidth="1"/>
    <col min="13492" max="13735" width="2.5703125" style="1"/>
    <col min="13736" max="13736" width="5" style="1" bestFit="1" customWidth="1"/>
    <col min="13737" max="13737" width="35.5703125" style="1" bestFit="1" customWidth="1"/>
    <col min="13738" max="13738" width="40.140625" style="1" bestFit="1" customWidth="1"/>
    <col min="13739" max="13739" width="16" style="1" customWidth="1"/>
    <col min="13740" max="13740" width="21.7109375" style="1" customWidth="1"/>
    <col min="13741" max="13741" width="18.85546875" style="1" customWidth="1"/>
    <col min="13742" max="13742" width="12.85546875" style="1" customWidth="1"/>
    <col min="13743" max="13747" width="10" style="1" bestFit="1" customWidth="1"/>
    <col min="13748" max="13991" width="2.5703125" style="1"/>
    <col min="13992" max="13992" width="5" style="1" bestFit="1" customWidth="1"/>
    <col min="13993" max="13993" width="35.5703125" style="1" bestFit="1" customWidth="1"/>
    <col min="13994" max="13994" width="40.140625" style="1" bestFit="1" customWidth="1"/>
    <col min="13995" max="13995" width="16" style="1" customWidth="1"/>
    <col min="13996" max="13996" width="21.7109375" style="1" customWidth="1"/>
    <col min="13997" max="13997" width="18.85546875" style="1" customWidth="1"/>
    <col min="13998" max="13998" width="12.85546875" style="1" customWidth="1"/>
    <col min="13999" max="14003" width="10" style="1" bestFit="1" customWidth="1"/>
    <col min="14004" max="14247" width="2.5703125" style="1"/>
    <col min="14248" max="14248" width="5" style="1" bestFit="1" customWidth="1"/>
    <col min="14249" max="14249" width="35.5703125" style="1" bestFit="1" customWidth="1"/>
    <col min="14250" max="14250" width="40.140625" style="1" bestFit="1" customWidth="1"/>
    <col min="14251" max="14251" width="16" style="1" customWidth="1"/>
    <col min="14252" max="14252" width="21.7109375" style="1" customWidth="1"/>
    <col min="14253" max="14253" width="18.85546875" style="1" customWidth="1"/>
    <col min="14254" max="14254" width="12.85546875" style="1" customWidth="1"/>
    <col min="14255" max="14259" width="10" style="1" bestFit="1" customWidth="1"/>
    <col min="14260" max="14503" width="2.5703125" style="1"/>
    <col min="14504" max="14504" width="5" style="1" bestFit="1" customWidth="1"/>
    <col min="14505" max="14505" width="35.5703125" style="1" bestFit="1" customWidth="1"/>
    <col min="14506" max="14506" width="40.140625" style="1" bestFit="1" customWidth="1"/>
    <col min="14507" max="14507" width="16" style="1" customWidth="1"/>
    <col min="14508" max="14508" width="21.7109375" style="1" customWidth="1"/>
    <col min="14509" max="14509" width="18.85546875" style="1" customWidth="1"/>
    <col min="14510" max="14510" width="12.85546875" style="1" customWidth="1"/>
    <col min="14511" max="14515" width="10" style="1" bestFit="1" customWidth="1"/>
    <col min="14516" max="14759" width="2.5703125" style="1"/>
    <col min="14760" max="14760" width="5" style="1" bestFit="1" customWidth="1"/>
    <col min="14761" max="14761" width="35.5703125" style="1" bestFit="1" customWidth="1"/>
    <col min="14762" max="14762" width="40.140625" style="1" bestFit="1" customWidth="1"/>
    <col min="14763" max="14763" width="16" style="1" customWidth="1"/>
    <col min="14764" max="14764" width="21.7109375" style="1" customWidth="1"/>
    <col min="14765" max="14765" width="18.85546875" style="1" customWidth="1"/>
    <col min="14766" max="14766" width="12.85546875" style="1" customWidth="1"/>
    <col min="14767" max="14771" width="10" style="1" bestFit="1" customWidth="1"/>
    <col min="14772" max="15015" width="2.5703125" style="1"/>
    <col min="15016" max="15016" width="5" style="1" bestFit="1" customWidth="1"/>
    <col min="15017" max="15017" width="35.5703125" style="1" bestFit="1" customWidth="1"/>
    <col min="15018" max="15018" width="40.140625" style="1" bestFit="1" customWidth="1"/>
    <col min="15019" max="15019" width="16" style="1" customWidth="1"/>
    <col min="15020" max="15020" width="21.7109375" style="1" customWidth="1"/>
    <col min="15021" max="15021" width="18.85546875" style="1" customWidth="1"/>
    <col min="15022" max="15022" width="12.85546875" style="1" customWidth="1"/>
    <col min="15023" max="15027" width="10" style="1" bestFit="1" customWidth="1"/>
    <col min="15028" max="15271" width="2.5703125" style="1"/>
    <col min="15272" max="15272" width="5" style="1" bestFit="1" customWidth="1"/>
    <col min="15273" max="15273" width="35.5703125" style="1" bestFit="1" customWidth="1"/>
    <col min="15274" max="15274" width="40.140625" style="1" bestFit="1" customWidth="1"/>
    <col min="15275" max="15275" width="16" style="1" customWidth="1"/>
    <col min="15276" max="15276" width="21.7109375" style="1" customWidth="1"/>
    <col min="15277" max="15277" width="18.85546875" style="1" customWidth="1"/>
    <col min="15278" max="15278" width="12.85546875" style="1" customWidth="1"/>
    <col min="15279" max="15283" width="10" style="1" bestFit="1" customWidth="1"/>
    <col min="15284" max="15527" width="2.5703125" style="1"/>
    <col min="15528" max="15528" width="5" style="1" bestFit="1" customWidth="1"/>
    <col min="15529" max="15529" width="35.5703125" style="1" bestFit="1" customWidth="1"/>
    <col min="15530" max="15530" width="40.140625" style="1" bestFit="1" customWidth="1"/>
    <col min="15531" max="15531" width="16" style="1" customWidth="1"/>
    <col min="15532" max="15532" width="21.7109375" style="1" customWidth="1"/>
    <col min="15533" max="15533" width="18.85546875" style="1" customWidth="1"/>
    <col min="15534" max="15534" width="12.85546875" style="1" customWidth="1"/>
    <col min="15535" max="15539" width="10" style="1" bestFit="1" customWidth="1"/>
    <col min="15540" max="15783" width="2.5703125" style="1"/>
    <col min="15784" max="15784" width="5" style="1" bestFit="1" customWidth="1"/>
    <col min="15785" max="15785" width="35.5703125" style="1" bestFit="1" customWidth="1"/>
    <col min="15786" max="15786" width="40.140625" style="1" bestFit="1" customWidth="1"/>
    <col min="15787" max="15787" width="16" style="1" customWidth="1"/>
    <col min="15788" max="15788" width="21.7109375" style="1" customWidth="1"/>
    <col min="15789" max="15789" width="18.85546875" style="1" customWidth="1"/>
    <col min="15790" max="15790" width="12.85546875" style="1" customWidth="1"/>
    <col min="15791" max="15795" width="10" style="1" bestFit="1" customWidth="1"/>
    <col min="15796" max="16039" width="2.5703125" style="1"/>
    <col min="16040" max="16040" width="5" style="1" bestFit="1" customWidth="1"/>
    <col min="16041" max="16041" width="35.5703125" style="1" bestFit="1" customWidth="1"/>
    <col min="16042" max="16042" width="40.140625" style="1" bestFit="1" customWidth="1"/>
    <col min="16043" max="16043" width="16" style="1" customWidth="1"/>
    <col min="16044" max="16044" width="21.7109375" style="1" customWidth="1"/>
    <col min="16045" max="16045" width="18.85546875" style="1" customWidth="1"/>
    <col min="16046" max="16046" width="12.85546875" style="1" customWidth="1"/>
    <col min="16047" max="16051" width="10" style="1" bestFit="1" customWidth="1"/>
    <col min="16052" max="16384" width="2.5703125" style="1"/>
  </cols>
  <sheetData>
    <row r="1" spans="1:25" ht="25.5" customHeight="1" x14ac:dyDescent="0.35">
      <c r="A1" s="1881" t="s">
        <v>0</v>
      </c>
      <c r="B1" s="1882"/>
      <c r="C1" s="1882"/>
      <c r="D1" s="1882"/>
      <c r="E1" s="1882"/>
      <c r="F1" s="1882"/>
      <c r="G1" s="1882"/>
      <c r="H1" s="1882"/>
      <c r="I1" s="1882"/>
      <c r="J1" s="1882"/>
      <c r="K1" s="1882"/>
      <c r="L1" s="1882"/>
      <c r="M1" s="1882"/>
      <c r="N1" s="1882"/>
      <c r="O1" s="1882"/>
      <c r="P1" s="1882"/>
      <c r="Q1" s="1882"/>
      <c r="R1" s="1882"/>
      <c r="S1" s="1882"/>
      <c r="T1" s="1882"/>
      <c r="U1" s="1882"/>
      <c r="V1" s="1882"/>
      <c r="W1" s="1882"/>
      <c r="X1" s="1882"/>
      <c r="Y1" s="1883"/>
    </row>
    <row r="2" spans="1:25" ht="27" customHeight="1" x14ac:dyDescent="0.4">
      <c r="A2" s="1884" t="s">
        <v>409</v>
      </c>
      <c r="B2" s="1885"/>
      <c r="C2" s="1885"/>
      <c r="D2" s="1885"/>
      <c r="E2" s="1885"/>
      <c r="F2" s="1885"/>
      <c r="G2" s="1885"/>
      <c r="H2" s="1885"/>
      <c r="I2" s="1885"/>
      <c r="J2" s="1885"/>
      <c r="K2" s="1885"/>
      <c r="L2" s="1885"/>
      <c r="M2" s="1885"/>
      <c r="N2" s="1885"/>
      <c r="O2" s="1885"/>
      <c r="P2" s="1885"/>
      <c r="Q2" s="1885"/>
      <c r="R2" s="1885"/>
      <c r="S2" s="1885"/>
      <c r="T2" s="1885"/>
      <c r="U2" s="1885"/>
      <c r="V2" s="1885"/>
      <c r="W2" s="1885"/>
      <c r="X2" s="1885"/>
      <c r="Y2" s="1886"/>
    </row>
    <row r="3" spans="1:25" ht="51" customHeight="1" thickBot="1" x14ac:dyDescent="0.45">
      <c r="A3" s="1887" t="s">
        <v>2</v>
      </c>
      <c r="B3" s="1888"/>
      <c r="C3" s="1888"/>
      <c r="D3" s="1888"/>
      <c r="E3" s="1888"/>
      <c r="F3" s="1888"/>
      <c r="G3" s="1888"/>
      <c r="H3" s="1888"/>
      <c r="I3" s="1888"/>
      <c r="J3" s="1888"/>
      <c r="K3" s="1888"/>
      <c r="L3" s="1888"/>
      <c r="M3" s="1888"/>
      <c r="N3" s="1888"/>
      <c r="O3" s="1888"/>
      <c r="P3" s="1888"/>
      <c r="Q3" s="1888"/>
      <c r="R3" s="1888"/>
      <c r="S3" s="1888"/>
      <c r="T3" s="1888"/>
      <c r="U3" s="1888"/>
      <c r="V3" s="1888"/>
      <c r="W3" s="1888"/>
      <c r="X3" s="1888"/>
      <c r="Y3" s="1889"/>
    </row>
    <row r="4" spans="1:25" s="2" customFormat="1" ht="48.2" customHeight="1" x14ac:dyDescent="0.2">
      <c r="A4" s="1890" t="s">
        <v>3</v>
      </c>
      <c r="B4" s="1891"/>
      <c r="C4" s="1892"/>
      <c r="D4" s="2155" t="s">
        <v>4</v>
      </c>
      <c r="E4" s="2155" t="s">
        <v>5</v>
      </c>
      <c r="F4" s="2151" t="s">
        <v>6</v>
      </c>
      <c r="G4" s="1898" t="s">
        <v>7</v>
      </c>
      <c r="H4" s="2153" t="s">
        <v>8</v>
      </c>
      <c r="I4" s="2155" t="s">
        <v>9</v>
      </c>
      <c r="J4" s="2151" t="s">
        <v>10</v>
      </c>
      <c r="K4" s="1898" t="s">
        <v>7</v>
      </c>
      <c r="L4" s="2153" t="s">
        <v>11</v>
      </c>
      <c r="M4" s="2155" t="s">
        <v>12</v>
      </c>
      <c r="N4" s="2151" t="s">
        <v>13</v>
      </c>
      <c r="O4" s="1898" t="s">
        <v>7</v>
      </c>
      <c r="P4" s="2153" t="s">
        <v>14</v>
      </c>
      <c r="Q4" s="2155" t="s">
        <v>15</v>
      </c>
      <c r="R4" s="2151" t="s">
        <v>16</v>
      </c>
      <c r="S4" s="1898" t="s">
        <v>7</v>
      </c>
      <c r="T4" s="1901" t="s">
        <v>17</v>
      </c>
      <c r="U4" s="2157" t="s">
        <v>18</v>
      </c>
      <c r="V4" s="2158"/>
      <c r="W4" s="2158"/>
      <c r="X4" s="2158"/>
      <c r="Y4" s="2159"/>
    </row>
    <row r="5" spans="1:25" s="2" customFormat="1" ht="38.25" customHeight="1" thickBot="1" x14ac:dyDescent="0.25">
      <c r="A5" s="1893"/>
      <c r="B5" s="1894"/>
      <c r="C5" s="1895"/>
      <c r="D5" s="2156"/>
      <c r="E5" s="2156"/>
      <c r="F5" s="2152"/>
      <c r="G5" s="1899"/>
      <c r="H5" s="2154"/>
      <c r="I5" s="2156"/>
      <c r="J5" s="2152"/>
      <c r="K5" s="1899"/>
      <c r="L5" s="2154"/>
      <c r="M5" s="2156"/>
      <c r="N5" s="2152"/>
      <c r="O5" s="1899"/>
      <c r="P5" s="2154"/>
      <c r="Q5" s="2156"/>
      <c r="R5" s="2152"/>
      <c r="S5" s="1899"/>
      <c r="T5" s="1902"/>
      <c r="U5" s="3" t="s">
        <v>19</v>
      </c>
      <c r="V5" s="4" t="s">
        <v>19</v>
      </c>
      <c r="W5" s="4" t="s">
        <v>19</v>
      </c>
      <c r="X5" s="4" t="s">
        <v>19</v>
      </c>
      <c r="Y5" s="5" t="s">
        <v>20</v>
      </c>
    </row>
    <row r="6" spans="1:25" s="13" customFormat="1" ht="24.6" customHeight="1" thickBot="1" x14ac:dyDescent="0.25">
      <c r="A6" s="1908">
        <v>1</v>
      </c>
      <c r="B6" s="6" t="s">
        <v>21</v>
      </c>
      <c r="C6" s="7" t="s">
        <v>41</v>
      </c>
      <c r="D6" s="1831" t="s">
        <v>23</v>
      </c>
      <c r="E6" s="1906"/>
      <c r="F6" s="1907"/>
      <c r="G6" s="8" t="e">
        <f>G8/G7</f>
        <v>#DIV/0!</v>
      </c>
      <c r="H6" s="1831" t="s">
        <v>23</v>
      </c>
      <c r="I6" s="1906"/>
      <c r="J6" s="1907"/>
      <c r="K6" s="8" t="e">
        <f>K8/K7</f>
        <v>#DIV/0!</v>
      </c>
      <c r="L6" s="1831" t="s">
        <v>23</v>
      </c>
      <c r="M6" s="1906"/>
      <c r="N6" s="1907"/>
      <c r="O6" s="8" t="e">
        <f>O8/O7</f>
        <v>#DIV/0!</v>
      </c>
      <c r="P6" s="1831" t="s">
        <v>23</v>
      </c>
      <c r="Q6" s="1906"/>
      <c r="R6" s="1907"/>
      <c r="S6" s="8">
        <f>S8/S7</f>
        <v>0</v>
      </c>
      <c r="T6" s="8">
        <f>T8/T7</f>
        <v>0</v>
      </c>
      <c r="U6" s="9">
        <v>0.2</v>
      </c>
      <c r="V6" s="9">
        <v>0.4</v>
      </c>
      <c r="W6" s="10">
        <v>0.6</v>
      </c>
      <c r="X6" s="11">
        <v>0.8</v>
      </c>
      <c r="Y6" s="12">
        <v>1</v>
      </c>
    </row>
    <row r="7" spans="1:25" s="13" customFormat="1" ht="45.75" customHeight="1" x14ac:dyDescent="0.2">
      <c r="A7" s="1909"/>
      <c r="B7" s="2117" t="s">
        <v>408</v>
      </c>
      <c r="C7" s="87" t="s">
        <v>407</v>
      </c>
      <c r="D7" s="14"/>
      <c r="E7" s="15"/>
      <c r="F7" s="16"/>
      <c r="G7" s="17">
        <f>SUM(D7:F7)</f>
        <v>0</v>
      </c>
      <c r="H7" s="18"/>
      <c r="I7" s="15"/>
      <c r="J7" s="16"/>
      <c r="K7" s="17">
        <f>SUM(H7:J7)</f>
        <v>0</v>
      </c>
      <c r="L7" s="18"/>
      <c r="M7" s="15"/>
      <c r="N7" s="16"/>
      <c r="O7" s="17">
        <f>SUM(L7:N7)</f>
        <v>0</v>
      </c>
      <c r="P7" s="18"/>
      <c r="Q7" s="15"/>
      <c r="R7" s="16">
        <v>1</v>
      </c>
      <c r="S7" s="17">
        <f>SUM(P7:R7)</f>
        <v>1</v>
      </c>
      <c r="T7" s="19">
        <f>SUM(G7+K7+O7+S7)</f>
        <v>1</v>
      </c>
      <c r="U7" s="20"/>
      <c r="V7" s="21"/>
      <c r="W7" s="22"/>
      <c r="X7" s="22"/>
      <c r="Y7" s="23"/>
    </row>
    <row r="8" spans="1:25" s="13" customFormat="1" ht="42" customHeight="1" thickBot="1" x14ac:dyDescent="0.25">
      <c r="A8" s="1909"/>
      <c r="B8" s="2118"/>
      <c r="C8" s="97" t="s">
        <v>907</v>
      </c>
      <c r="D8" s="24"/>
      <c r="E8" s="25"/>
      <c r="F8" s="26"/>
      <c r="G8" s="27">
        <f>SUM(D8:F8)</f>
        <v>0</v>
      </c>
      <c r="H8" s="24"/>
      <c r="I8" s="25"/>
      <c r="J8" s="26"/>
      <c r="K8" s="27">
        <f>SUM(H8:J8)</f>
        <v>0</v>
      </c>
      <c r="L8" s="24"/>
      <c r="M8" s="25"/>
      <c r="N8" s="26"/>
      <c r="O8" s="27">
        <f>SUM(L8:N8)</f>
        <v>0</v>
      </c>
      <c r="P8" s="24"/>
      <c r="Q8" s="25"/>
      <c r="R8" s="26"/>
      <c r="S8" s="27">
        <f>SUM(P8:R8)</f>
        <v>0</v>
      </c>
      <c r="T8" s="28">
        <f>SUM(G8+K8+O8+S8)</f>
        <v>0</v>
      </c>
      <c r="U8" s="29"/>
      <c r="V8" s="30"/>
      <c r="W8" s="31"/>
      <c r="X8" s="31"/>
      <c r="Y8" s="32"/>
    </row>
    <row r="9" spans="1:25" s="13" customFormat="1" ht="24.6" customHeight="1" thickBot="1" x14ac:dyDescent="0.25">
      <c r="A9" s="1909"/>
      <c r="B9" s="2118"/>
      <c r="C9" s="7" t="s">
        <v>41</v>
      </c>
      <c r="D9" s="1831" t="s">
        <v>23</v>
      </c>
      <c r="E9" s="1906"/>
      <c r="F9" s="1907"/>
      <c r="G9" s="8" t="e">
        <f>G11/G10</f>
        <v>#DIV/0!</v>
      </c>
      <c r="H9" s="1831" t="s">
        <v>23</v>
      </c>
      <c r="I9" s="1906"/>
      <c r="J9" s="1907"/>
      <c r="K9" s="8" t="e">
        <f>K11/K10</f>
        <v>#DIV/0!</v>
      </c>
      <c r="L9" s="1831" t="s">
        <v>23</v>
      </c>
      <c r="M9" s="1906"/>
      <c r="N9" s="1907"/>
      <c r="O9" s="8">
        <f>O11/O10</f>
        <v>0</v>
      </c>
      <c r="P9" s="1831" t="s">
        <v>23</v>
      </c>
      <c r="Q9" s="1906"/>
      <c r="R9" s="1907"/>
      <c r="S9" s="8" t="e">
        <f>S11/S10</f>
        <v>#DIV/0!</v>
      </c>
      <c r="T9" s="8">
        <f>T11/T10</f>
        <v>1</v>
      </c>
      <c r="U9" s="53"/>
      <c r="V9" s="54"/>
      <c r="W9" s="55"/>
      <c r="X9" s="55"/>
      <c r="Y9" s="56"/>
    </row>
    <row r="10" spans="1:25" s="13" customFormat="1" ht="40.15" customHeight="1" x14ac:dyDescent="0.2">
      <c r="A10" s="1909"/>
      <c r="B10" s="2118"/>
      <c r="C10" s="88" t="s">
        <v>406</v>
      </c>
      <c r="D10" s="41"/>
      <c r="E10" s="58"/>
      <c r="F10" s="59"/>
      <c r="G10" s="27">
        <f>SUM(D10:F10)</f>
        <v>0</v>
      </c>
      <c r="H10" s="57"/>
      <c r="I10" s="58"/>
      <c r="J10" s="59"/>
      <c r="K10" s="27">
        <f>SUM(H10:J10)</f>
        <v>0</v>
      </c>
      <c r="L10" s="57"/>
      <c r="M10" s="58"/>
      <c r="N10" s="59">
        <v>1</v>
      </c>
      <c r="O10" s="27">
        <f>SUM(L10:N10)</f>
        <v>1</v>
      </c>
      <c r="P10" s="57"/>
      <c r="Q10" s="58"/>
      <c r="R10" s="59"/>
      <c r="S10" s="27">
        <f>SUM(P10:R10)</f>
        <v>0</v>
      </c>
      <c r="T10" s="28">
        <f>SUM(G10+K10+O10+S10)</f>
        <v>1</v>
      </c>
      <c r="U10" s="60"/>
      <c r="V10" s="61"/>
      <c r="W10" s="62"/>
      <c r="X10" s="62"/>
      <c r="Y10" s="63"/>
    </row>
    <row r="11" spans="1:25" s="13" customFormat="1" ht="44.25" customHeight="1" thickBot="1" x14ac:dyDescent="0.25">
      <c r="A11" s="1909"/>
      <c r="B11" s="2118"/>
      <c r="C11" s="97" t="s">
        <v>908</v>
      </c>
      <c r="D11" s="89"/>
      <c r="E11" s="42">
        <v>1</v>
      </c>
      <c r="F11" s="43"/>
      <c r="G11" s="90">
        <f>SUM(D11:F11)</f>
        <v>1</v>
      </c>
      <c r="H11" s="41"/>
      <c r="I11" s="42"/>
      <c r="J11" s="43"/>
      <c r="K11" s="90">
        <f>SUM(H11:J11)</f>
        <v>0</v>
      </c>
      <c r="L11" s="41"/>
      <c r="M11" s="42"/>
      <c r="N11" s="43"/>
      <c r="O11" s="90">
        <f>SUM(L11:N11)</f>
        <v>0</v>
      </c>
      <c r="P11" s="41"/>
      <c r="Q11" s="42"/>
      <c r="R11" s="43"/>
      <c r="S11" s="90">
        <f>SUM(P11:R11)</f>
        <v>0</v>
      </c>
      <c r="T11" s="48">
        <f>SUM(G11+K11+O11+S11)</f>
        <v>1</v>
      </c>
      <c r="U11" s="49"/>
      <c r="V11" s="50"/>
      <c r="W11" s="51"/>
      <c r="X11" s="51"/>
      <c r="Y11" s="52"/>
    </row>
    <row r="12" spans="1:25" s="13" customFormat="1" ht="24.6" customHeight="1" thickBot="1" x14ac:dyDescent="0.25">
      <c r="A12" s="1908">
        <v>2</v>
      </c>
      <c r="B12" s="6" t="s">
        <v>21</v>
      </c>
      <c r="C12" s="7" t="s">
        <v>27</v>
      </c>
      <c r="D12" s="1831" t="s">
        <v>23</v>
      </c>
      <c r="E12" s="1906"/>
      <c r="F12" s="1907"/>
      <c r="G12" s="8" t="e">
        <f>G14/G13</f>
        <v>#DIV/0!</v>
      </c>
      <c r="H12" s="1831" t="s">
        <v>23</v>
      </c>
      <c r="I12" s="1906"/>
      <c r="J12" s="1907"/>
      <c r="K12" s="8" t="e">
        <f>K14/K13</f>
        <v>#DIV/0!</v>
      </c>
      <c r="L12" s="1831" t="s">
        <v>23</v>
      </c>
      <c r="M12" s="1906"/>
      <c r="N12" s="1907"/>
      <c r="O12" s="8" t="e">
        <f>O14/O13</f>
        <v>#DIV/0!</v>
      </c>
      <c r="P12" s="1831" t="s">
        <v>23</v>
      </c>
      <c r="Q12" s="1906"/>
      <c r="R12" s="1907"/>
      <c r="S12" s="33">
        <f>S14/S13</f>
        <v>0</v>
      </c>
      <c r="T12" s="33">
        <f>T14/T13</f>
        <v>1</v>
      </c>
      <c r="U12" s="34"/>
      <c r="V12" s="35"/>
      <c r="W12" s="36"/>
      <c r="X12" s="36"/>
      <c r="Y12" s="37"/>
    </row>
    <row r="13" spans="1:25" s="13" customFormat="1" ht="51" customHeight="1" x14ac:dyDescent="0.2">
      <c r="A13" s="1909"/>
      <c r="B13" s="2117" t="s">
        <v>405</v>
      </c>
      <c r="C13" s="87" t="s">
        <v>404</v>
      </c>
      <c r="D13" s="14"/>
      <c r="E13" s="15"/>
      <c r="F13" s="16"/>
      <c r="G13" s="17">
        <f>SUM(D13:F13)</f>
        <v>0</v>
      </c>
      <c r="H13" s="38"/>
      <c r="I13" s="39"/>
      <c r="J13" s="40"/>
      <c r="K13" s="17">
        <f>SUM(H13:J13)</f>
        <v>0</v>
      </c>
      <c r="L13" s="38"/>
      <c r="M13" s="39"/>
      <c r="N13" s="40"/>
      <c r="O13" s="17">
        <f>SUM(L13:N13)</f>
        <v>0</v>
      </c>
      <c r="P13" s="38"/>
      <c r="Q13" s="39"/>
      <c r="R13" s="40">
        <v>1</v>
      </c>
      <c r="S13" s="17">
        <f>SUM(P13:R13)</f>
        <v>1</v>
      </c>
      <c r="T13" s="19">
        <f>SUM(G13+K13+O13+S13)</f>
        <v>1</v>
      </c>
      <c r="U13" s="20"/>
      <c r="V13" s="21"/>
      <c r="W13" s="22"/>
      <c r="X13" s="22"/>
      <c r="Y13" s="23"/>
    </row>
    <row r="14" spans="1:25" s="13" customFormat="1" ht="40.5" customHeight="1" thickBot="1" x14ac:dyDescent="0.25">
      <c r="A14" s="1909"/>
      <c r="B14" s="2118"/>
      <c r="C14" s="92" t="s">
        <v>909</v>
      </c>
      <c r="D14" s="41">
        <v>1</v>
      </c>
      <c r="E14" s="42"/>
      <c r="F14" s="43"/>
      <c r="G14" s="44">
        <f>SUM(D14:F14)</f>
        <v>1</v>
      </c>
      <c r="H14" s="45"/>
      <c r="I14" s="46"/>
      <c r="J14" s="47"/>
      <c r="K14" s="44">
        <f>SUM(H14:J14)</f>
        <v>0</v>
      </c>
      <c r="L14" s="41"/>
      <c r="M14" s="42"/>
      <c r="N14" s="43"/>
      <c r="O14" s="44">
        <f>SUM(L14:N14)</f>
        <v>0</v>
      </c>
      <c r="P14" s="41"/>
      <c r="Q14" s="42"/>
      <c r="R14" s="43"/>
      <c r="S14" s="44">
        <f>SUM(P14:R14)</f>
        <v>0</v>
      </c>
      <c r="T14" s="48">
        <f>SUM(G14+K14+O14+S14)</f>
        <v>1</v>
      </c>
      <c r="U14" s="49"/>
      <c r="V14" s="50"/>
      <c r="W14" s="51"/>
      <c r="X14" s="51"/>
      <c r="Y14" s="52"/>
    </row>
    <row r="15" spans="1:25" s="13" customFormat="1" ht="24.6" customHeight="1" thickBot="1" x14ac:dyDescent="0.25">
      <c r="A15" s="1908">
        <v>3</v>
      </c>
      <c r="B15" s="6" t="s">
        <v>21</v>
      </c>
      <c r="C15" s="7" t="s">
        <v>41</v>
      </c>
      <c r="D15" s="1831" t="s">
        <v>23</v>
      </c>
      <c r="E15" s="1906"/>
      <c r="F15" s="1907"/>
      <c r="G15" s="8">
        <f>G17/G16</f>
        <v>6.1333333333333337</v>
      </c>
      <c r="H15" s="1831" t="s">
        <v>23</v>
      </c>
      <c r="I15" s="1906"/>
      <c r="J15" s="1907"/>
      <c r="K15" s="8">
        <f>K17/K16</f>
        <v>2.3333333333333335</v>
      </c>
      <c r="L15" s="1831" t="s">
        <v>23</v>
      </c>
      <c r="M15" s="1906"/>
      <c r="N15" s="1907"/>
      <c r="O15" s="8">
        <f>O17/O16</f>
        <v>2.2000000000000002</v>
      </c>
      <c r="P15" s="1831" t="s">
        <v>23</v>
      </c>
      <c r="Q15" s="1906"/>
      <c r="R15" s="1907"/>
      <c r="S15" s="8">
        <f>S17/S16</f>
        <v>3.7</v>
      </c>
      <c r="T15" s="8">
        <f>T17/T16</f>
        <v>3.57</v>
      </c>
      <c r="U15" s="53"/>
      <c r="V15" s="54"/>
      <c r="W15" s="55"/>
      <c r="X15" s="55"/>
      <c r="Y15" s="56"/>
    </row>
    <row r="16" spans="1:25" s="13" customFormat="1" ht="24.6" customHeight="1" x14ac:dyDescent="0.2">
      <c r="A16" s="1909"/>
      <c r="B16" s="1915" t="s">
        <v>797</v>
      </c>
      <c r="C16" s="87" t="s">
        <v>796</v>
      </c>
      <c r="D16" s="57">
        <v>10</v>
      </c>
      <c r="E16" s="58">
        <v>10</v>
      </c>
      <c r="F16" s="59">
        <v>10</v>
      </c>
      <c r="G16" s="17">
        <f>SUM(D16:F16)</f>
        <v>30</v>
      </c>
      <c r="H16" s="57">
        <v>10</v>
      </c>
      <c r="I16" s="58">
        <v>10</v>
      </c>
      <c r="J16" s="59">
        <v>10</v>
      </c>
      <c r="K16" s="17">
        <f>SUM(H16:J16)</f>
        <v>30</v>
      </c>
      <c r="L16" s="57">
        <v>10</v>
      </c>
      <c r="M16" s="58">
        <v>10</v>
      </c>
      <c r="N16" s="59">
        <v>10</v>
      </c>
      <c r="O16" s="17">
        <f>SUM(L16:N16)</f>
        <v>30</v>
      </c>
      <c r="P16" s="57">
        <v>5</v>
      </c>
      <c r="Q16" s="58">
        <v>5</v>
      </c>
      <c r="R16" s="59">
        <v>0</v>
      </c>
      <c r="S16" s="17">
        <f>SUM(P16:R16)</f>
        <v>10</v>
      </c>
      <c r="T16" s="19">
        <f>SUM(G16+K16+O16+S16)</f>
        <v>100</v>
      </c>
      <c r="U16" s="60"/>
      <c r="V16" s="61"/>
      <c r="W16" s="62"/>
      <c r="X16" s="62"/>
      <c r="Y16" s="63"/>
    </row>
    <row r="17" spans="1:25" s="13" customFormat="1" ht="24.6" customHeight="1" thickBot="1" x14ac:dyDescent="0.25">
      <c r="A17" s="1909"/>
      <c r="B17" s="1917"/>
      <c r="C17" s="91" t="s">
        <v>798</v>
      </c>
      <c r="D17" s="1145">
        <v>63</v>
      </c>
      <c r="E17" s="1149">
        <v>64</v>
      </c>
      <c r="F17" s="1150">
        <v>57</v>
      </c>
      <c r="G17" s="67">
        <f>SUM(D17:F17)</f>
        <v>184</v>
      </c>
      <c r="H17" s="1282">
        <v>26</v>
      </c>
      <c r="I17" s="1283">
        <v>18</v>
      </c>
      <c r="J17" s="1284">
        <v>26</v>
      </c>
      <c r="K17" s="67">
        <f>SUM(H17:J17)</f>
        <v>70</v>
      </c>
      <c r="L17" s="1337">
        <v>39</v>
      </c>
      <c r="M17" s="1496">
        <v>14</v>
      </c>
      <c r="N17" s="1339">
        <v>13</v>
      </c>
      <c r="O17" s="67">
        <f>SUM(L17:N17)</f>
        <v>66</v>
      </c>
      <c r="P17" s="1577">
        <v>11</v>
      </c>
      <c r="Q17" s="1578">
        <v>21</v>
      </c>
      <c r="R17" s="1579">
        <v>5</v>
      </c>
      <c r="S17" s="67">
        <f>SUM(P17:R17)</f>
        <v>37</v>
      </c>
      <c r="T17" s="68">
        <f>SUM(G17+K17+O17+S17)</f>
        <v>357</v>
      </c>
      <c r="U17" s="49"/>
      <c r="V17" s="50"/>
      <c r="W17" s="50"/>
      <c r="X17" s="50"/>
      <c r="Y17" s="50"/>
    </row>
    <row r="18" spans="1:25" s="13" customFormat="1" ht="24.6" customHeight="1" thickBot="1" x14ac:dyDescent="0.25">
      <c r="A18" s="1909"/>
      <c r="B18" s="1917"/>
      <c r="C18" s="7" t="s">
        <v>41</v>
      </c>
      <c r="D18" s="1831" t="s">
        <v>23</v>
      </c>
      <c r="E18" s="1906"/>
      <c r="F18" s="1907"/>
      <c r="G18" s="8">
        <f>G20/G19</f>
        <v>1.5555555555555556</v>
      </c>
      <c r="H18" s="1831" t="s">
        <v>23</v>
      </c>
      <c r="I18" s="1906"/>
      <c r="J18" s="1907"/>
      <c r="K18" s="8">
        <f>K20/K19</f>
        <v>1.1111111111111112</v>
      </c>
      <c r="L18" s="1831" t="s">
        <v>23</v>
      </c>
      <c r="M18" s="1906"/>
      <c r="N18" s="1907"/>
      <c r="O18" s="8">
        <f>O20/O19</f>
        <v>0.88888888888888884</v>
      </c>
      <c r="P18" s="1831" t="s">
        <v>23</v>
      </c>
      <c r="Q18" s="1906"/>
      <c r="R18" s="1907"/>
      <c r="S18" s="8">
        <f>S20/S19</f>
        <v>1.1111111111111112</v>
      </c>
      <c r="T18" s="8">
        <f>T20/T19</f>
        <v>1.1666666666666667</v>
      </c>
      <c r="U18" s="69"/>
      <c r="V18" s="54"/>
      <c r="W18" s="54"/>
      <c r="X18" s="54"/>
      <c r="Y18" s="56"/>
    </row>
    <row r="19" spans="1:25" s="13" customFormat="1" ht="24.6" customHeight="1" x14ac:dyDescent="0.2">
      <c r="A19" s="1909"/>
      <c r="B19" s="1917"/>
      <c r="C19" s="91" t="s">
        <v>355</v>
      </c>
      <c r="D19" s="64">
        <v>3</v>
      </c>
      <c r="E19" s="65">
        <v>3</v>
      </c>
      <c r="F19" s="66">
        <v>3</v>
      </c>
      <c r="G19" s="67">
        <f>SUM(D19:F19)</f>
        <v>9</v>
      </c>
      <c r="H19" s="64">
        <v>3</v>
      </c>
      <c r="I19" s="65">
        <v>3</v>
      </c>
      <c r="J19" s="66">
        <v>3</v>
      </c>
      <c r="K19" s="67">
        <f>SUM(H19:J19)</f>
        <v>9</v>
      </c>
      <c r="L19" s="64">
        <v>3</v>
      </c>
      <c r="M19" s="65">
        <v>3</v>
      </c>
      <c r="N19" s="66">
        <v>3</v>
      </c>
      <c r="O19" s="67">
        <f>SUM(L19:N19)</f>
        <v>9</v>
      </c>
      <c r="P19" s="64">
        <v>3</v>
      </c>
      <c r="Q19" s="65">
        <v>3</v>
      </c>
      <c r="R19" s="66">
        <v>3</v>
      </c>
      <c r="S19" s="67">
        <f>SUM(P19:R19)</f>
        <v>9</v>
      </c>
      <c r="T19" s="68">
        <f>SUM(G19+K19+O19+S19)</f>
        <v>36</v>
      </c>
      <c r="U19" s="60"/>
      <c r="V19" s="61"/>
      <c r="W19" s="61"/>
      <c r="X19" s="61"/>
      <c r="Y19" s="61"/>
    </row>
    <row r="20" spans="1:25" s="13" customFormat="1" ht="24" customHeight="1" thickBot="1" x14ac:dyDescent="0.25">
      <c r="A20" s="1909"/>
      <c r="B20" s="1917"/>
      <c r="C20" s="91" t="s">
        <v>799</v>
      </c>
      <c r="D20" s="1145">
        <v>4</v>
      </c>
      <c r="E20" s="1149">
        <v>5</v>
      </c>
      <c r="F20" s="1150">
        <v>5</v>
      </c>
      <c r="G20" s="67">
        <f>SUM(D20:F20)</f>
        <v>14</v>
      </c>
      <c r="H20" s="1282">
        <v>3</v>
      </c>
      <c r="I20" s="1283">
        <v>4</v>
      </c>
      <c r="J20" s="1284">
        <v>3</v>
      </c>
      <c r="K20" s="67">
        <f>SUM(H20:J20)</f>
        <v>10</v>
      </c>
      <c r="L20" s="1337">
        <v>2</v>
      </c>
      <c r="M20" s="1496">
        <v>3</v>
      </c>
      <c r="N20" s="1339">
        <v>3</v>
      </c>
      <c r="O20" s="67">
        <f>SUM(L20:N20)</f>
        <v>8</v>
      </c>
      <c r="P20" s="1577">
        <v>4</v>
      </c>
      <c r="Q20" s="1578">
        <v>4</v>
      </c>
      <c r="R20" s="1579">
        <v>2</v>
      </c>
      <c r="S20" s="67">
        <f>SUM(P20:R20)</f>
        <v>10</v>
      </c>
      <c r="T20" s="68">
        <f>SUM(G20+K20+O20+S20)</f>
        <v>42</v>
      </c>
      <c r="U20" s="49"/>
      <c r="V20" s="50" t="s">
        <v>80</v>
      </c>
      <c r="W20" s="50"/>
      <c r="X20" s="50"/>
      <c r="Y20" s="50"/>
    </row>
    <row r="21" spans="1:25" s="13" customFormat="1" ht="24.6" customHeight="1" thickBot="1" x14ac:dyDescent="0.25">
      <c r="A21" s="1839">
        <v>4</v>
      </c>
      <c r="B21" s="6" t="s">
        <v>21</v>
      </c>
      <c r="C21" s="7" t="s">
        <v>27</v>
      </c>
      <c r="D21" s="1831" t="s">
        <v>23</v>
      </c>
      <c r="E21" s="1906"/>
      <c r="F21" s="1907"/>
      <c r="G21" s="8">
        <f>G23/G22</f>
        <v>1.2216666666666667</v>
      </c>
      <c r="H21" s="1831" t="s">
        <v>23</v>
      </c>
      <c r="I21" s="1906"/>
      <c r="J21" s="1907"/>
      <c r="K21" s="8">
        <f>K23/K22</f>
        <v>1.1366666666666667</v>
      </c>
      <c r="L21" s="1831" t="s">
        <v>23</v>
      </c>
      <c r="M21" s="1906"/>
      <c r="N21" s="1907"/>
      <c r="O21" s="8">
        <f>O23/O22</f>
        <v>1.1316666666666666</v>
      </c>
      <c r="P21" s="1831" t="s">
        <v>23</v>
      </c>
      <c r="Q21" s="1906"/>
      <c r="R21" s="1907"/>
      <c r="S21" s="8">
        <f>S23/S22</f>
        <v>1.1183333333333334</v>
      </c>
      <c r="T21" s="8">
        <f>T23/T22</f>
        <v>1.1520833333333333</v>
      </c>
      <c r="U21" s="69"/>
      <c r="V21" s="54"/>
      <c r="W21" s="54"/>
      <c r="X21" s="54"/>
      <c r="Y21" s="56"/>
    </row>
    <row r="22" spans="1:25" s="13" customFormat="1" ht="31.5" customHeight="1" x14ac:dyDescent="0.2">
      <c r="A22" s="1840"/>
      <c r="B22" s="1841" t="s">
        <v>403</v>
      </c>
      <c r="C22" s="91" t="s">
        <v>795</v>
      </c>
      <c r="D22" s="64">
        <v>200</v>
      </c>
      <c r="E22" s="65">
        <v>200</v>
      </c>
      <c r="F22" s="66">
        <v>200</v>
      </c>
      <c r="G22" s="67">
        <f>SUM(D22:F22)</f>
        <v>600</v>
      </c>
      <c r="H22" s="64">
        <v>200</v>
      </c>
      <c r="I22" s="65">
        <v>200</v>
      </c>
      <c r="J22" s="66">
        <v>200</v>
      </c>
      <c r="K22" s="67">
        <f>SUM(H22:J22)</f>
        <v>600</v>
      </c>
      <c r="L22" s="64">
        <v>200</v>
      </c>
      <c r="M22" s="65">
        <v>200</v>
      </c>
      <c r="N22" s="66">
        <v>200</v>
      </c>
      <c r="O22" s="67">
        <f>SUM(L22:N22)</f>
        <v>600</v>
      </c>
      <c r="P22" s="64">
        <v>200</v>
      </c>
      <c r="Q22" s="65">
        <v>200</v>
      </c>
      <c r="R22" s="66">
        <v>200</v>
      </c>
      <c r="S22" s="67">
        <f>SUM(P22:R22)</f>
        <v>600</v>
      </c>
      <c r="T22" s="68">
        <f>SUM(G22+K22+O22+S22)</f>
        <v>2400</v>
      </c>
      <c r="U22" s="60"/>
      <c r="V22" s="61"/>
      <c r="W22" s="61"/>
      <c r="X22" s="61"/>
      <c r="Y22" s="61"/>
    </row>
    <row r="23" spans="1:25" s="13" customFormat="1" ht="35.25" customHeight="1" thickBot="1" x14ac:dyDescent="0.25">
      <c r="A23" s="1840"/>
      <c r="B23" s="1920"/>
      <c r="C23" s="91" t="s">
        <v>402</v>
      </c>
      <c r="D23" s="1145">
        <v>243</v>
      </c>
      <c r="E23" s="1149">
        <v>231</v>
      </c>
      <c r="F23" s="1150">
        <v>259</v>
      </c>
      <c r="G23" s="67">
        <f>SUM(D23:F23)</f>
        <v>733</v>
      </c>
      <c r="H23" s="64">
        <v>263</v>
      </c>
      <c r="I23" s="65">
        <v>231</v>
      </c>
      <c r="J23" s="66">
        <v>188</v>
      </c>
      <c r="K23" s="67">
        <f>SUM(H23:J23)</f>
        <v>682</v>
      </c>
      <c r="L23" s="1337">
        <v>244</v>
      </c>
      <c r="M23" s="1496">
        <v>203</v>
      </c>
      <c r="N23" s="1339">
        <v>232</v>
      </c>
      <c r="O23" s="67">
        <f>SUM(L23:N23)</f>
        <v>679</v>
      </c>
      <c r="P23" s="1577">
        <v>203</v>
      </c>
      <c r="Q23" s="1578">
        <v>230</v>
      </c>
      <c r="R23" s="1579">
        <v>238</v>
      </c>
      <c r="S23" s="67">
        <f>SUM(P23:R23)</f>
        <v>671</v>
      </c>
      <c r="T23" s="68">
        <f>SUM(G23+K23+O23+S23)</f>
        <v>2765</v>
      </c>
      <c r="U23" s="49"/>
      <c r="V23" s="50"/>
      <c r="W23" s="50"/>
      <c r="X23" s="50"/>
      <c r="Y23" s="50"/>
    </row>
    <row r="24" spans="1:25" s="13" customFormat="1" ht="22.5" customHeight="1" thickBot="1" x14ac:dyDescent="0.25">
      <c r="A24" s="1839">
        <v>5</v>
      </c>
      <c r="B24" s="6" t="s">
        <v>21</v>
      </c>
      <c r="C24" s="7" t="s">
        <v>27</v>
      </c>
      <c r="D24" s="1831" t="s">
        <v>23</v>
      </c>
      <c r="E24" s="1906"/>
      <c r="F24" s="1907"/>
      <c r="G24" s="8">
        <f>G26/G25</f>
        <v>1.6666666666666667</v>
      </c>
      <c r="H24" s="1831" t="s">
        <v>23</v>
      </c>
      <c r="I24" s="1906"/>
      <c r="J24" s="1907"/>
      <c r="K24" s="8">
        <f>K26/K25</f>
        <v>2.6666666666666665</v>
      </c>
      <c r="L24" s="1831" t="s">
        <v>23</v>
      </c>
      <c r="M24" s="1906"/>
      <c r="N24" s="1907"/>
      <c r="O24" s="8">
        <f>O26/O25</f>
        <v>2.3333333333333335</v>
      </c>
      <c r="P24" s="1831" t="s">
        <v>23</v>
      </c>
      <c r="Q24" s="1906"/>
      <c r="R24" s="1907"/>
      <c r="S24" s="8">
        <f>S26/S25</f>
        <v>2</v>
      </c>
      <c r="T24" s="8">
        <f>T26/T25</f>
        <v>2.1666666666666665</v>
      </c>
      <c r="U24" s="69"/>
      <c r="V24" s="54"/>
      <c r="W24" s="54"/>
      <c r="X24" s="54"/>
      <c r="Y24" s="56"/>
    </row>
    <row r="25" spans="1:25" s="13" customFormat="1" ht="34.5" customHeight="1" x14ac:dyDescent="0.2">
      <c r="A25" s="1840"/>
      <c r="B25" s="1841" t="s">
        <v>401</v>
      </c>
      <c r="C25" s="91" t="s">
        <v>400</v>
      </c>
      <c r="D25" s="64">
        <v>1</v>
      </c>
      <c r="E25" s="65">
        <v>1</v>
      </c>
      <c r="F25" s="66">
        <v>1</v>
      </c>
      <c r="G25" s="67">
        <f>SUM(D25:F25)</f>
        <v>3</v>
      </c>
      <c r="H25" s="64">
        <v>1</v>
      </c>
      <c r="I25" s="65">
        <v>1</v>
      </c>
      <c r="J25" s="66">
        <v>1</v>
      </c>
      <c r="K25" s="67">
        <f>SUM(H25:J25)</f>
        <v>3</v>
      </c>
      <c r="L25" s="64">
        <v>1</v>
      </c>
      <c r="M25" s="65">
        <v>1</v>
      </c>
      <c r="N25" s="66">
        <v>1</v>
      </c>
      <c r="O25" s="67">
        <f>SUM(L25:N25)</f>
        <v>3</v>
      </c>
      <c r="P25" s="64">
        <v>1</v>
      </c>
      <c r="Q25" s="65">
        <v>1</v>
      </c>
      <c r="R25" s="66">
        <v>1</v>
      </c>
      <c r="S25" s="67">
        <f>SUM(P25:R25)</f>
        <v>3</v>
      </c>
      <c r="T25" s="68">
        <f>SUM(G25+K25+O25+S25)</f>
        <v>12</v>
      </c>
      <c r="U25" s="60"/>
      <c r="V25" s="61"/>
      <c r="W25" s="61"/>
      <c r="X25" s="61"/>
      <c r="Y25" s="61"/>
    </row>
    <row r="26" spans="1:25" s="13" customFormat="1" ht="72.75" customHeight="1" thickBot="1" x14ac:dyDescent="0.25">
      <c r="A26" s="1918"/>
      <c r="B26" s="1920"/>
      <c r="C26" s="91" t="s">
        <v>399</v>
      </c>
      <c r="D26" s="1145">
        <v>1</v>
      </c>
      <c r="E26" s="1149">
        <v>1</v>
      </c>
      <c r="F26" s="1150">
        <v>3</v>
      </c>
      <c r="G26" s="67">
        <f>SUM(D26:F26)</f>
        <v>5</v>
      </c>
      <c r="H26" s="1282">
        <v>2</v>
      </c>
      <c r="I26" s="1283">
        <v>3</v>
      </c>
      <c r="J26" s="1284">
        <v>3</v>
      </c>
      <c r="K26" s="67">
        <f>SUM(H26:J26)</f>
        <v>8</v>
      </c>
      <c r="L26" s="1337">
        <v>2</v>
      </c>
      <c r="M26" s="1496">
        <v>3</v>
      </c>
      <c r="N26" s="1339">
        <v>2</v>
      </c>
      <c r="O26" s="67">
        <f>SUM(L26:N26)</f>
        <v>7</v>
      </c>
      <c r="P26" s="1577">
        <v>3</v>
      </c>
      <c r="Q26" s="1578">
        <v>2</v>
      </c>
      <c r="R26" s="1579">
        <v>1</v>
      </c>
      <c r="S26" s="67">
        <f>SUM(P26:R26)</f>
        <v>6</v>
      </c>
      <c r="T26" s="68">
        <f>SUM(G26+K26+O26+S26)</f>
        <v>26</v>
      </c>
      <c r="U26" s="49"/>
      <c r="V26" s="50"/>
      <c r="W26" s="50"/>
      <c r="X26" s="50"/>
      <c r="Y26" s="50"/>
    </row>
    <row r="27" spans="1:25" s="13" customFormat="1" ht="25.5" customHeight="1" thickBot="1" x14ac:dyDescent="0.25">
      <c r="A27" s="2169">
        <v>6</v>
      </c>
      <c r="B27" s="181" t="s">
        <v>21</v>
      </c>
      <c r="C27" s="180" t="s">
        <v>22</v>
      </c>
      <c r="D27" s="2163" t="s">
        <v>23</v>
      </c>
      <c r="E27" s="2164"/>
      <c r="F27" s="2165"/>
      <c r="G27" s="179" t="e">
        <f>G29/G28</f>
        <v>#DIV/0!</v>
      </c>
      <c r="H27" s="2163" t="s">
        <v>23</v>
      </c>
      <c r="I27" s="2164"/>
      <c r="J27" s="2165"/>
      <c r="K27" s="179">
        <f>K29/K28</f>
        <v>1</v>
      </c>
      <c r="L27" s="2163" t="s">
        <v>23</v>
      </c>
      <c r="M27" s="2164"/>
      <c r="N27" s="2165"/>
      <c r="O27" s="179">
        <f>O29/O28</f>
        <v>1</v>
      </c>
      <c r="P27" s="2163" t="s">
        <v>23</v>
      </c>
      <c r="Q27" s="2164"/>
      <c r="R27" s="2165"/>
      <c r="S27" s="179">
        <f>S29/S28</f>
        <v>1</v>
      </c>
      <c r="T27" s="178">
        <f>T29/T28</f>
        <v>1</v>
      </c>
      <c r="U27" s="177"/>
      <c r="V27" s="176"/>
      <c r="W27" s="176"/>
      <c r="X27" s="176"/>
      <c r="Y27" s="175"/>
    </row>
    <row r="28" spans="1:25" ht="24.75" customHeight="1" x14ac:dyDescent="0.25">
      <c r="A28" s="2170"/>
      <c r="B28" s="2172" t="s">
        <v>36</v>
      </c>
      <c r="C28" s="174" t="s">
        <v>37</v>
      </c>
      <c r="D28" s="173"/>
      <c r="E28" s="172"/>
      <c r="F28" s="172"/>
      <c r="G28" s="145">
        <f>SUM(D28:F28)</f>
        <v>0</v>
      </c>
      <c r="H28" s="172"/>
      <c r="I28" s="1285">
        <v>3</v>
      </c>
      <c r="J28" s="1285">
        <v>1</v>
      </c>
      <c r="K28" s="145">
        <f>SUM(H28:J28)</f>
        <v>4</v>
      </c>
      <c r="L28" s="171"/>
      <c r="M28" s="170"/>
      <c r="N28" s="169">
        <v>2</v>
      </c>
      <c r="O28" s="145">
        <f>SUM(L28:N28)</f>
        <v>2</v>
      </c>
      <c r="P28" s="1634">
        <v>1</v>
      </c>
      <c r="Q28" s="1635">
        <v>1</v>
      </c>
      <c r="R28" s="1636">
        <v>1</v>
      </c>
      <c r="S28" s="145">
        <f>SUM(P28:R28)</f>
        <v>3</v>
      </c>
      <c r="T28" s="168">
        <f>SUM(G28+K28+O28+S28)</f>
        <v>9</v>
      </c>
      <c r="U28" s="167"/>
      <c r="V28" s="166"/>
      <c r="W28" s="166"/>
      <c r="X28" s="166"/>
      <c r="Y28" s="165"/>
    </row>
    <row r="29" spans="1:25" ht="24" customHeight="1" thickBot="1" x14ac:dyDescent="0.3">
      <c r="A29" s="2171"/>
      <c r="B29" s="2173"/>
      <c r="C29" s="164" t="s">
        <v>38</v>
      </c>
      <c r="D29" s="163"/>
      <c r="E29" s="162"/>
      <c r="F29" s="161"/>
      <c r="G29" s="160">
        <f>SUM(D29:F29)</f>
        <v>0</v>
      </c>
      <c r="H29" s="163"/>
      <c r="I29" s="1286">
        <v>3</v>
      </c>
      <c r="J29" s="1287">
        <v>1</v>
      </c>
      <c r="K29" s="160">
        <f>SUM(H29:J29)</f>
        <v>4</v>
      </c>
      <c r="L29" s="163"/>
      <c r="M29" s="162"/>
      <c r="N29" s="161">
        <v>2</v>
      </c>
      <c r="O29" s="160">
        <f>SUM(L29:N29)</f>
        <v>2</v>
      </c>
      <c r="P29" s="1637">
        <v>1</v>
      </c>
      <c r="Q29" s="1286">
        <v>1</v>
      </c>
      <c r="R29" s="1287">
        <v>1</v>
      </c>
      <c r="S29" s="160">
        <f>SUM(P29:R29)</f>
        <v>3</v>
      </c>
      <c r="T29" s="159">
        <f>SUM(G29+K29+O29+S29)</f>
        <v>9</v>
      </c>
      <c r="U29" s="158"/>
      <c r="V29" s="157"/>
      <c r="W29" s="157"/>
      <c r="X29" s="157"/>
      <c r="Y29" s="156"/>
    </row>
    <row r="30" spans="1:25" ht="15.75" x14ac:dyDescent="0.25">
      <c r="A30" s="2166" t="s">
        <v>410</v>
      </c>
      <c r="B30" s="2167"/>
      <c r="C30" s="2167"/>
      <c r="D30" s="2167"/>
      <c r="E30" s="2167"/>
      <c r="F30" s="2167"/>
      <c r="G30" s="2167"/>
      <c r="H30" s="2167"/>
      <c r="I30" s="2167"/>
      <c r="J30" s="2167"/>
      <c r="K30" s="2167"/>
      <c r="L30" s="2167"/>
      <c r="M30" s="2167"/>
      <c r="N30" s="2167"/>
      <c r="O30" s="2167"/>
      <c r="P30" s="2167"/>
      <c r="Q30" s="2167"/>
      <c r="R30" s="2167"/>
      <c r="S30" s="2167"/>
      <c r="T30" s="2167"/>
      <c r="U30" s="2167"/>
      <c r="V30" s="2167"/>
      <c r="W30" s="2167"/>
      <c r="X30" s="2167"/>
      <c r="Y30" s="2168"/>
    </row>
    <row r="31" spans="1:25" ht="15.75" customHeight="1" thickBot="1" x14ac:dyDescent="0.3">
      <c r="A31" s="2160" t="s">
        <v>411</v>
      </c>
      <c r="B31" s="2161"/>
      <c r="C31" s="2161"/>
      <c r="D31" s="2161"/>
      <c r="E31" s="2161"/>
      <c r="F31" s="2161"/>
      <c r="G31" s="2161"/>
      <c r="H31" s="2161"/>
      <c r="I31" s="2161"/>
      <c r="J31" s="2161"/>
      <c r="K31" s="2161"/>
      <c r="L31" s="2161"/>
      <c r="M31" s="2161"/>
      <c r="N31" s="2161"/>
      <c r="O31" s="2161"/>
      <c r="P31" s="2161"/>
      <c r="Q31" s="2161"/>
      <c r="R31" s="2161"/>
      <c r="S31" s="2161"/>
      <c r="T31" s="2161"/>
      <c r="U31" s="2161"/>
      <c r="V31" s="2161"/>
      <c r="W31" s="2161"/>
      <c r="X31" s="2161"/>
      <c r="Y31" s="2162"/>
    </row>
  </sheetData>
  <protectedRanges>
    <protectedRange sqref="D28:H29 K28:O29" name="Rango8"/>
    <protectedRange sqref="D26:G26 K26 O26" name="Rango7"/>
    <protectedRange sqref="D23:K23 O23" name="Rango6"/>
    <protectedRange sqref="D20:G20 K20 O20" name="Rango5"/>
    <protectedRange sqref="D17:G17 K17 O17" name="Rango4"/>
    <protectedRange sqref="D8:R8" name="Rango1"/>
    <protectedRange sqref="D11:R11" name="Rango2"/>
    <protectedRange sqref="D14:R14" name="Rango3"/>
    <protectedRange sqref="H17:J17" name="Rango4_1"/>
    <protectedRange sqref="H20:J20" name="Rango5_1"/>
    <protectedRange sqref="H26:J26" name="Rango7_1"/>
    <protectedRange sqref="I28:J29" name="Rango8_1"/>
    <protectedRange sqref="L17:N17" name="Rango4_2"/>
    <protectedRange sqref="L20:N20" name="Rango5_2"/>
    <protectedRange sqref="L23:N23" name="Rango6_1"/>
    <protectedRange sqref="L26:N26" name="Rango7_2"/>
    <protectedRange sqref="P17:R17" name="Rango4_3"/>
    <protectedRange sqref="P20:R20" name="Rango5_3"/>
    <protectedRange sqref="P23:R23" name="Rango6_2"/>
    <protectedRange sqref="P26:R26" name="Rango7_3"/>
    <protectedRange sqref="P28:R29" name="Rango8_2"/>
  </protectedRanges>
  <mergeCells count="68">
    <mergeCell ref="A31:Y31"/>
    <mergeCell ref="P12:R12"/>
    <mergeCell ref="H27:J27"/>
    <mergeCell ref="D27:F27"/>
    <mergeCell ref="A30:Y30"/>
    <mergeCell ref="A27:A29"/>
    <mergeCell ref="L27:N27"/>
    <mergeCell ref="P27:R27"/>
    <mergeCell ref="B28:B29"/>
    <mergeCell ref="H21:J21"/>
    <mergeCell ref="D21:F21"/>
    <mergeCell ref="L12:N12"/>
    <mergeCell ref="D15:F15"/>
    <mergeCell ref="H12:J12"/>
    <mergeCell ref="D12:F12"/>
    <mergeCell ref="A15:A20"/>
    <mergeCell ref="B16:B20"/>
    <mergeCell ref="D24:F24"/>
    <mergeCell ref="D18:F18"/>
    <mergeCell ref="A12:A14"/>
    <mergeCell ref="B13:B14"/>
    <mergeCell ref="A21:A23"/>
    <mergeCell ref="B22:B23"/>
    <mergeCell ref="A24:A26"/>
    <mergeCell ref="B25:B26"/>
    <mergeCell ref="L24:N24"/>
    <mergeCell ref="P24:R24"/>
    <mergeCell ref="P21:R21"/>
    <mergeCell ref="L21:N21"/>
    <mergeCell ref="H15:J15"/>
    <mergeCell ref="P18:R18"/>
    <mergeCell ref="L18:N18"/>
    <mergeCell ref="H18:J18"/>
    <mergeCell ref="H24:J24"/>
    <mergeCell ref="P15:R15"/>
    <mergeCell ref="L15:N15"/>
    <mergeCell ref="A1:Y1"/>
    <mergeCell ref="A2:Y2"/>
    <mergeCell ref="A3:Y3"/>
    <mergeCell ref="A4:C5"/>
    <mergeCell ref="D4:D5"/>
    <mergeCell ref="E4:E5"/>
    <mergeCell ref="S4:S5"/>
    <mergeCell ref="T4:T5"/>
    <mergeCell ref="U4:Y4"/>
    <mergeCell ref="Q4:Q5"/>
    <mergeCell ref="R4:R5"/>
    <mergeCell ref="N4:N5"/>
    <mergeCell ref="O4:O5"/>
    <mergeCell ref="F4:F5"/>
    <mergeCell ref="G4:G5"/>
    <mergeCell ref="H4:H5"/>
    <mergeCell ref="A6:A11"/>
    <mergeCell ref="B7:B11"/>
    <mergeCell ref="J4:J5"/>
    <mergeCell ref="K4:K5"/>
    <mergeCell ref="P4:P5"/>
    <mergeCell ref="P9:R9"/>
    <mergeCell ref="L9:N9"/>
    <mergeCell ref="I4:I5"/>
    <mergeCell ref="L4:L5"/>
    <mergeCell ref="M4:M5"/>
    <mergeCell ref="P6:R6"/>
    <mergeCell ref="L6:N6"/>
    <mergeCell ref="H6:J6"/>
    <mergeCell ref="D6:F6"/>
    <mergeCell ref="H9:J9"/>
    <mergeCell ref="D9:F9"/>
  </mergeCells>
  <conditionalFormatting sqref="S9:T9 K6 G6 O6 S6:T6 K9 G9 O9 S12:T12 K12 G12 O12 S15:T15 K15 G15 O15">
    <cfRule type="cellIs" dxfId="6751" priority="17" operator="greaterThan">
      <formula>0.99</formula>
    </cfRule>
    <cfRule type="cellIs" dxfId="6750" priority="18" operator="greaterThan">
      <formula>0.79</formula>
    </cfRule>
    <cfRule type="cellIs" dxfId="6749" priority="19" operator="greaterThan">
      <formula>0.59</formula>
    </cfRule>
    <cfRule type="cellIs" dxfId="6748" priority="20" operator="lessThan">
      <formula>0.6</formula>
    </cfRule>
  </conditionalFormatting>
  <conditionalFormatting sqref="S18:T18 K18 G18 O18">
    <cfRule type="cellIs" dxfId="6747" priority="13" operator="greaterThan">
      <formula>0.99</formula>
    </cfRule>
    <cfRule type="cellIs" dxfId="6746" priority="14" operator="greaterThan">
      <formula>0.79</formula>
    </cfRule>
    <cfRule type="cellIs" dxfId="6745" priority="15" operator="greaterThan">
      <formula>0.59</formula>
    </cfRule>
    <cfRule type="cellIs" dxfId="6744" priority="16" operator="lessThan">
      <formula>0.6</formula>
    </cfRule>
  </conditionalFormatting>
  <conditionalFormatting sqref="S21:T21 K21 G21 O21">
    <cfRule type="cellIs" dxfId="6743" priority="9" operator="greaterThan">
      <formula>0.99</formula>
    </cfRule>
    <cfRule type="cellIs" dxfId="6742" priority="10" operator="greaterThan">
      <formula>0.79</formula>
    </cfRule>
    <cfRule type="cellIs" dxfId="6741" priority="11" operator="greaterThan">
      <formula>0.59</formula>
    </cfRule>
    <cfRule type="cellIs" dxfId="6740" priority="12" operator="lessThan">
      <formula>0.6</formula>
    </cfRule>
  </conditionalFormatting>
  <conditionalFormatting sqref="S24:T24 K24 G24 O24">
    <cfRule type="cellIs" dxfId="6739" priority="5" operator="greaterThan">
      <formula>0.99</formula>
    </cfRule>
    <cfRule type="cellIs" dxfId="6738" priority="6" operator="greaterThan">
      <formula>0.79</formula>
    </cfRule>
    <cfRule type="cellIs" dxfId="6737" priority="7" operator="greaterThan">
      <formula>0.59</formula>
    </cfRule>
    <cfRule type="cellIs" dxfId="6736" priority="8" operator="lessThan">
      <formula>0.6</formula>
    </cfRule>
  </conditionalFormatting>
  <conditionalFormatting sqref="S27:T27 K27 G27 O27">
    <cfRule type="cellIs" dxfId="6735" priority="1" operator="greaterThan">
      <formula>0.99</formula>
    </cfRule>
    <cfRule type="cellIs" dxfId="6734" priority="2" operator="greaterThan">
      <formula>0.79</formula>
    </cfRule>
    <cfRule type="cellIs" dxfId="6733" priority="3" operator="greaterThan">
      <formula>0.59</formula>
    </cfRule>
    <cfRule type="cellIs" dxfId="6732" priority="4" operator="lessThan">
      <formula>0.6</formula>
    </cfRule>
  </conditionalFormatting>
  <pageMargins left="0.25" right="0.25" top="0.75" bottom="0.75" header="0.3" footer="0.3"/>
  <pageSetup scale="51" orientation="landscape" verticalDpi="300" r:id="rId1"/>
  <rowBreaks count="1" manualBreakCount="1">
    <brk id="32" max="24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00B0F0"/>
  </sheetPr>
  <dimension ref="A1:Y67"/>
  <sheetViews>
    <sheetView view="pageBreakPreview" topLeftCell="A7" zoomScale="70" zoomScaleSheetLayoutView="70" workbookViewId="0">
      <selection activeCell="H14" sqref="H14:I14"/>
    </sheetView>
  </sheetViews>
  <sheetFormatPr baseColWidth="10" defaultColWidth="2.5703125" defaultRowHeight="15" x14ac:dyDescent="0.25"/>
  <cols>
    <col min="1" max="1" width="5.5703125" style="1" customWidth="1"/>
    <col min="2" max="2" width="30" style="86" customWidth="1"/>
    <col min="3" max="3" width="32" style="86" customWidth="1"/>
    <col min="4" max="6" width="6.42578125" style="1" customWidth="1"/>
    <col min="7" max="7" width="8.85546875" style="1" customWidth="1"/>
    <col min="8" max="8" width="6.42578125" style="1" customWidth="1"/>
    <col min="9" max="9" width="7.140625" style="1" customWidth="1"/>
    <col min="10" max="10" width="8.7109375" style="1" customWidth="1"/>
    <col min="11" max="11" width="8.85546875" style="1" customWidth="1"/>
    <col min="12" max="14" width="6.42578125" style="1" customWidth="1"/>
    <col min="15" max="15" width="8.85546875" style="1" customWidth="1"/>
    <col min="16" max="18" width="6.42578125" style="1" customWidth="1"/>
    <col min="19" max="19" width="8.85546875" style="1" customWidth="1"/>
    <col min="20" max="20" width="11.42578125" style="1" customWidth="1"/>
    <col min="21" max="24" width="6.7109375" style="1" customWidth="1"/>
    <col min="25" max="25" width="7.140625" style="1" customWidth="1"/>
    <col min="26" max="167" width="2.5703125" style="1"/>
    <col min="168" max="168" width="5" style="1" bestFit="1" customWidth="1"/>
    <col min="169" max="169" width="35.5703125" style="1" bestFit="1" customWidth="1"/>
    <col min="170" max="170" width="40.140625" style="1" bestFit="1" customWidth="1"/>
    <col min="171" max="171" width="16" style="1" customWidth="1"/>
    <col min="172" max="172" width="21.7109375" style="1" customWidth="1"/>
    <col min="173" max="173" width="18.85546875" style="1" customWidth="1"/>
    <col min="174" max="174" width="12.85546875" style="1" customWidth="1"/>
    <col min="175" max="179" width="10" style="1" bestFit="1" customWidth="1"/>
    <col min="180" max="423" width="2.5703125" style="1"/>
    <col min="424" max="424" width="5" style="1" bestFit="1" customWidth="1"/>
    <col min="425" max="425" width="35.5703125" style="1" bestFit="1" customWidth="1"/>
    <col min="426" max="426" width="40.140625" style="1" bestFit="1" customWidth="1"/>
    <col min="427" max="427" width="16" style="1" customWidth="1"/>
    <col min="428" max="428" width="21.7109375" style="1" customWidth="1"/>
    <col min="429" max="429" width="18.85546875" style="1" customWidth="1"/>
    <col min="430" max="430" width="12.85546875" style="1" customWidth="1"/>
    <col min="431" max="435" width="10" style="1" bestFit="1" customWidth="1"/>
    <col min="436" max="679" width="2.5703125" style="1"/>
    <col min="680" max="680" width="5" style="1" bestFit="1" customWidth="1"/>
    <col min="681" max="681" width="35.5703125" style="1" bestFit="1" customWidth="1"/>
    <col min="682" max="682" width="40.140625" style="1" bestFit="1" customWidth="1"/>
    <col min="683" max="683" width="16" style="1" customWidth="1"/>
    <col min="684" max="684" width="21.7109375" style="1" customWidth="1"/>
    <col min="685" max="685" width="18.85546875" style="1" customWidth="1"/>
    <col min="686" max="686" width="12.85546875" style="1" customWidth="1"/>
    <col min="687" max="691" width="10" style="1" bestFit="1" customWidth="1"/>
    <col min="692" max="935" width="2.5703125" style="1"/>
    <col min="936" max="936" width="5" style="1" bestFit="1" customWidth="1"/>
    <col min="937" max="937" width="35.5703125" style="1" bestFit="1" customWidth="1"/>
    <col min="938" max="938" width="40.140625" style="1" bestFit="1" customWidth="1"/>
    <col min="939" max="939" width="16" style="1" customWidth="1"/>
    <col min="940" max="940" width="21.7109375" style="1" customWidth="1"/>
    <col min="941" max="941" width="18.85546875" style="1" customWidth="1"/>
    <col min="942" max="942" width="12.85546875" style="1" customWidth="1"/>
    <col min="943" max="947" width="10" style="1" bestFit="1" customWidth="1"/>
    <col min="948" max="1191" width="2.5703125" style="1"/>
    <col min="1192" max="1192" width="5" style="1" bestFit="1" customWidth="1"/>
    <col min="1193" max="1193" width="35.5703125" style="1" bestFit="1" customWidth="1"/>
    <col min="1194" max="1194" width="40.140625" style="1" bestFit="1" customWidth="1"/>
    <col min="1195" max="1195" width="16" style="1" customWidth="1"/>
    <col min="1196" max="1196" width="21.7109375" style="1" customWidth="1"/>
    <col min="1197" max="1197" width="18.85546875" style="1" customWidth="1"/>
    <col min="1198" max="1198" width="12.85546875" style="1" customWidth="1"/>
    <col min="1199" max="1203" width="10" style="1" bestFit="1" customWidth="1"/>
    <col min="1204" max="1447" width="2.5703125" style="1"/>
    <col min="1448" max="1448" width="5" style="1" bestFit="1" customWidth="1"/>
    <col min="1449" max="1449" width="35.5703125" style="1" bestFit="1" customWidth="1"/>
    <col min="1450" max="1450" width="40.140625" style="1" bestFit="1" customWidth="1"/>
    <col min="1451" max="1451" width="16" style="1" customWidth="1"/>
    <col min="1452" max="1452" width="21.7109375" style="1" customWidth="1"/>
    <col min="1453" max="1453" width="18.85546875" style="1" customWidth="1"/>
    <col min="1454" max="1454" width="12.85546875" style="1" customWidth="1"/>
    <col min="1455" max="1459" width="10" style="1" bestFit="1" customWidth="1"/>
    <col min="1460" max="1703" width="2.5703125" style="1"/>
    <col min="1704" max="1704" width="5" style="1" bestFit="1" customWidth="1"/>
    <col min="1705" max="1705" width="35.5703125" style="1" bestFit="1" customWidth="1"/>
    <col min="1706" max="1706" width="40.140625" style="1" bestFit="1" customWidth="1"/>
    <col min="1707" max="1707" width="16" style="1" customWidth="1"/>
    <col min="1708" max="1708" width="21.7109375" style="1" customWidth="1"/>
    <col min="1709" max="1709" width="18.85546875" style="1" customWidth="1"/>
    <col min="1710" max="1710" width="12.85546875" style="1" customWidth="1"/>
    <col min="1711" max="1715" width="10" style="1" bestFit="1" customWidth="1"/>
    <col min="1716" max="1959" width="2.5703125" style="1"/>
    <col min="1960" max="1960" width="5" style="1" bestFit="1" customWidth="1"/>
    <col min="1961" max="1961" width="35.5703125" style="1" bestFit="1" customWidth="1"/>
    <col min="1962" max="1962" width="40.140625" style="1" bestFit="1" customWidth="1"/>
    <col min="1963" max="1963" width="16" style="1" customWidth="1"/>
    <col min="1964" max="1964" width="21.7109375" style="1" customWidth="1"/>
    <col min="1965" max="1965" width="18.85546875" style="1" customWidth="1"/>
    <col min="1966" max="1966" width="12.85546875" style="1" customWidth="1"/>
    <col min="1967" max="1971" width="10" style="1" bestFit="1" customWidth="1"/>
    <col min="1972" max="2215" width="2.5703125" style="1"/>
    <col min="2216" max="2216" width="5" style="1" bestFit="1" customWidth="1"/>
    <col min="2217" max="2217" width="35.5703125" style="1" bestFit="1" customWidth="1"/>
    <col min="2218" max="2218" width="40.140625" style="1" bestFit="1" customWidth="1"/>
    <col min="2219" max="2219" width="16" style="1" customWidth="1"/>
    <col min="2220" max="2220" width="21.7109375" style="1" customWidth="1"/>
    <col min="2221" max="2221" width="18.85546875" style="1" customWidth="1"/>
    <col min="2222" max="2222" width="12.85546875" style="1" customWidth="1"/>
    <col min="2223" max="2227" width="10" style="1" bestFit="1" customWidth="1"/>
    <col min="2228" max="2471" width="2.5703125" style="1"/>
    <col min="2472" max="2472" width="5" style="1" bestFit="1" customWidth="1"/>
    <col min="2473" max="2473" width="35.5703125" style="1" bestFit="1" customWidth="1"/>
    <col min="2474" max="2474" width="40.140625" style="1" bestFit="1" customWidth="1"/>
    <col min="2475" max="2475" width="16" style="1" customWidth="1"/>
    <col min="2476" max="2476" width="21.7109375" style="1" customWidth="1"/>
    <col min="2477" max="2477" width="18.85546875" style="1" customWidth="1"/>
    <col min="2478" max="2478" width="12.85546875" style="1" customWidth="1"/>
    <col min="2479" max="2483" width="10" style="1" bestFit="1" customWidth="1"/>
    <col min="2484" max="2727" width="2.5703125" style="1"/>
    <col min="2728" max="2728" width="5" style="1" bestFit="1" customWidth="1"/>
    <col min="2729" max="2729" width="35.5703125" style="1" bestFit="1" customWidth="1"/>
    <col min="2730" max="2730" width="40.140625" style="1" bestFit="1" customWidth="1"/>
    <col min="2731" max="2731" width="16" style="1" customWidth="1"/>
    <col min="2732" max="2732" width="21.7109375" style="1" customWidth="1"/>
    <col min="2733" max="2733" width="18.85546875" style="1" customWidth="1"/>
    <col min="2734" max="2734" width="12.85546875" style="1" customWidth="1"/>
    <col min="2735" max="2739" width="10" style="1" bestFit="1" customWidth="1"/>
    <col min="2740" max="2983" width="2.5703125" style="1"/>
    <col min="2984" max="2984" width="5" style="1" bestFit="1" customWidth="1"/>
    <col min="2985" max="2985" width="35.5703125" style="1" bestFit="1" customWidth="1"/>
    <col min="2986" max="2986" width="40.140625" style="1" bestFit="1" customWidth="1"/>
    <col min="2987" max="2987" width="16" style="1" customWidth="1"/>
    <col min="2988" max="2988" width="21.7109375" style="1" customWidth="1"/>
    <col min="2989" max="2989" width="18.85546875" style="1" customWidth="1"/>
    <col min="2990" max="2990" width="12.85546875" style="1" customWidth="1"/>
    <col min="2991" max="2995" width="10" style="1" bestFit="1" customWidth="1"/>
    <col min="2996" max="3239" width="2.5703125" style="1"/>
    <col min="3240" max="3240" width="5" style="1" bestFit="1" customWidth="1"/>
    <col min="3241" max="3241" width="35.5703125" style="1" bestFit="1" customWidth="1"/>
    <col min="3242" max="3242" width="40.140625" style="1" bestFit="1" customWidth="1"/>
    <col min="3243" max="3243" width="16" style="1" customWidth="1"/>
    <col min="3244" max="3244" width="21.7109375" style="1" customWidth="1"/>
    <col min="3245" max="3245" width="18.85546875" style="1" customWidth="1"/>
    <col min="3246" max="3246" width="12.85546875" style="1" customWidth="1"/>
    <col min="3247" max="3251" width="10" style="1" bestFit="1" customWidth="1"/>
    <col min="3252" max="3495" width="2.5703125" style="1"/>
    <col min="3496" max="3496" width="5" style="1" bestFit="1" customWidth="1"/>
    <col min="3497" max="3497" width="35.5703125" style="1" bestFit="1" customWidth="1"/>
    <col min="3498" max="3498" width="40.140625" style="1" bestFit="1" customWidth="1"/>
    <col min="3499" max="3499" width="16" style="1" customWidth="1"/>
    <col min="3500" max="3500" width="21.7109375" style="1" customWidth="1"/>
    <col min="3501" max="3501" width="18.85546875" style="1" customWidth="1"/>
    <col min="3502" max="3502" width="12.85546875" style="1" customWidth="1"/>
    <col min="3503" max="3507" width="10" style="1" bestFit="1" customWidth="1"/>
    <col min="3508" max="3751" width="2.5703125" style="1"/>
    <col min="3752" max="3752" width="5" style="1" bestFit="1" customWidth="1"/>
    <col min="3753" max="3753" width="35.5703125" style="1" bestFit="1" customWidth="1"/>
    <col min="3754" max="3754" width="40.140625" style="1" bestFit="1" customWidth="1"/>
    <col min="3755" max="3755" width="16" style="1" customWidth="1"/>
    <col min="3756" max="3756" width="21.7109375" style="1" customWidth="1"/>
    <col min="3757" max="3757" width="18.85546875" style="1" customWidth="1"/>
    <col min="3758" max="3758" width="12.85546875" style="1" customWidth="1"/>
    <col min="3759" max="3763" width="10" style="1" bestFit="1" customWidth="1"/>
    <col min="3764" max="4007" width="2.5703125" style="1"/>
    <col min="4008" max="4008" width="5" style="1" bestFit="1" customWidth="1"/>
    <col min="4009" max="4009" width="35.5703125" style="1" bestFit="1" customWidth="1"/>
    <col min="4010" max="4010" width="40.140625" style="1" bestFit="1" customWidth="1"/>
    <col min="4011" max="4011" width="16" style="1" customWidth="1"/>
    <col min="4012" max="4012" width="21.7109375" style="1" customWidth="1"/>
    <col min="4013" max="4013" width="18.85546875" style="1" customWidth="1"/>
    <col min="4014" max="4014" width="12.85546875" style="1" customWidth="1"/>
    <col min="4015" max="4019" width="10" style="1" bestFit="1" customWidth="1"/>
    <col min="4020" max="4263" width="2.5703125" style="1"/>
    <col min="4264" max="4264" width="5" style="1" bestFit="1" customWidth="1"/>
    <col min="4265" max="4265" width="35.5703125" style="1" bestFit="1" customWidth="1"/>
    <col min="4266" max="4266" width="40.140625" style="1" bestFit="1" customWidth="1"/>
    <col min="4267" max="4267" width="16" style="1" customWidth="1"/>
    <col min="4268" max="4268" width="21.7109375" style="1" customWidth="1"/>
    <col min="4269" max="4269" width="18.85546875" style="1" customWidth="1"/>
    <col min="4270" max="4270" width="12.85546875" style="1" customWidth="1"/>
    <col min="4271" max="4275" width="10" style="1" bestFit="1" customWidth="1"/>
    <col min="4276" max="4519" width="2.5703125" style="1"/>
    <col min="4520" max="4520" width="5" style="1" bestFit="1" customWidth="1"/>
    <col min="4521" max="4521" width="35.5703125" style="1" bestFit="1" customWidth="1"/>
    <col min="4522" max="4522" width="40.140625" style="1" bestFit="1" customWidth="1"/>
    <col min="4523" max="4523" width="16" style="1" customWidth="1"/>
    <col min="4524" max="4524" width="21.7109375" style="1" customWidth="1"/>
    <col min="4525" max="4525" width="18.85546875" style="1" customWidth="1"/>
    <col min="4526" max="4526" width="12.85546875" style="1" customWidth="1"/>
    <col min="4527" max="4531" width="10" style="1" bestFit="1" customWidth="1"/>
    <col min="4532" max="4775" width="2.5703125" style="1"/>
    <col min="4776" max="4776" width="5" style="1" bestFit="1" customWidth="1"/>
    <col min="4777" max="4777" width="35.5703125" style="1" bestFit="1" customWidth="1"/>
    <col min="4778" max="4778" width="40.140625" style="1" bestFit="1" customWidth="1"/>
    <col min="4779" max="4779" width="16" style="1" customWidth="1"/>
    <col min="4780" max="4780" width="21.7109375" style="1" customWidth="1"/>
    <col min="4781" max="4781" width="18.85546875" style="1" customWidth="1"/>
    <col min="4782" max="4782" width="12.85546875" style="1" customWidth="1"/>
    <col min="4783" max="4787" width="10" style="1" bestFit="1" customWidth="1"/>
    <col min="4788" max="5031" width="2.5703125" style="1"/>
    <col min="5032" max="5032" width="5" style="1" bestFit="1" customWidth="1"/>
    <col min="5033" max="5033" width="35.5703125" style="1" bestFit="1" customWidth="1"/>
    <col min="5034" max="5034" width="40.140625" style="1" bestFit="1" customWidth="1"/>
    <col min="5035" max="5035" width="16" style="1" customWidth="1"/>
    <col min="5036" max="5036" width="21.7109375" style="1" customWidth="1"/>
    <col min="5037" max="5037" width="18.85546875" style="1" customWidth="1"/>
    <col min="5038" max="5038" width="12.85546875" style="1" customWidth="1"/>
    <col min="5039" max="5043" width="10" style="1" bestFit="1" customWidth="1"/>
    <col min="5044" max="5287" width="2.5703125" style="1"/>
    <col min="5288" max="5288" width="5" style="1" bestFit="1" customWidth="1"/>
    <col min="5289" max="5289" width="35.5703125" style="1" bestFit="1" customWidth="1"/>
    <col min="5290" max="5290" width="40.140625" style="1" bestFit="1" customWidth="1"/>
    <col min="5291" max="5291" width="16" style="1" customWidth="1"/>
    <col min="5292" max="5292" width="21.7109375" style="1" customWidth="1"/>
    <col min="5293" max="5293" width="18.85546875" style="1" customWidth="1"/>
    <col min="5294" max="5294" width="12.85546875" style="1" customWidth="1"/>
    <col min="5295" max="5299" width="10" style="1" bestFit="1" customWidth="1"/>
    <col min="5300" max="5543" width="2.5703125" style="1"/>
    <col min="5544" max="5544" width="5" style="1" bestFit="1" customWidth="1"/>
    <col min="5545" max="5545" width="35.5703125" style="1" bestFit="1" customWidth="1"/>
    <col min="5546" max="5546" width="40.140625" style="1" bestFit="1" customWidth="1"/>
    <col min="5547" max="5547" width="16" style="1" customWidth="1"/>
    <col min="5548" max="5548" width="21.7109375" style="1" customWidth="1"/>
    <col min="5549" max="5549" width="18.85546875" style="1" customWidth="1"/>
    <col min="5550" max="5550" width="12.85546875" style="1" customWidth="1"/>
    <col min="5551" max="5555" width="10" style="1" bestFit="1" customWidth="1"/>
    <col min="5556" max="5799" width="2.5703125" style="1"/>
    <col min="5800" max="5800" width="5" style="1" bestFit="1" customWidth="1"/>
    <col min="5801" max="5801" width="35.5703125" style="1" bestFit="1" customWidth="1"/>
    <col min="5802" max="5802" width="40.140625" style="1" bestFit="1" customWidth="1"/>
    <col min="5803" max="5803" width="16" style="1" customWidth="1"/>
    <col min="5804" max="5804" width="21.7109375" style="1" customWidth="1"/>
    <col min="5805" max="5805" width="18.85546875" style="1" customWidth="1"/>
    <col min="5806" max="5806" width="12.85546875" style="1" customWidth="1"/>
    <col min="5807" max="5811" width="10" style="1" bestFit="1" customWidth="1"/>
    <col min="5812" max="6055" width="2.5703125" style="1"/>
    <col min="6056" max="6056" width="5" style="1" bestFit="1" customWidth="1"/>
    <col min="6057" max="6057" width="35.5703125" style="1" bestFit="1" customWidth="1"/>
    <col min="6058" max="6058" width="40.140625" style="1" bestFit="1" customWidth="1"/>
    <col min="6059" max="6059" width="16" style="1" customWidth="1"/>
    <col min="6060" max="6060" width="21.7109375" style="1" customWidth="1"/>
    <col min="6061" max="6061" width="18.85546875" style="1" customWidth="1"/>
    <col min="6062" max="6062" width="12.85546875" style="1" customWidth="1"/>
    <col min="6063" max="6067" width="10" style="1" bestFit="1" customWidth="1"/>
    <col min="6068" max="6311" width="2.5703125" style="1"/>
    <col min="6312" max="6312" width="5" style="1" bestFit="1" customWidth="1"/>
    <col min="6313" max="6313" width="35.5703125" style="1" bestFit="1" customWidth="1"/>
    <col min="6314" max="6314" width="40.140625" style="1" bestFit="1" customWidth="1"/>
    <col min="6315" max="6315" width="16" style="1" customWidth="1"/>
    <col min="6316" max="6316" width="21.7109375" style="1" customWidth="1"/>
    <col min="6317" max="6317" width="18.85546875" style="1" customWidth="1"/>
    <col min="6318" max="6318" width="12.85546875" style="1" customWidth="1"/>
    <col min="6319" max="6323" width="10" style="1" bestFit="1" customWidth="1"/>
    <col min="6324" max="6567" width="2.5703125" style="1"/>
    <col min="6568" max="6568" width="5" style="1" bestFit="1" customWidth="1"/>
    <col min="6569" max="6569" width="35.5703125" style="1" bestFit="1" customWidth="1"/>
    <col min="6570" max="6570" width="40.140625" style="1" bestFit="1" customWidth="1"/>
    <col min="6571" max="6571" width="16" style="1" customWidth="1"/>
    <col min="6572" max="6572" width="21.7109375" style="1" customWidth="1"/>
    <col min="6573" max="6573" width="18.85546875" style="1" customWidth="1"/>
    <col min="6574" max="6574" width="12.85546875" style="1" customWidth="1"/>
    <col min="6575" max="6579" width="10" style="1" bestFit="1" customWidth="1"/>
    <col min="6580" max="6823" width="2.5703125" style="1"/>
    <col min="6824" max="6824" width="5" style="1" bestFit="1" customWidth="1"/>
    <col min="6825" max="6825" width="35.5703125" style="1" bestFit="1" customWidth="1"/>
    <col min="6826" max="6826" width="40.140625" style="1" bestFit="1" customWidth="1"/>
    <col min="6827" max="6827" width="16" style="1" customWidth="1"/>
    <col min="6828" max="6828" width="21.7109375" style="1" customWidth="1"/>
    <col min="6829" max="6829" width="18.85546875" style="1" customWidth="1"/>
    <col min="6830" max="6830" width="12.85546875" style="1" customWidth="1"/>
    <col min="6831" max="6835" width="10" style="1" bestFit="1" customWidth="1"/>
    <col min="6836" max="7079" width="2.5703125" style="1"/>
    <col min="7080" max="7080" width="5" style="1" bestFit="1" customWidth="1"/>
    <col min="7081" max="7081" width="35.5703125" style="1" bestFit="1" customWidth="1"/>
    <col min="7082" max="7082" width="40.140625" style="1" bestFit="1" customWidth="1"/>
    <col min="7083" max="7083" width="16" style="1" customWidth="1"/>
    <col min="7084" max="7084" width="21.7109375" style="1" customWidth="1"/>
    <col min="7085" max="7085" width="18.85546875" style="1" customWidth="1"/>
    <col min="7086" max="7086" width="12.85546875" style="1" customWidth="1"/>
    <col min="7087" max="7091" width="10" style="1" bestFit="1" customWidth="1"/>
    <col min="7092" max="7335" width="2.5703125" style="1"/>
    <col min="7336" max="7336" width="5" style="1" bestFit="1" customWidth="1"/>
    <col min="7337" max="7337" width="35.5703125" style="1" bestFit="1" customWidth="1"/>
    <col min="7338" max="7338" width="40.140625" style="1" bestFit="1" customWidth="1"/>
    <col min="7339" max="7339" width="16" style="1" customWidth="1"/>
    <col min="7340" max="7340" width="21.7109375" style="1" customWidth="1"/>
    <col min="7341" max="7341" width="18.85546875" style="1" customWidth="1"/>
    <col min="7342" max="7342" width="12.85546875" style="1" customWidth="1"/>
    <col min="7343" max="7347" width="10" style="1" bestFit="1" customWidth="1"/>
    <col min="7348" max="7591" width="2.5703125" style="1"/>
    <col min="7592" max="7592" width="5" style="1" bestFit="1" customWidth="1"/>
    <col min="7593" max="7593" width="35.5703125" style="1" bestFit="1" customWidth="1"/>
    <col min="7594" max="7594" width="40.140625" style="1" bestFit="1" customWidth="1"/>
    <col min="7595" max="7595" width="16" style="1" customWidth="1"/>
    <col min="7596" max="7596" width="21.7109375" style="1" customWidth="1"/>
    <col min="7597" max="7597" width="18.85546875" style="1" customWidth="1"/>
    <col min="7598" max="7598" width="12.85546875" style="1" customWidth="1"/>
    <col min="7599" max="7603" width="10" style="1" bestFit="1" customWidth="1"/>
    <col min="7604" max="7847" width="2.5703125" style="1"/>
    <col min="7848" max="7848" width="5" style="1" bestFit="1" customWidth="1"/>
    <col min="7849" max="7849" width="35.5703125" style="1" bestFit="1" customWidth="1"/>
    <col min="7850" max="7850" width="40.140625" style="1" bestFit="1" customWidth="1"/>
    <col min="7851" max="7851" width="16" style="1" customWidth="1"/>
    <col min="7852" max="7852" width="21.7109375" style="1" customWidth="1"/>
    <col min="7853" max="7853" width="18.85546875" style="1" customWidth="1"/>
    <col min="7854" max="7854" width="12.85546875" style="1" customWidth="1"/>
    <col min="7855" max="7859" width="10" style="1" bestFit="1" customWidth="1"/>
    <col min="7860" max="8103" width="2.5703125" style="1"/>
    <col min="8104" max="8104" width="5" style="1" bestFit="1" customWidth="1"/>
    <col min="8105" max="8105" width="35.5703125" style="1" bestFit="1" customWidth="1"/>
    <col min="8106" max="8106" width="40.140625" style="1" bestFit="1" customWidth="1"/>
    <col min="8107" max="8107" width="16" style="1" customWidth="1"/>
    <col min="8108" max="8108" width="21.7109375" style="1" customWidth="1"/>
    <col min="8109" max="8109" width="18.85546875" style="1" customWidth="1"/>
    <col min="8110" max="8110" width="12.85546875" style="1" customWidth="1"/>
    <col min="8111" max="8115" width="10" style="1" bestFit="1" customWidth="1"/>
    <col min="8116" max="8359" width="2.5703125" style="1"/>
    <col min="8360" max="8360" width="5" style="1" bestFit="1" customWidth="1"/>
    <col min="8361" max="8361" width="35.5703125" style="1" bestFit="1" customWidth="1"/>
    <col min="8362" max="8362" width="40.140625" style="1" bestFit="1" customWidth="1"/>
    <col min="8363" max="8363" width="16" style="1" customWidth="1"/>
    <col min="8364" max="8364" width="21.7109375" style="1" customWidth="1"/>
    <col min="8365" max="8365" width="18.85546875" style="1" customWidth="1"/>
    <col min="8366" max="8366" width="12.85546875" style="1" customWidth="1"/>
    <col min="8367" max="8371" width="10" style="1" bestFit="1" customWidth="1"/>
    <col min="8372" max="8615" width="2.5703125" style="1"/>
    <col min="8616" max="8616" width="5" style="1" bestFit="1" customWidth="1"/>
    <col min="8617" max="8617" width="35.5703125" style="1" bestFit="1" customWidth="1"/>
    <col min="8618" max="8618" width="40.140625" style="1" bestFit="1" customWidth="1"/>
    <col min="8619" max="8619" width="16" style="1" customWidth="1"/>
    <col min="8620" max="8620" width="21.7109375" style="1" customWidth="1"/>
    <col min="8621" max="8621" width="18.85546875" style="1" customWidth="1"/>
    <col min="8622" max="8622" width="12.85546875" style="1" customWidth="1"/>
    <col min="8623" max="8627" width="10" style="1" bestFit="1" customWidth="1"/>
    <col min="8628" max="8871" width="2.5703125" style="1"/>
    <col min="8872" max="8872" width="5" style="1" bestFit="1" customWidth="1"/>
    <col min="8873" max="8873" width="35.5703125" style="1" bestFit="1" customWidth="1"/>
    <col min="8874" max="8874" width="40.140625" style="1" bestFit="1" customWidth="1"/>
    <col min="8875" max="8875" width="16" style="1" customWidth="1"/>
    <col min="8876" max="8876" width="21.7109375" style="1" customWidth="1"/>
    <col min="8877" max="8877" width="18.85546875" style="1" customWidth="1"/>
    <col min="8878" max="8878" width="12.85546875" style="1" customWidth="1"/>
    <col min="8879" max="8883" width="10" style="1" bestFit="1" customWidth="1"/>
    <col min="8884" max="9127" width="2.5703125" style="1"/>
    <col min="9128" max="9128" width="5" style="1" bestFit="1" customWidth="1"/>
    <col min="9129" max="9129" width="35.5703125" style="1" bestFit="1" customWidth="1"/>
    <col min="9130" max="9130" width="40.140625" style="1" bestFit="1" customWidth="1"/>
    <col min="9131" max="9131" width="16" style="1" customWidth="1"/>
    <col min="9132" max="9132" width="21.7109375" style="1" customWidth="1"/>
    <col min="9133" max="9133" width="18.85546875" style="1" customWidth="1"/>
    <col min="9134" max="9134" width="12.85546875" style="1" customWidth="1"/>
    <col min="9135" max="9139" width="10" style="1" bestFit="1" customWidth="1"/>
    <col min="9140" max="9383" width="2.5703125" style="1"/>
    <col min="9384" max="9384" width="5" style="1" bestFit="1" customWidth="1"/>
    <col min="9385" max="9385" width="35.5703125" style="1" bestFit="1" customWidth="1"/>
    <col min="9386" max="9386" width="40.140625" style="1" bestFit="1" customWidth="1"/>
    <col min="9387" max="9387" width="16" style="1" customWidth="1"/>
    <col min="9388" max="9388" width="21.7109375" style="1" customWidth="1"/>
    <col min="9389" max="9389" width="18.85546875" style="1" customWidth="1"/>
    <col min="9390" max="9390" width="12.85546875" style="1" customWidth="1"/>
    <col min="9391" max="9395" width="10" style="1" bestFit="1" customWidth="1"/>
    <col min="9396" max="9639" width="2.5703125" style="1"/>
    <col min="9640" max="9640" width="5" style="1" bestFit="1" customWidth="1"/>
    <col min="9641" max="9641" width="35.5703125" style="1" bestFit="1" customWidth="1"/>
    <col min="9642" max="9642" width="40.140625" style="1" bestFit="1" customWidth="1"/>
    <col min="9643" max="9643" width="16" style="1" customWidth="1"/>
    <col min="9644" max="9644" width="21.7109375" style="1" customWidth="1"/>
    <col min="9645" max="9645" width="18.85546875" style="1" customWidth="1"/>
    <col min="9646" max="9646" width="12.85546875" style="1" customWidth="1"/>
    <col min="9647" max="9651" width="10" style="1" bestFit="1" customWidth="1"/>
    <col min="9652" max="9895" width="2.5703125" style="1"/>
    <col min="9896" max="9896" width="5" style="1" bestFit="1" customWidth="1"/>
    <col min="9897" max="9897" width="35.5703125" style="1" bestFit="1" customWidth="1"/>
    <col min="9898" max="9898" width="40.140625" style="1" bestFit="1" customWidth="1"/>
    <col min="9899" max="9899" width="16" style="1" customWidth="1"/>
    <col min="9900" max="9900" width="21.7109375" style="1" customWidth="1"/>
    <col min="9901" max="9901" width="18.85546875" style="1" customWidth="1"/>
    <col min="9902" max="9902" width="12.85546875" style="1" customWidth="1"/>
    <col min="9903" max="9907" width="10" style="1" bestFit="1" customWidth="1"/>
    <col min="9908" max="10151" width="2.5703125" style="1"/>
    <col min="10152" max="10152" width="5" style="1" bestFit="1" customWidth="1"/>
    <col min="10153" max="10153" width="35.5703125" style="1" bestFit="1" customWidth="1"/>
    <col min="10154" max="10154" width="40.140625" style="1" bestFit="1" customWidth="1"/>
    <col min="10155" max="10155" width="16" style="1" customWidth="1"/>
    <col min="10156" max="10156" width="21.7109375" style="1" customWidth="1"/>
    <col min="10157" max="10157" width="18.85546875" style="1" customWidth="1"/>
    <col min="10158" max="10158" width="12.85546875" style="1" customWidth="1"/>
    <col min="10159" max="10163" width="10" style="1" bestFit="1" customWidth="1"/>
    <col min="10164" max="10407" width="2.5703125" style="1"/>
    <col min="10408" max="10408" width="5" style="1" bestFit="1" customWidth="1"/>
    <col min="10409" max="10409" width="35.5703125" style="1" bestFit="1" customWidth="1"/>
    <col min="10410" max="10410" width="40.140625" style="1" bestFit="1" customWidth="1"/>
    <col min="10411" max="10411" width="16" style="1" customWidth="1"/>
    <col min="10412" max="10412" width="21.7109375" style="1" customWidth="1"/>
    <col min="10413" max="10413" width="18.85546875" style="1" customWidth="1"/>
    <col min="10414" max="10414" width="12.85546875" style="1" customWidth="1"/>
    <col min="10415" max="10419" width="10" style="1" bestFit="1" customWidth="1"/>
    <col min="10420" max="10663" width="2.5703125" style="1"/>
    <col min="10664" max="10664" width="5" style="1" bestFit="1" customWidth="1"/>
    <col min="10665" max="10665" width="35.5703125" style="1" bestFit="1" customWidth="1"/>
    <col min="10666" max="10666" width="40.140625" style="1" bestFit="1" customWidth="1"/>
    <col min="10667" max="10667" width="16" style="1" customWidth="1"/>
    <col min="10668" max="10668" width="21.7109375" style="1" customWidth="1"/>
    <col min="10669" max="10669" width="18.85546875" style="1" customWidth="1"/>
    <col min="10670" max="10670" width="12.85546875" style="1" customWidth="1"/>
    <col min="10671" max="10675" width="10" style="1" bestFit="1" customWidth="1"/>
    <col min="10676" max="10919" width="2.5703125" style="1"/>
    <col min="10920" max="10920" width="5" style="1" bestFit="1" customWidth="1"/>
    <col min="10921" max="10921" width="35.5703125" style="1" bestFit="1" customWidth="1"/>
    <col min="10922" max="10922" width="40.140625" style="1" bestFit="1" customWidth="1"/>
    <col min="10923" max="10923" width="16" style="1" customWidth="1"/>
    <col min="10924" max="10924" width="21.7109375" style="1" customWidth="1"/>
    <col min="10925" max="10925" width="18.85546875" style="1" customWidth="1"/>
    <col min="10926" max="10926" width="12.85546875" style="1" customWidth="1"/>
    <col min="10927" max="10931" width="10" style="1" bestFit="1" customWidth="1"/>
    <col min="10932" max="11175" width="2.5703125" style="1"/>
    <col min="11176" max="11176" width="5" style="1" bestFit="1" customWidth="1"/>
    <col min="11177" max="11177" width="35.5703125" style="1" bestFit="1" customWidth="1"/>
    <col min="11178" max="11178" width="40.140625" style="1" bestFit="1" customWidth="1"/>
    <col min="11179" max="11179" width="16" style="1" customWidth="1"/>
    <col min="11180" max="11180" width="21.7109375" style="1" customWidth="1"/>
    <col min="11181" max="11181" width="18.85546875" style="1" customWidth="1"/>
    <col min="11182" max="11182" width="12.85546875" style="1" customWidth="1"/>
    <col min="11183" max="11187" width="10" style="1" bestFit="1" customWidth="1"/>
    <col min="11188" max="11431" width="2.5703125" style="1"/>
    <col min="11432" max="11432" width="5" style="1" bestFit="1" customWidth="1"/>
    <col min="11433" max="11433" width="35.5703125" style="1" bestFit="1" customWidth="1"/>
    <col min="11434" max="11434" width="40.140625" style="1" bestFit="1" customWidth="1"/>
    <col min="11435" max="11435" width="16" style="1" customWidth="1"/>
    <col min="11436" max="11436" width="21.7109375" style="1" customWidth="1"/>
    <col min="11437" max="11437" width="18.85546875" style="1" customWidth="1"/>
    <col min="11438" max="11438" width="12.85546875" style="1" customWidth="1"/>
    <col min="11439" max="11443" width="10" style="1" bestFit="1" customWidth="1"/>
    <col min="11444" max="11687" width="2.5703125" style="1"/>
    <col min="11688" max="11688" width="5" style="1" bestFit="1" customWidth="1"/>
    <col min="11689" max="11689" width="35.5703125" style="1" bestFit="1" customWidth="1"/>
    <col min="11690" max="11690" width="40.140625" style="1" bestFit="1" customWidth="1"/>
    <col min="11691" max="11691" width="16" style="1" customWidth="1"/>
    <col min="11692" max="11692" width="21.7109375" style="1" customWidth="1"/>
    <col min="11693" max="11693" width="18.85546875" style="1" customWidth="1"/>
    <col min="11694" max="11694" width="12.85546875" style="1" customWidth="1"/>
    <col min="11695" max="11699" width="10" style="1" bestFit="1" customWidth="1"/>
    <col min="11700" max="11943" width="2.5703125" style="1"/>
    <col min="11944" max="11944" width="5" style="1" bestFit="1" customWidth="1"/>
    <col min="11945" max="11945" width="35.5703125" style="1" bestFit="1" customWidth="1"/>
    <col min="11946" max="11946" width="40.140625" style="1" bestFit="1" customWidth="1"/>
    <col min="11947" max="11947" width="16" style="1" customWidth="1"/>
    <col min="11948" max="11948" width="21.7109375" style="1" customWidth="1"/>
    <col min="11949" max="11949" width="18.85546875" style="1" customWidth="1"/>
    <col min="11950" max="11950" width="12.85546875" style="1" customWidth="1"/>
    <col min="11951" max="11955" width="10" style="1" bestFit="1" customWidth="1"/>
    <col min="11956" max="12199" width="2.5703125" style="1"/>
    <col min="12200" max="12200" width="5" style="1" bestFit="1" customWidth="1"/>
    <col min="12201" max="12201" width="35.5703125" style="1" bestFit="1" customWidth="1"/>
    <col min="12202" max="12202" width="40.140625" style="1" bestFit="1" customWidth="1"/>
    <col min="12203" max="12203" width="16" style="1" customWidth="1"/>
    <col min="12204" max="12204" width="21.7109375" style="1" customWidth="1"/>
    <col min="12205" max="12205" width="18.85546875" style="1" customWidth="1"/>
    <col min="12206" max="12206" width="12.85546875" style="1" customWidth="1"/>
    <col min="12207" max="12211" width="10" style="1" bestFit="1" customWidth="1"/>
    <col min="12212" max="12455" width="2.5703125" style="1"/>
    <col min="12456" max="12456" width="5" style="1" bestFit="1" customWidth="1"/>
    <col min="12457" max="12457" width="35.5703125" style="1" bestFit="1" customWidth="1"/>
    <col min="12458" max="12458" width="40.140625" style="1" bestFit="1" customWidth="1"/>
    <col min="12459" max="12459" width="16" style="1" customWidth="1"/>
    <col min="12460" max="12460" width="21.7109375" style="1" customWidth="1"/>
    <col min="12461" max="12461" width="18.85546875" style="1" customWidth="1"/>
    <col min="12462" max="12462" width="12.85546875" style="1" customWidth="1"/>
    <col min="12463" max="12467" width="10" style="1" bestFit="1" customWidth="1"/>
    <col min="12468" max="12711" width="2.5703125" style="1"/>
    <col min="12712" max="12712" width="5" style="1" bestFit="1" customWidth="1"/>
    <col min="12713" max="12713" width="35.5703125" style="1" bestFit="1" customWidth="1"/>
    <col min="12714" max="12714" width="40.140625" style="1" bestFit="1" customWidth="1"/>
    <col min="12715" max="12715" width="16" style="1" customWidth="1"/>
    <col min="12716" max="12716" width="21.7109375" style="1" customWidth="1"/>
    <col min="12717" max="12717" width="18.85546875" style="1" customWidth="1"/>
    <col min="12718" max="12718" width="12.85546875" style="1" customWidth="1"/>
    <col min="12719" max="12723" width="10" style="1" bestFit="1" customWidth="1"/>
    <col min="12724" max="12967" width="2.5703125" style="1"/>
    <col min="12968" max="12968" width="5" style="1" bestFit="1" customWidth="1"/>
    <col min="12969" max="12969" width="35.5703125" style="1" bestFit="1" customWidth="1"/>
    <col min="12970" max="12970" width="40.140625" style="1" bestFit="1" customWidth="1"/>
    <col min="12971" max="12971" width="16" style="1" customWidth="1"/>
    <col min="12972" max="12972" width="21.7109375" style="1" customWidth="1"/>
    <col min="12973" max="12973" width="18.85546875" style="1" customWidth="1"/>
    <col min="12974" max="12974" width="12.85546875" style="1" customWidth="1"/>
    <col min="12975" max="12979" width="10" style="1" bestFit="1" customWidth="1"/>
    <col min="12980" max="13223" width="2.5703125" style="1"/>
    <col min="13224" max="13224" width="5" style="1" bestFit="1" customWidth="1"/>
    <col min="13225" max="13225" width="35.5703125" style="1" bestFit="1" customWidth="1"/>
    <col min="13226" max="13226" width="40.140625" style="1" bestFit="1" customWidth="1"/>
    <col min="13227" max="13227" width="16" style="1" customWidth="1"/>
    <col min="13228" max="13228" width="21.7109375" style="1" customWidth="1"/>
    <col min="13229" max="13229" width="18.85546875" style="1" customWidth="1"/>
    <col min="13230" max="13230" width="12.85546875" style="1" customWidth="1"/>
    <col min="13231" max="13235" width="10" style="1" bestFit="1" customWidth="1"/>
    <col min="13236" max="13479" width="2.5703125" style="1"/>
    <col min="13480" max="13480" width="5" style="1" bestFit="1" customWidth="1"/>
    <col min="13481" max="13481" width="35.5703125" style="1" bestFit="1" customWidth="1"/>
    <col min="13482" max="13482" width="40.140625" style="1" bestFit="1" customWidth="1"/>
    <col min="13483" max="13483" width="16" style="1" customWidth="1"/>
    <col min="13484" max="13484" width="21.7109375" style="1" customWidth="1"/>
    <col min="13485" max="13485" width="18.85546875" style="1" customWidth="1"/>
    <col min="13486" max="13486" width="12.85546875" style="1" customWidth="1"/>
    <col min="13487" max="13491" width="10" style="1" bestFit="1" customWidth="1"/>
    <col min="13492" max="13735" width="2.5703125" style="1"/>
    <col min="13736" max="13736" width="5" style="1" bestFit="1" customWidth="1"/>
    <col min="13737" max="13737" width="35.5703125" style="1" bestFit="1" customWidth="1"/>
    <col min="13738" max="13738" width="40.140625" style="1" bestFit="1" customWidth="1"/>
    <col min="13739" max="13739" width="16" style="1" customWidth="1"/>
    <col min="13740" max="13740" width="21.7109375" style="1" customWidth="1"/>
    <col min="13741" max="13741" width="18.85546875" style="1" customWidth="1"/>
    <col min="13742" max="13742" width="12.85546875" style="1" customWidth="1"/>
    <col min="13743" max="13747" width="10" style="1" bestFit="1" customWidth="1"/>
    <col min="13748" max="13991" width="2.5703125" style="1"/>
    <col min="13992" max="13992" width="5" style="1" bestFit="1" customWidth="1"/>
    <col min="13993" max="13993" width="35.5703125" style="1" bestFit="1" customWidth="1"/>
    <col min="13994" max="13994" width="40.140625" style="1" bestFit="1" customWidth="1"/>
    <col min="13995" max="13995" width="16" style="1" customWidth="1"/>
    <col min="13996" max="13996" width="21.7109375" style="1" customWidth="1"/>
    <col min="13997" max="13997" width="18.85546875" style="1" customWidth="1"/>
    <col min="13998" max="13998" width="12.85546875" style="1" customWidth="1"/>
    <col min="13999" max="14003" width="10" style="1" bestFit="1" customWidth="1"/>
    <col min="14004" max="14247" width="2.5703125" style="1"/>
    <col min="14248" max="14248" width="5" style="1" bestFit="1" customWidth="1"/>
    <col min="14249" max="14249" width="35.5703125" style="1" bestFit="1" customWidth="1"/>
    <col min="14250" max="14250" width="40.140625" style="1" bestFit="1" customWidth="1"/>
    <col min="14251" max="14251" width="16" style="1" customWidth="1"/>
    <col min="14252" max="14252" width="21.7109375" style="1" customWidth="1"/>
    <col min="14253" max="14253" width="18.85546875" style="1" customWidth="1"/>
    <col min="14254" max="14254" width="12.85546875" style="1" customWidth="1"/>
    <col min="14255" max="14259" width="10" style="1" bestFit="1" customWidth="1"/>
    <col min="14260" max="14503" width="2.5703125" style="1"/>
    <col min="14504" max="14504" width="5" style="1" bestFit="1" customWidth="1"/>
    <col min="14505" max="14505" width="35.5703125" style="1" bestFit="1" customWidth="1"/>
    <col min="14506" max="14506" width="40.140625" style="1" bestFit="1" customWidth="1"/>
    <col min="14507" max="14507" width="16" style="1" customWidth="1"/>
    <col min="14508" max="14508" width="21.7109375" style="1" customWidth="1"/>
    <col min="14509" max="14509" width="18.85546875" style="1" customWidth="1"/>
    <col min="14510" max="14510" width="12.85546875" style="1" customWidth="1"/>
    <col min="14511" max="14515" width="10" style="1" bestFit="1" customWidth="1"/>
    <col min="14516" max="14759" width="2.5703125" style="1"/>
    <col min="14760" max="14760" width="5" style="1" bestFit="1" customWidth="1"/>
    <col min="14761" max="14761" width="35.5703125" style="1" bestFit="1" customWidth="1"/>
    <col min="14762" max="14762" width="40.140625" style="1" bestFit="1" customWidth="1"/>
    <col min="14763" max="14763" width="16" style="1" customWidth="1"/>
    <col min="14764" max="14764" width="21.7109375" style="1" customWidth="1"/>
    <col min="14765" max="14765" width="18.85546875" style="1" customWidth="1"/>
    <col min="14766" max="14766" width="12.85546875" style="1" customWidth="1"/>
    <col min="14767" max="14771" width="10" style="1" bestFit="1" customWidth="1"/>
    <col min="14772" max="15015" width="2.5703125" style="1"/>
    <col min="15016" max="15016" width="5" style="1" bestFit="1" customWidth="1"/>
    <col min="15017" max="15017" width="35.5703125" style="1" bestFit="1" customWidth="1"/>
    <col min="15018" max="15018" width="40.140625" style="1" bestFit="1" customWidth="1"/>
    <col min="15019" max="15019" width="16" style="1" customWidth="1"/>
    <col min="15020" max="15020" width="21.7109375" style="1" customWidth="1"/>
    <col min="15021" max="15021" width="18.85546875" style="1" customWidth="1"/>
    <col min="15022" max="15022" width="12.85546875" style="1" customWidth="1"/>
    <col min="15023" max="15027" width="10" style="1" bestFit="1" customWidth="1"/>
    <col min="15028" max="15271" width="2.5703125" style="1"/>
    <col min="15272" max="15272" width="5" style="1" bestFit="1" customWidth="1"/>
    <col min="15273" max="15273" width="35.5703125" style="1" bestFit="1" customWidth="1"/>
    <col min="15274" max="15274" width="40.140625" style="1" bestFit="1" customWidth="1"/>
    <col min="15275" max="15275" width="16" style="1" customWidth="1"/>
    <col min="15276" max="15276" width="21.7109375" style="1" customWidth="1"/>
    <col min="15277" max="15277" width="18.85546875" style="1" customWidth="1"/>
    <col min="15278" max="15278" width="12.85546875" style="1" customWidth="1"/>
    <col min="15279" max="15283" width="10" style="1" bestFit="1" customWidth="1"/>
    <col min="15284" max="15527" width="2.5703125" style="1"/>
    <col min="15528" max="15528" width="5" style="1" bestFit="1" customWidth="1"/>
    <col min="15529" max="15529" width="35.5703125" style="1" bestFit="1" customWidth="1"/>
    <col min="15530" max="15530" width="40.140625" style="1" bestFit="1" customWidth="1"/>
    <col min="15531" max="15531" width="16" style="1" customWidth="1"/>
    <col min="15532" max="15532" width="21.7109375" style="1" customWidth="1"/>
    <col min="15533" max="15533" width="18.85546875" style="1" customWidth="1"/>
    <col min="15534" max="15534" width="12.85546875" style="1" customWidth="1"/>
    <col min="15535" max="15539" width="10" style="1" bestFit="1" customWidth="1"/>
    <col min="15540" max="15783" width="2.5703125" style="1"/>
    <col min="15784" max="15784" width="5" style="1" bestFit="1" customWidth="1"/>
    <col min="15785" max="15785" width="35.5703125" style="1" bestFit="1" customWidth="1"/>
    <col min="15786" max="15786" width="40.140625" style="1" bestFit="1" customWidth="1"/>
    <col min="15787" max="15787" width="16" style="1" customWidth="1"/>
    <col min="15788" max="15788" width="21.7109375" style="1" customWidth="1"/>
    <col min="15789" max="15789" width="18.85546875" style="1" customWidth="1"/>
    <col min="15790" max="15790" width="12.85546875" style="1" customWidth="1"/>
    <col min="15791" max="15795" width="10" style="1" bestFit="1" customWidth="1"/>
    <col min="15796" max="16039" width="2.5703125" style="1"/>
    <col min="16040" max="16040" width="5" style="1" bestFit="1" customWidth="1"/>
    <col min="16041" max="16041" width="35.5703125" style="1" bestFit="1" customWidth="1"/>
    <col min="16042" max="16042" width="40.140625" style="1" bestFit="1" customWidth="1"/>
    <col min="16043" max="16043" width="16" style="1" customWidth="1"/>
    <col min="16044" max="16044" width="21.7109375" style="1" customWidth="1"/>
    <col min="16045" max="16045" width="18.85546875" style="1" customWidth="1"/>
    <col min="16046" max="16046" width="12.85546875" style="1" customWidth="1"/>
    <col min="16047" max="16051" width="10" style="1" bestFit="1" customWidth="1"/>
    <col min="16052" max="16384" width="2.5703125" style="1"/>
  </cols>
  <sheetData>
    <row r="1" spans="1:25" ht="25.5" customHeight="1" x14ac:dyDescent="0.35">
      <c r="A1" s="1950" t="s">
        <v>0</v>
      </c>
      <c r="B1" s="1951"/>
      <c r="C1" s="1951"/>
      <c r="D1" s="1951"/>
      <c r="E1" s="1951"/>
      <c r="F1" s="1951"/>
      <c r="G1" s="1951"/>
      <c r="H1" s="1951"/>
      <c r="I1" s="1951"/>
      <c r="J1" s="1951"/>
      <c r="K1" s="1951"/>
      <c r="L1" s="1951"/>
      <c r="M1" s="1951"/>
      <c r="N1" s="1951"/>
      <c r="O1" s="1951"/>
      <c r="P1" s="1951"/>
      <c r="Q1" s="1951"/>
      <c r="R1" s="1951"/>
      <c r="S1" s="1951"/>
      <c r="T1" s="1951"/>
      <c r="U1" s="1951"/>
      <c r="V1" s="1951"/>
      <c r="W1" s="1951"/>
      <c r="X1" s="1951"/>
      <c r="Y1" s="1952"/>
    </row>
    <row r="2" spans="1:25" ht="27" customHeight="1" x14ac:dyDescent="0.4">
      <c r="A2" s="1953" t="s">
        <v>412</v>
      </c>
      <c r="B2" s="1885"/>
      <c r="C2" s="1885"/>
      <c r="D2" s="1885"/>
      <c r="E2" s="1885"/>
      <c r="F2" s="1885"/>
      <c r="G2" s="1885"/>
      <c r="H2" s="1885"/>
      <c r="I2" s="1885"/>
      <c r="J2" s="1885"/>
      <c r="K2" s="1885"/>
      <c r="L2" s="1885"/>
      <c r="M2" s="1885"/>
      <c r="N2" s="1885"/>
      <c r="O2" s="1885"/>
      <c r="P2" s="1885"/>
      <c r="Q2" s="1885"/>
      <c r="R2" s="1885"/>
      <c r="S2" s="1885"/>
      <c r="T2" s="1885"/>
      <c r="U2" s="1885"/>
      <c r="V2" s="1885"/>
      <c r="W2" s="1885"/>
      <c r="X2" s="1885"/>
      <c r="Y2" s="1886"/>
    </row>
    <row r="3" spans="1:25" ht="51" customHeight="1" thickBot="1" x14ac:dyDescent="0.45">
      <c r="A3" s="1954" t="s">
        <v>2</v>
      </c>
      <c r="B3" s="1888"/>
      <c r="C3" s="1888"/>
      <c r="D3" s="1888"/>
      <c r="E3" s="1888"/>
      <c r="F3" s="1888"/>
      <c r="G3" s="1888"/>
      <c r="H3" s="1888"/>
      <c r="I3" s="1888"/>
      <c r="J3" s="1888"/>
      <c r="K3" s="1888"/>
      <c r="L3" s="1888"/>
      <c r="M3" s="1888"/>
      <c r="N3" s="1888"/>
      <c r="O3" s="1888"/>
      <c r="P3" s="1888"/>
      <c r="Q3" s="1888"/>
      <c r="R3" s="1888"/>
      <c r="S3" s="1888"/>
      <c r="T3" s="1888"/>
      <c r="U3" s="1888"/>
      <c r="V3" s="1888"/>
      <c r="W3" s="1888"/>
      <c r="X3" s="1888"/>
      <c r="Y3" s="1889"/>
    </row>
    <row r="4" spans="1:25" s="2" customFormat="1" ht="48.2" customHeight="1" x14ac:dyDescent="0.2">
      <c r="A4" s="1868" t="s">
        <v>3</v>
      </c>
      <c r="B4" s="1869"/>
      <c r="C4" s="1870"/>
      <c r="D4" s="1855" t="s">
        <v>4</v>
      </c>
      <c r="E4" s="1855" t="s">
        <v>5</v>
      </c>
      <c r="F4" s="1874" t="s">
        <v>6</v>
      </c>
      <c r="G4" s="1851" t="s">
        <v>7</v>
      </c>
      <c r="H4" s="1876" t="s">
        <v>8</v>
      </c>
      <c r="I4" s="1855" t="s">
        <v>9</v>
      </c>
      <c r="J4" s="1874" t="s">
        <v>10</v>
      </c>
      <c r="K4" s="1851" t="s">
        <v>7</v>
      </c>
      <c r="L4" s="1876" t="s">
        <v>11</v>
      </c>
      <c r="M4" s="1855" t="s">
        <v>12</v>
      </c>
      <c r="N4" s="1874" t="s">
        <v>13</v>
      </c>
      <c r="O4" s="1851" t="s">
        <v>7</v>
      </c>
      <c r="P4" s="1876" t="s">
        <v>14</v>
      </c>
      <c r="Q4" s="1855" t="s">
        <v>15</v>
      </c>
      <c r="R4" s="1874" t="s">
        <v>16</v>
      </c>
      <c r="S4" s="1851" t="s">
        <v>7</v>
      </c>
      <c r="T4" s="1849" t="s">
        <v>17</v>
      </c>
      <c r="U4" s="1878" t="s">
        <v>18</v>
      </c>
      <c r="V4" s="1879"/>
      <c r="W4" s="1879"/>
      <c r="X4" s="1879"/>
      <c r="Y4" s="1880"/>
    </row>
    <row r="5" spans="1:25" s="2" customFormat="1" ht="38.25" customHeight="1" thickBot="1" x14ac:dyDescent="0.25">
      <c r="A5" s="1871"/>
      <c r="B5" s="1872"/>
      <c r="C5" s="1873"/>
      <c r="D5" s="1856"/>
      <c r="E5" s="1856"/>
      <c r="F5" s="1978"/>
      <c r="G5" s="1852"/>
      <c r="H5" s="1977"/>
      <c r="I5" s="1856"/>
      <c r="J5" s="1978"/>
      <c r="K5" s="1852"/>
      <c r="L5" s="1977"/>
      <c r="M5" s="1856"/>
      <c r="N5" s="1978"/>
      <c r="O5" s="1852"/>
      <c r="P5" s="1977"/>
      <c r="Q5" s="1856"/>
      <c r="R5" s="1978"/>
      <c r="S5" s="1852"/>
      <c r="T5" s="1850"/>
      <c r="U5" s="491" t="s">
        <v>19</v>
      </c>
      <c r="V5" s="4" t="s">
        <v>19</v>
      </c>
      <c r="W5" s="4" t="s">
        <v>19</v>
      </c>
      <c r="X5" s="4" t="s">
        <v>19</v>
      </c>
      <c r="Y5" s="5" t="s">
        <v>20</v>
      </c>
    </row>
    <row r="6" spans="1:25" s="13" customFormat="1" ht="24.6" customHeight="1" thickBot="1" x14ac:dyDescent="0.25">
      <c r="A6" s="1839">
        <v>1</v>
      </c>
      <c r="B6" s="6" t="s">
        <v>21</v>
      </c>
      <c r="C6" s="7" t="s">
        <v>41</v>
      </c>
      <c r="D6" s="1919" t="s">
        <v>23</v>
      </c>
      <c r="E6" s="1832"/>
      <c r="F6" s="1833"/>
      <c r="G6" s="8">
        <f>G8/G7</f>
        <v>1.5</v>
      </c>
      <c r="H6" s="1919" t="s">
        <v>23</v>
      </c>
      <c r="I6" s="1832"/>
      <c r="J6" s="1833"/>
      <c r="K6" s="8">
        <f>K8/K7</f>
        <v>1.1666666666666667</v>
      </c>
      <c r="L6" s="1919" t="s">
        <v>23</v>
      </c>
      <c r="M6" s="1832"/>
      <c r="N6" s="1833"/>
      <c r="O6" s="8">
        <f>O8/O7</f>
        <v>1.6666666666666667</v>
      </c>
      <c r="P6" s="1919" t="s">
        <v>23</v>
      </c>
      <c r="Q6" s="1832"/>
      <c r="R6" s="1833"/>
      <c r="S6" s="8">
        <f>S8/S7</f>
        <v>0</v>
      </c>
      <c r="T6" s="8">
        <f>T8/T7</f>
        <v>1.0833333333333333</v>
      </c>
      <c r="U6" s="486">
        <v>0.2</v>
      </c>
      <c r="V6" s="486">
        <v>0.4</v>
      </c>
      <c r="W6" s="485">
        <v>0.6</v>
      </c>
      <c r="X6" s="484">
        <v>0.8</v>
      </c>
      <c r="Y6" s="483">
        <v>1</v>
      </c>
    </row>
    <row r="7" spans="1:25" s="13" customFormat="1" ht="29.25" customHeight="1" x14ac:dyDescent="0.2">
      <c r="A7" s="1840"/>
      <c r="B7" s="2182" t="s">
        <v>421</v>
      </c>
      <c r="C7" s="473" t="s">
        <v>142</v>
      </c>
      <c r="D7" s="440">
        <v>2</v>
      </c>
      <c r="E7" s="439">
        <v>2</v>
      </c>
      <c r="F7" s="438">
        <v>2</v>
      </c>
      <c r="G7" s="364">
        <f>SUM(D7:F7)</f>
        <v>6</v>
      </c>
      <c r="H7" s="440">
        <v>2</v>
      </c>
      <c r="I7" s="439">
        <v>2</v>
      </c>
      <c r="J7" s="438">
        <v>2</v>
      </c>
      <c r="K7" s="364">
        <f>SUM(H7:J7)</f>
        <v>6</v>
      </c>
      <c r="L7" s="440">
        <v>2</v>
      </c>
      <c r="M7" s="439">
        <v>2</v>
      </c>
      <c r="N7" s="438">
        <v>2</v>
      </c>
      <c r="O7" s="364">
        <f>SUM(L7:N7)</f>
        <v>6</v>
      </c>
      <c r="P7" s="440">
        <v>2</v>
      </c>
      <c r="Q7" s="439">
        <v>2</v>
      </c>
      <c r="R7" s="438">
        <v>2</v>
      </c>
      <c r="S7" s="364">
        <f>SUM(P7:R7)</f>
        <v>6</v>
      </c>
      <c r="T7" s="466">
        <f>SUM(G7+K7+O7+S7)</f>
        <v>24</v>
      </c>
      <c r="U7" s="472"/>
      <c r="V7" s="435"/>
      <c r="W7" s="436"/>
      <c r="X7" s="436"/>
      <c r="Y7" s="471"/>
    </row>
    <row r="8" spans="1:25" s="13" customFormat="1" ht="32.25" customHeight="1" thickBot="1" x14ac:dyDescent="0.25">
      <c r="A8" s="1840"/>
      <c r="B8" s="2182"/>
      <c r="C8" s="611" t="s">
        <v>420</v>
      </c>
      <c r="D8" s="455">
        <v>1</v>
      </c>
      <c r="E8" s="454">
        <v>2</v>
      </c>
      <c r="F8" s="453">
        <v>6</v>
      </c>
      <c r="G8" s="458">
        <f>SUM(D8:F8)</f>
        <v>9</v>
      </c>
      <c r="H8" s="1114">
        <v>3</v>
      </c>
      <c r="I8" s="1115">
        <v>1</v>
      </c>
      <c r="J8" s="1116">
        <v>3</v>
      </c>
      <c r="K8" s="458">
        <f>SUM(H8:J8)</f>
        <v>7</v>
      </c>
      <c r="L8" s="455">
        <v>5</v>
      </c>
      <c r="M8" s="454">
        <v>3</v>
      </c>
      <c r="N8" s="453">
        <v>2</v>
      </c>
      <c r="O8" s="458">
        <f>SUM(L8:N8)</f>
        <v>10</v>
      </c>
      <c r="P8" s="455"/>
      <c r="Q8" s="454"/>
      <c r="R8" s="453"/>
      <c r="S8" s="458">
        <f>SUM(P8:R8)</f>
        <v>0</v>
      </c>
      <c r="T8" s="457">
        <f>SUM(G8+K8+O8+S8)</f>
        <v>26</v>
      </c>
      <c r="U8" s="443"/>
      <c r="V8" s="30"/>
      <c r="W8" s="474"/>
      <c r="X8" s="474"/>
      <c r="Y8" s="32"/>
    </row>
    <row r="9" spans="1:25" s="13" customFormat="1" ht="24.6" customHeight="1" thickBot="1" x14ac:dyDescent="0.25">
      <c r="A9" s="1840"/>
      <c r="B9" s="2182"/>
      <c r="C9" s="7" t="s">
        <v>41</v>
      </c>
      <c r="D9" s="1832" t="s">
        <v>23</v>
      </c>
      <c r="E9" s="1832"/>
      <c r="F9" s="1833"/>
      <c r="G9" s="8">
        <f>G11/G10</f>
        <v>1.5833333333333333</v>
      </c>
      <c r="H9" s="1919" t="s">
        <v>23</v>
      </c>
      <c r="I9" s="1832"/>
      <c r="J9" s="1833"/>
      <c r="K9" s="8">
        <f>K11/K10</f>
        <v>1.2083333333333333</v>
      </c>
      <c r="L9" s="1919" t="s">
        <v>23</v>
      </c>
      <c r="M9" s="1832"/>
      <c r="N9" s="1833"/>
      <c r="O9" s="8">
        <f>O11/O10</f>
        <v>2.4166666666666665</v>
      </c>
      <c r="P9" s="1919" t="s">
        <v>23</v>
      </c>
      <c r="Q9" s="1832"/>
      <c r="R9" s="1833"/>
      <c r="S9" s="8">
        <f>S11/S10</f>
        <v>0</v>
      </c>
      <c r="T9" s="8">
        <f>T11/T10</f>
        <v>1.3020833333333333</v>
      </c>
      <c r="U9" s="463"/>
      <c r="V9" s="373"/>
      <c r="W9" s="442"/>
      <c r="X9" s="442"/>
      <c r="Y9" s="372"/>
    </row>
    <row r="10" spans="1:25" s="13" customFormat="1" ht="50.25" customHeight="1" x14ac:dyDescent="0.2">
      <c r="A10" s="1840"/>
      <c r="B10" s="2182"/>
      <c r="C10" s="475" t="s">
        <v>419</v>
      </c>
      <c r="D10" s="41">
        <v>8</v>
      </c>
      <c r="E10" s="460">
        <v>8</v>
      </c>
      <c r="F10" s="459">
        <v>8</v>
      </c>
      <c r="G10" s="364">
        <f>SUM(D10:F10)</f>
        <v>24</v>
      </c>
      <c r="H10" s="461">
        <v>8</v>
      </c>
      <c r="I10" s="460">
        <v>8</v>
      </c>
      <c r="J10" s="459">
        <v>8</v>
      </c>
      <c r="K10" s="364">
        <f>SUM(H10:J10)</f>
        <v>24</v>
      </c>
      <c r="L10" s="461">
        <v>8</v>
      </c>
      <c r="M10" s="460">
        <v>8</v>
      </c>
      <c r="N10" s="459">
        <v>8</v>
      </c>
      <c r="O10" s="364">
        <f>SUM(L10:N10)</f>
        <v>24</v>
      </c>
      <c r="P10" s="461">
        <v>8</v>
      </c>
      <c r="Q10" s="460">
        <v>8</v>
      </c>
      <c r="R10" s="459">
        <v>8</v>
      </c>
      <c r="S10" s="364">
        <f>SUM(P10:R10)</f>
        <v>24</v>
      </c>
      <c r="T10" s="466">
        <f>SUM(G10+K10+O10+S10)</f>
        <v>96</v>
      </c>
      <c r="U10" s="447"/>
      <c r="V10" s="361"/>
      <c r="W10" s="482"/>
      <c r="X10" s="482"/>
      <c r="Y10" s="360"/>
    </row>
    <row r="11" spans="1:25" s="13" customFormat="1" ht="24.6" customHeight="1" thickBot="1" x14ac:dyDescent="0.25">
      <c r="A11" s="1840"/>
      <c r="B11" s="2183"/>
      <c r="C11" s="451" t="s">
        <v>945</v>
      </c>
      <c r="D11" s="349">
        <v>8</v>
      </c>
      <c r="E11" s="508">
        <v>11</v>
      </c>
      <c r="F11" s="509">
        <v>19</v>
      </c>
      <c r="G11" s="350">
        <f>SUM(D11:F11)</f>
        <v>38</v>
      </c>
      <c r="H11" s="1263">
        <v>12</v>
      </c>
      <c r="I11" s="1264">
        <v>6</v>
      </c>
      <c r="J11" s="1265">
        <v>11</v>
      </c>
      <c r="K11" s="350">
        <f>SUM(H11:J11)</f>
        <v>29</v>
      </c>
      <c r="L11" s="1497">
        <v>20</v>
      </c>
      <c r="M11" s="1498">
        <v>24</v>
      </c>
      <c r="N11" s="1499">
        <v>14</v>
      </c>
      <c r="O11" s="350">
        <f>SUM(L11:N11)</f>
        <v>58</v>
      </c>
      <c r="P11" s="349"/>
      <c r="Q11" s="508"/>
      <c r="R11" s="509"/>
      <c r="S11" s="350">
        <f>SUM(P11:R11)</f>
        <v>0</v>
      </c>
      <c r="T11" s="351">
        <f>SUM(G11+K11+O11+S11)</f>
        <v>125</v>
      </c>
      <c r="U11" s="352"/>
      <c r="V11" s="353"/>
      <c r="W11" s="353"/>
      <c r="X11" s="353"/>
      <c r="Y11" s="476"/>
    </row>
    <row r="12" spans="1:25" s="13" customFormat="1" ht="24.6" customHeight="1" thickBot="1" x14ac:dyDescent="0.25">
      <c r="A12" s="2176">
        <v>2</v>
      </c>
      <c r="B12" s="6" t="s">
        <v>21</v>
      </c>
      <c r="C12" s="7" t="s">
        <v>22</v>
      </c>
      <c r="D12" s="1919" t="s">
        <v>23</v>
      </c>
      <c r="E12" s="1832"/>
      <c r="F12" s="1833"/>
      <c r="G12" s="8">
        <f>G14/G13</f>
        <v>1</v>
      </c>
      <c r="H12" s="1919" t="s">
        <v>23</v>
      </c>
      <c r="I12" s="1832"/>
      <c r="J12" s="1833"/>
      <c r="K12" s="8">
        <f>K14/K13</f>
        <v>1.3333333333333333</v>
      </c>
      <c r="L12" s="1919" t="s">
        <v>23</v>
      </c>
      <c r="M12" s="1832"/>
      <c r="N12" s="1833"/>
      <c r="O12" s="8">
        <f>O14/O13</f>
        <v>1</v>
      </c>
      <c r="P12" s="1919" t="s">
        <v>23</v>
      </c>
      <c r="Q12" s="1832"/>
      <c r="R12" s="1833"/>
      <c r="S12" s="8">
        <f>S14/S13</f>
        <v>0</v>
      </c>
      <c r="T12" s="8">
        <f>T14/T13</f>
        <v>0.83333333333333337</v>
      </c>
      <c r="U12" s="463"/>
      <c r="V12" s="373"/>
      <c r="W12" s="442"/>
      <c r="X12" s="442"/>
      <c r="Y12" s="372"/>
    </row>
    <row r="13" spans="1:25" s="13" customFormat="1" ht="36" customHeight="1" x14ac:dyDescent="0.2">
      <c r="A13" s="1840"/>
      <c r="B13" s="1935" t="s">
        <v>418</v>
      </c>
      <c r="C13" s="473" t="s">
        <v>417</v>
      </c>
      <c r="D13" s="441">
        <v>1</v>
      </c>
      <c r="E13" s="439">
        <v>1</v>
      </c>
      <c r="F13" s="438">
        <v>1</v>
      </c>
      <c r="G13" s="364">
        <f>SUM(D13:F13)</f>
        <v>3</v>
      </c>
      <c r="H13" s="469">
        <v>1</v>
      </c>
      <c r="I13" s="468">
        <v>1</v>
      </c>
      <c r="J13" s="467">
        <v>1</v>
      </c>
      <c r="K13" s="364">
        <f>SUM(H13:J13)</f>
        <v>3</v>
      </c>
      <c r="L13" s="469">
        <v>1</v>
      </c>
      <c r="M13" s="468">
        <v>1</v>
      </c>
      <c r="N13" s="467">
        <v>1</v>
      </c>
      <c r="O13" s="364">
        <f>SUM(L13:N13)</f>
        <v>3</v>
      </c>
      <c r="P13" s="469">
        <v>1</v>
      </c>
      <c r="Q13" s="468">
        <v>1</v>
      </c>
      <c r="R13" s="467">
        <v>1</v>
      </c>
      <c r="S13" s="364">
        <f>SUM(P13:R13)</f>
        <v>3</v>
      </c>
      <c r="T13" s="466">
        <f>SUM(G13+K13+O13+S13)</f>
        <v>12</v>
      </c>
      <c r="U13" s="472"/>
      <c r="V13" s="435"/>
      <c r="W13" s="436"/>
      <c r="X13" s="436"/>
      <c r="Y13" s="471"/>
    </row>
    <row r="14" spans="1:25" s="13" customFormat="1" ht="35.25" customHeight="1" thickBot="1" x14ac:dyDescent="0.25">
      <c r="A14" s="1840"/>
      <c r="B14" s="1943"/>
      <c r="C14" s="92" t="s">
        <v>143</v>
      </c>
      <c r="D14" s="41">
        <v>2</v>
      </c>
      <c r="E14" s="42">
        <v>1</v>
      </c>
      <c r="F14" s="43"/>
      <c r="G14" s="465">
        <f>SUM(D14:F14)</f>
        <v>3</v>
      </c>
      <c r="H14" s="1396"/>
      <c r="I14" s="1397"/>
      <c r="J14" s="1398">
        <v>4</v>
      </c>
      <c r="K14" s="465">
        <f>SUM(H14:J14)</f>
        <v>4</v>
      </c>
      <c r="L14" s="41">
        <v>1</v>
      </c>
      <c r="M14" s="42">
        <v>1</v>
      </c>
      <c r="N14" s="43">
        <v>1</v>
      </c>
      <c r="O14" s="465">
        <f>SUM(L14:N14)</f>
        <v>3</v>
      </c>
      <c r="P14" s="41"/>
      <c r="Q14" s="42"/>
      <c r="R14" s="43"/>
      <c r="S14" s="465">
        <f>SUM(P14:R14)</f>
        <v>0</v>
      </c>
      <c r="T14" s="464">
        <f>SUM(G14+K14+O14+S14)</f>
        <v>10</v>
      </c>
      <c r="U14" s="352"/>
      <c r="V14" s="353"/>
      <c r="W14" s="429"/>
      <c r="X14" s="429"/>
      <c r="Y14" s="476"/>
    </row>
    <row r="15" spans="1:25" s="13" customFormat="1" ht="24.6" customHeight="1" thickBot="1" x14ac:dyDescent="0.25">
      <c r="A15" s="1969">
        <v>3</v>
      </c>
      <c r="B15" s="612" t="s">
        <v>21</v>
      </c>
      <c r="C15" s="7" t="s">
        <v>22</v>
      </c>
      <c r="D15" s="1919" t="s">
        <v>23</v>
      </c>
      <c r="E15" s="1832"/>
      <c r="F15" s="1833"/>
      <c r="G15" s="8">
        <f>G17/G16</f>
        <v>2.3888888888888888</v>
      </c>
      <c r="H15" s="1919" t="s">
        <v>23</v>
      </c>
      <c r="I15" s="1832"/>
      <c r="J15" s="1833"/>
      <c r="K15" s="8">
        <f>K17/K16</f>
        <v>1.6</v>
      </c>
      <c r="L15" s="1919" t="s">
        <v>23</v>
      </c>
      <c r="M15" s="1832"/>
      <c r="N15" s="1833"/>
      <c r="O15" s="8">
        <f>O17/O16</f>
        <v>1.6</v>
      </c>
      <c r="P15" s="1919" t="s">
        <v>23</v>
      </c>
      <c r="Q15" s="1832"/>
      <c r="R15" s="1833"/>
      <c r="S15" s="8">
        <f>S17/S16</f>
        <v>0</v>
      </c>
      <c r="T15" s="8">
        <f>T17/T16</f>
        <v>1.3972222222222221</v>
      </c>
      <c r="U15" s="463"/>
      <c r="V15" s="373"/>
      <c r="W15" s="442"/>
      <c r="X15" s="442"/>
      <c r="Y15" s="372"/>
    </row>
    <row r="16" spans="1:25" s="13" customFormat="1" ht="33" customHeight="1" x14ac:dyDescent="0.2">
      <c r="A16" s="1970"/>
      <c r="B16" s="2174" t="s">
        <v>416</v>
      </c>
      <c r="C16" s="473" t="s">
        <v>415</v>
      </c>
      <c r="D16" s="461">
        <v>30</v>
      </c>
      <c r="E16" s="460">
        <v>30</v>
      </c>
      <c r="F16" s="459">
        <v>30</v>
      </c>
      <c r="G16" s="364">
        <f>SUM(D16:F16)</f>
        <v>90</v>
      </c>
      <c r="H16" s="461">
        <v>30</v>
      </c>
      <c r="I16" s="460">
        <v>30</v>
      </c>
      <c r="J16" s="459">
        <v>30</v>
      </c>
      <c r="K16" s="364">
        <f>SUM(H16:J16)</f>
        <v>90</v>
      </c>
      <c r="L16" s="461">
        <v>30</v>
      </c>
      <c r="M16" s="460">
        <v>30</v>
      </c>
      <c r="N16" s="459">
        <v>30</v>
      </c>
      <c r="O16" s="364">
        <f>SUM(L16:N16)</f>
        <v>90</v>
      </c>
      <c r="P16" s="461">
        <v>30</v>
      </c>
      <c r="Q16" s="460">
        <v>30</v>
      </c>
      <c r="R16" s="459">
        <v>30</v>
      </c>
      <c r="S16" s="364">
        <f>SUM(P16:R16)</f>
        <v>90</v>
      </c>
      <c r="T16" s="466">
        <f>SUM(G16+K16+O16+S16)</f>
        <v>360</v>
      </c>
      <c r="U16" s="447"/>
      <c r="V16" s="361"/>
      <c r="W16" s="361"/>
      <c r="X16" s="361"/>
      <c r="Y16" s="360"/>
    </row>
    <row r="17" spans="1:25" s="13" customFormat="1" ht="39.75" customHeight="1" thickBot="1" x14ac:dyDescent="0.25">
      <c r="A17" s="1971"/>
      <c r="B17" s="2175"/>
      <c r="C17" s="92" t="s">
        <v>414</v>
      </c>
      <c r="D17" s="349">
        <v>66</v>
      </c>
      <c r="E17" s="508">
        <v>79</v>
      </c>
      <c r="F17" s="509">
        <v>70</v>
      </c>
      <c r="G17" s="350">
        <f>SUM(D17:F17)</f>
        <v>215</v>
      </c>
      <c r="H17" s="1263">
        <v>56</v>
      </c>
      <c r="I17" s="1264">
        <v>36</v>
      </c>
      <c r="J17" s="1265">
        <v>52</v>
      </c>
      <c r="K17" s="350">
        <f>SUM(H17:J17)</f>
        <v>144</v>
      </c>
      <c r="L17" s="1497">
        <v>74</v>
      </c>
      <c r="M17" s="1498">
        <v>40</v>
      </c>
      <c r="N17" s="1499">
        <v>30</v>
      </c>
      <c r="O17" s="350">
        <f>SUM(L17:N17)</f>
        <v>144</v>
      </c>
      <c r="P17" s="349"/>
      <c r="Q17" s="508"/>
      <c r="R17" s="509"/>
      <c r="S17" s="350">
        <f>SUM(P17:R17)</f>
        <v>0</v>
      </c>
      <c r="T17" s="351">
        <f>SUM(G17+K17+O17+S17)</f>
        <v>503</v>
      </c>
      <c r="U17" s="352"/>
      <c r="V17" s="353"/>
      <c r="W17" s="353"/>
      <c r="X17" s="353"/>
      <c r="Y17" s="476"/>
    </row>
    <row r="18" spans="1:25" s="13" customFormat="1" ht="24.6" customHeight="1" thickBot="1" x14ac:dyDescent="0.25">
      <c r="A18" s="1839">
        <v>4</v>
      </c>
      <c r="B18" s="613" t="s">
        <v>21</v>
      </c>
      <c r="C18" s="7" t="s">
        <v>22</v>
      </c>
      <c r="D18" s="2177" t="s">
        <v>23</v>
      </c>
      <c r="E18" s="2178"/>
      <c r="F18" s="2179"/>
      <c r="G18" s="8" t="e">
        <f>G20/G19</f>
        <v>#DIV/0!</v>
      </c>
      <c r="H18" s="2177" t="s">
        <v>23</v>
      </c>
      <c r="I18" s="2178"/>
      <c r="J18" s="2179"/>
      <c r="K18" s="8" t="e">
        <f>K20/K19</f>
        <v>#DIV/0!</v>
      </c>
      <c r="L18" s="2177" t="s">
        <v>23</v>
      </c>
      <c r="M18" s="2178"/>
      <c r="N18" s="2179"/>
      <c r="O18" s="8" t="e">
        <f>O20/O19</f>
        <v>#DIV/0!</v>
      </c>
      <c r="P18" s="2177" t="s">
        <v>23</v>
      </c>
      <c r="Q18" s="2178"/>
      <c r="R18" s="2179"/>
      <c r="S18" s="8" t="e">
        <f>S20/S19</f>
        <v>#DIV/0!</v>
      </c>
      <c r="T18" s="8" t="e">
        <f>T20/T19</f>
        <v>#DIV/0!</v>
      </c>
      <c r="U18" s="463"/>
      <c r="V18" s="373"/>
      <c r="W18" s="373"/>
      <c r="X18" s="373"/>
      <c r="Y18" s="372"/>
    </row>
    <row r="19" spans="1:25" s="13" customFormat="1" ht="24.6" customHeight="1" x14ac:dyDescent="0.2">
      <c r="A19" s="1840"/>
      <c r="B19" s="2180" t="s">
        <v>36</v>
      </c>
      <c r="C19" s="614" t="s">
        <v>37</v>
      </c>
      <c r="D19" s="615"/>
      <c r="E19" s="616"/>
      <c r="F19" s="617"/>
      <c r="G19" s="458">
        <f>SUM(D19:F19)</f>
        <v>0</v>
      </c>
      <c r="H19" s="615"/>
      <c r="I19" s="616"/>
      <c r="J19" s="617"/>
      <c r="K19" s="458">
        <f>SUM(H19:J19)</f>
        <v>0</v>
      </c>
      <c r="L19" s="615"/>
      <c r="M19" s="616"/>
      <c r="N19" s="617"/>
      <c r="O19" s="458">
        <f>SUM(L19:N19)</f>
        <v>0</v>
      </c>
      <c r="P19" s="615"/>
      <c r="Q19" s="616"/>
      <c r="R19" s="617"/>
      <c r="S19" s="458">
        <f>SUM(P19:R19)</f>
        <v>0</v>
      </c>
      <c r="T19" s="457">
        <f>SUM(G19+K19+O19+S19)</f>
        <v>0</v>
      </c>
      <c r="U19" s="447"/>
      <c r="V19" s="361"/>
      <c r="W19" s="361"/>
      <c r="X19" s="361"/>
      <c r="Y19" s="360"/>
    </row>
    <row r="20" spans="1:25" s="13" customFormat="1" ht="24.6" customHeight="1" thickBot="1" x14ac:dyDescent="0.25">
      <c r="A20" s="1918"/>
      <c r="B20" s="2181"/>
      <c r="C20" s="79" t="s">
        <v>38</v>
      </c>
      <c r="D20" s="370"/>
      <c r="E20" s="369"/>
      <c r="F20" s="618"/>
      <c r="G20" s="95">
        <f>SUM(D20:F20)</f>
        <v>0</v>
      </c>
      <c r="H20" s="370"/>
      <c r="I20" s="369"/>
      <c r="J20" s="618"/>
      <c r="K20" s="95">
        <f>SUM(H20:J20)</f>
        <v>0</v>
      </c>
      <c r="L20" s="370"/>
      <c r="M20" s="369"/>
      <c r="N20" s="618"/>
      <c r="O20" s="95">
        <f>SUM(L20:N20)</f>
        <v>0</v>
      </c>
      <c r="P20" s="370"/>
      <c r="Q20" s="369"/>
      <c r="R20" s="618"/>
      <c r="S20" s="95">
        <f>SUM(P20:R20)</f>
        <v>0</v>
      </c>
      <c r="T20" s="96">
        <f>SUM(G20+K20+O20+S20)</f>
        <v>0</v>
      </c>
      <c r="U20" s="533"/>
      <c r="V20" s="534"/>
      <c r="W20" s="534"/>
      <c r="X20" s="534"/>
      <c r="Y20" s="535"/>
    </row>
    <row r="21" spans="1:25" s="13" customFormat="1" ht="24.6" customHeight="1" x14ac:dyDescent="0.25">
      <c r="A21" s="1932" t="s">
        <v>413</v>
      </c>
      <c r="B21" s="1933"/>
      <c r="C21" s="1933"/>
      <c r="D21" s="1933"/>
      <c r="E21" s="1933"/>
      <c r="F21" s="1933"/>
      <c r="G21" s="1933"/>
      <c r="H21" s="1933"/>
      <c r="I21" s="1933"/>
      <c r="J21" s="1933"/>
      <c r="K21" s="1933"/>
      <c r="L21" s="1933"/>
      <c r="M21" s="1933"/>
      <c r="N21" s="1933"/>
      <c r="O21" s="1933"/>
      <c r="P21" s="1933"/>
      <c r="Q21" s="1933"/>
      <c r="R21" s="1933"/>
      <c r="S21" s="1933"/>
      <c r="T21" s="1933"/>
      <c r="U21" s="1933"/>
      <c r="V21" s="1933"/>
      <c r="W21" s="1933"/>
      <c r="X21" s="1933"/>
      <c r="Y21" s="1934"/>
    </row>
    <row r="22" spans="1:25" s="13" customFormat="1" ht="24.6" customHeight="1" thickBot="1" x14ac:dyDescent="0.25">
      <c r="A22" s="1828" t="s">
        <v>412</v>
      </c>
      <c r="B22" s="1829"/>
      <c r="C22" s="1829"/>
      <c r="D22" s="1829"/>
      <c r="E22" s="1829"/>
      <c r="F22" s="1829"/>
      <c r="G22" s="1829"/>
      <c r="H22" s="1829"/>
      <c r="I22" s="1829"/>
      <c r="J22" s="1829"/>
      <c r="K22" s="1829"/>
      <c r="L22" s="1829"/>
      <c r="M22" s="1829"/>
      <c r="N22" s="1829"/>
      <c r="O22" s="1829"/>
      <c r="P22" s="1829"/>
      <c r="Q22" s="1829"/>
      <c r="R22" s="1829"/>
      <c r="S22" s="1829"/>
      <c r="T22" s="1829"/>
      <c r="U22" s="1829"/>
      <c r="V22" s="1829"/>
      <c r="W22" s="1829"/>
      <c r="X22" s="1829"/>
      <c r="Y22" s="1830"/>
    </row>
    <row r="23" spans="1:25" s="13" customFormat="1" ht="24.6" customHeight="1" x14ac:dyDescent="0.2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</row>
    <row r="24" spans="1:25" s="13" customFormat="1" ht="24.6" customHeight="1" x14ac:dyDescent="0.2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</row>
    <row r="25" spans="1:25" s="13" customFormat="1" ht="24.6" customHeight="1" x14ac:dyDescent="0.25">
      <c r="A25" s="185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</row>
    <row r="26" spans="1:25" s="13" customFormat="1" ht="24.6" customHeight="1" x14ac:dyDescent="0.25">
      <c r="A26" s="183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</row>
    <row r="27" spans="1:25" s="13" customFormat="1" ht="24.6" customHeight="1" x14ac:dyDescent="0.25">
      <c r="A27" s="1"/>
      <c r="B27" s="86"/>
      <c r="C27" s="8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13" customFormat="1" ht="24.6" customHeight="1" x14ac:dyDescent="0.25">
      <c r="A28" s="1"/>
      <c r="B28" s="86"/>
      <c r="C28" s="8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s="13" customFormat="1" ht="24.6" customHeight="1" x14ac:dyDescent="0.25">
      <c r="A29" s="1"/>
      <c r="B29" s="86"/>
      <c r="C29" s="8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s="13" customFormat="1" ht="24.6" customHeight="1" x14ac:dyDescent="0.25">
      <c r="A30" s="1"/>
      <c r="B30" s="86"/>
      <c r="C30" s="8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s="13" customFormat="1" ht="24.6" customHeight="1" x14ac:dyDescent="0.25">
      <c r="A31" s="1"/>
      <c r="B31" s="86"/>
      <c r="C31" s="8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s="13" customFormat="1" ht="24.6" customHeight="1" x14ac:dyDescent="0.25">
      <c r="A32" s="1"/>
      <c r="B32" s="86"/>
      <c r="C32" s="8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s="13" customFormat="1" ht="24.6" customHeight="1" x14ac:dyDescent="0.25">
      <c r="A33" s="1"/>
      <c r="B33" s="86"/>
      <c r="C33" s="8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s="13" customFormat="1" ht="24.6" customHeight="1" x14ac:dyDescent="0.25">
      <c r="A34" s="1"/>
      <c r="B34" s="86"/>
      <c r="C34" s="8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s="13" customFormat="1" ht="24.6" customHeight="1" x14ac:dyDescent="0.25">
      <c r="A35" s="1"/>
      <c r="B35" s="86"/>
      <c r="C35" s="86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s="13" customFormat="1" ht="24.6" customHeight="1" x14ac:dyDescent="0.25">
      <c r="A36" s="1"/>
      <c r="B36" s="86"/>
      <c r="C36" s="8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s="13" customFormat="1" ht="24.6" customHeight="1" x14ac:dyDescent="0.25">
      <c r="A37" s="1"/>
      <c r="B37" s="86"/>
      <c r="C37" s="8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13" customFormat="1" ht="24.6" customHeight="1" x14ac:dyDescent="0.25">
      <c r="A38" s="1"/>
      <c r="B38" s="86"/>
      <c r="C38" s="8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s="13" customFormat="1" ht="24.6" customHeight="1" x14ac:dyDescent="0.25">
      <c r="A39" s="1"/>
      <c r="B39" s="86"/>
      <c r="C39" s="8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s="13" customFormat="1" ht="24.6" customHeight="1" x14ac:dyDescent="0.25">
      <c r="A40" s="1"/>
      <c r="B40" s="86"/>
      <c r="C40" s="8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s="13" customFormat="1" ht="24.6" customHeight="1" x14ac:dyDescent="0.25">
      <c r="A41" s="1"/>
      <c r="B41" s="86"/>
      <c r="C41" s="8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s="13" customFormat="1" ht="24.6" customHeight="1" x14ac:dyDescent="0.25">
      <c r="A42" s="1"/>
      <c r="B42" s="86"/>
      <c r="C42" s="8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s="13" customFormat="1" ht="24.6" customHeight="1" x14ac:dyDescent="0.25">
      <c r="A43" s="1"/>
      <c r="B43" s="86"/>
      <c r="C43" s="8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s="13" customFormat="1" ht="24.6" customHeight="1" x14ac:dyDescent="0.25">
      <c r="A44" s="1"/>
      <c r="B44" s="86"/>
      <c r="C44" s="8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s="13" customFormat="1" ht="24.6" customHeight="1" x14ac:dyDescent="0.25">
      <c r="A45" s="1"/>
      <c r="B45" s="86"/>
      <c r="C45" s="86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s="13" customFormat="1" ht="24.6" customHeight="1" x14ac:dyDescent="0.25">
      <c r="A46" s="1"/>
      <c r="B46" s="86"/>
      <c r="C46" s="86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s="13" customFormat="1" ht="24.6" customHeight="1" x14ac:dyDescent="0.25">
      <c r="A47" s="1"/>
      <c r="B47" s="86"/>
      <c r="C47" s="8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s="13" customFormat="1" ht="24.6" customHeight="1" x14ac:dyDescent="0.25">
      <c r="A48" s="1"/>
      <c r="B48" s="86"/>
      <c r="C48" s="8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s="13" customFormat="1" ht="24.6" customHeight="1" x14ac:dyDescent="0.25">
      <c r="A49" s="1"/>
      <c r="B49" s="86"/>
      <c r="C49" s="8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s="13" customFormat="1" ht="24.6" customHeight="1" x14ac:dyDescent="0.25">
      <c r="A50" s="1"/>
      <c r="B50" s="86"/>
      <c r="C50" s="86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s="13" customFormat="1" ht="24.6" customHeight="1" x14ac:dyDescent="0.25">
      <c r="A51" s="1"/>
      <c r="B51" s="86"/>
      <c r="C51" s="86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s="13" customFormat="1" ht="24.6" customHeight="1" x14ac:dyDescent="0.25">
      <c r="A52" s="1"/>
      <c r="B52" s="86"/>
      <c r="C52" s="86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s="13" customFormat="1" ht="24.6" customHeight="1" x14ac:dyDescent="0.25">
      <c r="A53" s="1"/>
      <c r="B53" s="86"/>
      <c r="C53" s="8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s="13" customFormat="1" ht="24.6" customHeight="1" x14ac:dyDescent="0.25">
      <c r="A54" s="1"/>
      <c r="B54" s="86"/>
      <c r="C54" s="86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s="13" customFormat="1" ht="24.6" customHeight="1" x14ac:dyDescent="0.25">
      <c r="A55" s="1"/>
      <c r="B55" s="86"/>
      <c r="C55" s="86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s="13" customFormat="1" ht="24.6" customHeight="1" x14ac:dyDescent="0.25">
      <c r="A56" s="1"/>
      <c r="B56" s="86"/>
      <c r="C56" s="8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s="13" customFormat="1" ht="24.6" customHeight="1" x14ac:dyDescent="0.25">
      <c r="A57" s="1"/>
      <c r="B57" s="86"/>
      <c r="C57" s="86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s="13" customFormat="1" ht="24.6" customHeight="1" x14ac:dyDescent="0.25">
      <c r="A58" s="1"/>
      <c r="B58" s="86"/>
      <c r="C58" s="86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s="13" customFormat="1" ht="24.6" customHeight="1" x14ac:dyDescent="0.25">
      <c r="A59" s="1"/>
      <c r="B59" s="86"/>
      <c r="C59" s="86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s="13" customFormat="1" ht="24.6" customHeight="1" x14ac:dyDescent="0.25">
      <c r="A60" s="1"/>
      <c r="B60" s="86"/>
      <c r="C60" s="86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s="13" customFormat="1" ht="24.6" customHeight="1" x14ac:dyDescent="0.25">
      <c r="A61" s="1"/>
      <c r="B61" s="86"/>
      <c r="C61" s="86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s="13" customFormat="1" ht="24.6" customHeight="1" x14ac:dyDescent="0.25">
      <c r="A62" s="1"/>
      <c r="B62" s="86"/>
      <c r="C62" s="86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s="13" customFormat="1" ht="24.6" customHeight="1" x14ac:dyDescent="0.25">
      <c r="A63" s="1"/>
      <c r="B63" s="86"/>
      <c r="C63" s="86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s="13" customFormat="1" ht="24.6" customHeight="1" x14ac:dyDescent="0.25">
      <c r="A64" s="1"/>
      <c r="B64" s="86"/>
      <c r="C64" s="86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s="13" customFormat="1" ht="24.6" customHeight="1" x14ac:dyDescent="0.25">
      <c r="A65" s="1"/>
      <c r="B65" s="86"/>
      <c r="C65" s="86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9.7" customHeight="1" x14ac:dyDescent="0.25"/>
    <row r="67" spans="1:25" ht="15.75" customHeight="1" x14ac:dyDescent="0.25"/>
  </sheetData>
  <protectedRanges>
    <protectedRange sqref="D19:R20" name="Rango5"/>
    <protectedRange sqref="D17:K17 O17:R17" name="Rango4"/>
    <protectedRange sqref="D14:K14 O14:R14" name="Rango3"/>
    <protectedRange sqref="D11:K11 O11:S11" name="Rango2"/>
    <protectedRange sqref="D8:K8 O8:R8" name="Rango1"/>
    <protectedRange sqref="L8:N8" name="Rango1_1"/>
    <protectedRange sqref="L11:N11" name="Rango2_1"/>
    <protectedRange sqref="L14:N14" name="Rango3_1"/>
    <protectedRange sqref="L17:N17" name="Rango4_1"/>
  </protectedRanges>
  <mergeCells count="52">
    <mergeCell ref="D12:F12"/>
    <mergeCell ref="H12:J12"/>
    <mergeCell ref="L12:N12"/>
    <mergeCell ref="P12:R12"/>
    <mergeCell ref="D6:F6"/>
    <mergeCell ref="H6:J6"/>
    <mergeCell ref="L6:N6"/>
    <mergeCell ref="P6:R6"/>
    <mergeCell ref="D9:F9"/>
    <mergeCell ref="H9:J9"/>
    <mergeCell ref="L9:N9"/>
    <mergeCell ref="P9:R9"/>
    <mergeCell ref="B7:B11"/>
    <mergeCell ref="A6:A11"/>
    <mergeCell ref="S4:S5"/>
    <mergeCell ref="T4:T5"/>
    <mergeCell ref="U4:Y4"/>
    <mergeCell ref="J4:J5"/>
    <mergeCell ref="K4:K5"/>
    <mergeCell ref="L4:L5"/>
    <mergeCell ref="M4:M5"/>
    <mergeCell ref="N4:N5"/>
    <mergeCell ref="O4:O5"/>
    <mergeCell ref="Q4:Q5"/>
    <mergeCell ref="R4:R5"/>
    <mergeCell ref="E4:E5"/>
    <mergeCell ref="F4:F5"/>
    <mergeCell ref="G4:G5"/>
    <mergeCell ref="A1:Y1"/>
    <mergeCell ref="A2:Y2"/>
    <mergeCell ref="A3:Y3"/>
    <mergeCell ref="A4:C5"/>
    <mergeCell ref="D4:D5"/>
    <mergeCell ref="I4:I5"/>
    <mergeCell ref="P4:P5"/>
    <mergeCell ref="H4:H5"/>
    <mergeCell ref="A21:Y21"/>
    <mergeCell ref="A22:Y22"/>
    <mergeCell ref="B16:B17"/>
    <mergeCell ref="B13:B14"/>
    <mergeCell ref="A15:A17"/>
    <mergeCell ref="A12:A14"/>
    <mergeCell ref="D15:F15"/>
    <mergeCell ref="H15:J15"/>
    <mergeCell ref="L15:N15"/>
    <mergeCell ref="P15:R15"/>
    <mergeCell ref="A18:A20"/>
    <mergeCell ref="D18:F18"/>
    <mergeCell ref="H18:J18"/>
    <mergeCell ref="L18:N18"/>
    <mergeCell ref="P18:R18"/>
    <mergeCell ref="B19:B20"/>
  </mergeCells>
  <conditionalFormatting sqref="S9:T9 S12:T12 S15:T15 K6 G6 O6 S6:T6 K9 G9 O9 K12 G12 O12 K15 G15 O15">
    <cfRule type="cellIs" dxfId="6731" priority="5" operator="greaterThan">
      <formula>0.99</formula>
    </cfRule>
    <cfRule type="cellIs" dxfId="6730" priority="6" operator="greaterThan">
      <formula>0.79</formula>
    </cfRule>
    <cfRule type="cellIs" dxfId="6729" priority="7" operator="greaterThan">
      <formula>0.59</formula>
    </cfRule>
    <cfRule type="cellIs" dxfId="6728" priority="8" operator="lessThan">
      <formula>0.6</formula>
    </cfRule>
  </conditionalFormatting>
  <conditionalFormatting sqref="S18:T18 K18 G18 O18">
    <cfRule type="cellIs" dxfId="6727" priority="1" operator="greaterThan">
      <formula>0.99</formula>
    </cfRule>
    <cfRule type="cellIs" dxfId="6726" priority="2" operator="greaterThan">
      <formula>0.79</formula>
    </cfRule>
    <cfRule type="cellIs" dxfId="6725" priority="3" operator="greaterThan">
      <formula>0.59</formula>
    </cfRule>
    <cfRule type="cellIs" dxfId="6724" priority="4" operator="lessThan">
      <formula>0.6</formula>
    </cfRule>
  </conditionalFormatting>
  <pageMargins left="0.25" right="0.25" top="0.75" bottom="0.75" header="0.3" footer="0.3"/>
  <pageSetup scale="55" orientation="landscape" verticalDpi="3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theme="3" tint="-0.499984740745262"/>
  </sheetPr>
  <dimension ref="A1:Y40"/>
  <sheetViews>
    <sheetView view="pageBreakPreview" topLeftCell="A25" zoomScale="70" zoomScaleSheetLayoutView="70" workbookViewId="0">
      <selection activeCell="Q16" sqref="Q16:R17"/>
    </sheetView>
  </sheetViews>
  <sheetFormatPr baseColWidth="10" defaultColWidth="2.5703125" defaultRowHeight="15" x14ac:dyDescent="0.25"/>
  <cols>
    <col min="1" max="1" width="5.5703125" style="1" customWidth="1"/>
    <col min="2" max="2" width="30" style="86" customWidth="1"/>
    <col min="3" max="3" width="32" style="86" customWidth="1"/>
    <col min="4" max="6" width="6.42578125" style="1" customWidth="1"/>
    <col min="7" max="7" width="8.85546875" style="1" customWidth="1"/>
    <col min="8" max="8" width="6.42578125" style="1" customWidth="1"/>
    <col min="9" max="9" width="7.140625" style="1" customWidth="1"/>
    <col min="10" max="10" width="8.7109375" style="1" customWidth="1"/>
    <col min="11" max="11" width="8.85546875" style="1" customWidth="1"/>
    <col min="12" max="14" width="6.42578125" style="1" customWidth="1"/>
    <col min="15" max="15" width="8.85546875" style="1" customWidth="1"/>
    <col min="16" max="18" width="6.42578125" style="1" customWidth="1"/>
    <col min="19" max="19" width="8.85546875" style="1" customWidth="1"/>
    <col min="20" max="20" width="11.42578125" style="1" customWidth="1"/>
    <col min="21" max="24" width="6.7109375" style="1" customWidth="1"/>
    <col min="25" max="25" width="7.140625" style="1" customWidth="1"/>
    <col min="26" max="167" width="2.5703125" style="1"/>
    <col min="168" max="168" width="5" style="1" bestFit="1" customWidth="1"/>
    <col min="169" max="169" width="35.5703125" style="1" bestFit="1" customWidth="1"/>
    <col min="170" max="170" width="40.140625" style="1" bestFit="1" customWidth="1"/>
    <col min="171" max="171" width="16" style="1" customWidth="1"/>
    <col min="172" max="172" width="21.7109375" style="1" customWidth="1"/>
    <col min="173" max="173" width="18.85546875" style="1" customWidth="1"/>
    <col min="174" max="174" width="12.85546875" style="1" customWidth="1"/>
    <col min="175" max="179" width="10" style="1" bestFit="1" customWidth="1"/>
    <col min="180" max="423" width="2.5703125" style="1"/>
    <col min="424" max="424" width="5" style="1" bestFit="1" customWidth="1"/>
    <col min="425" max="425" width="35.5703125" style="1" bestFit="1" customWidth="1"/>
    <col min="426" max="426" width="40.140625" style="1" bestFit="1" customWidth="1"/>
    <col min="427" max="427" width="16" style="1" customWidth="1"/>
    <col min="428" max="428" width="21.7109375" style="1" customWidth="1"/>
    <col min="429" max="429" width="18.85546875" style="1" customWidth="1"/>
    <col min="430" max="430" width="12.85546875" style="1" customWidth="1"/>
    <col min="431" max="435" width="10" style="1" bestFit="1" customWidth="1"/>
    <col min="436" max="679" width="2.5703125" style="1"/>
    <col min="680" max="680" width="5" style="1" bestFit="1" customWidth="1"/>
    <col min="681" max="681" width="35.5703125" style="1" bestFit="1" customWidth="1"/>
    <col min="682" max="682" width="40.140625" style="1" bestFit="1" customWidth="1"/>
    <col min="683" max="683" width="16" style="1" customWidth="1"/>
    <col min="684" max="684" width="21.7109375" style="1" customWidth="1"/>
    <col min="685" max="685" width="18.85546875" style="1" customWidth="1"/>
    <col min="686" max="686" width="12.85546875" style="1" customWidth="1"/>
    <col min="687" max="691" width="10" style="1" bestFit="1" customWidth="1"/>
    <col min="692" max="935" width="2.5703125" style="1"/>
    <col min="936" max="936" width="5" style="1" bestFit="1" customWidth="1"/>
    <col min="937" max="937" width="35.5703125" style="1" bestFit="1" customWidth="1"/>
    <col min="938" max="938" width="40.140625" style="1" bestFit="1" customWidth="1"/>
    <col min="939" max="939" width="16" style="1" customWidth="1"/>
    <col min="940" max="940" width="21.7109375" style="1" customWidth="1"/>
    <col min="941" max="941" width="18.85546875" style="1" customWidth="1"/>
    <col min="942" max="942" width="12.85546875" style="1" customWidth="1"/>
    <col min="943" max="947" width="10" style="1" bestFit="1" customWidth="1"/>
    <col min="948" max="1191" width="2.5703125" style="1"/>
    <col min="1192" max="1192" width="5" style="1" bestFit="1" customWidth="1"/>
    <col min="1193" max="1193" width="35.5703125" style="1" bestFit="1" customWidth="1"/>
    <col min="1194" max="1194" width="40.140625" style="1" bestFit="1" customWidth="1"/>
    <col min="1195" max="1195" width="16" style="1" customWidth="1"/>
    <col min="1196" max="1196" width="21.7109375" style="1" customWidth="1"/>
    <col min="1197" max="1197" width="18.85546875" style="1" customWidth="1"/>
    <col min="1198" max="1198" width="12.85546875" style="1" customWidth="1"/>
    <col min="1199" max="1203" width="10" style="1" bestFit="1" customWidth="1"/>
    <col min="1204" max="1447" width="2.5703125" style="1"/>
    <col min="1448" max="1448" width="5" style="1" bestFit="1" customWidth="1"/>
    <col min="1449" max="1449" width="35.5703125" style="1" bestFit="1" customWidth="1"/>
    <col min="1450" max="1450" width="40.140625" style="1" bestFit="1" customWidth="1"/>
    <col min="1451" max="1451" width="16" style="1" customWidth="1"/>
    <col min="1452" max="1452" width="21.7109375" style="1" customWidth="1"/>
    <col min="1453" max="1453" width="18.85546875" style="1" customWidth="1"/>
    <col min="1454" max="1454" width="12.85546875" style="1" customWidth="1"/>
    <col min="1455" max="1459" width="10" style="1" bestFit="1" customWidth="1"/>
    <col min="1460" max="1703" width="2.5703125" style="1"/>
    <col min="1704" max="1704" width="5" style="1" bestFit="1" customWidth="1"/>
    <col min="1705" max="1705" width="35.5703125" style="1" bestFit="1" customWidth="1"/>
    <col min="1706" max="1706" width="40.140625" style="1" bestFit="1" customWidth="1"/>
    <col min="1707" max="1707" width="16" style="1" customWidth="1"/>
    <col min="1708" max="1708" width="21.7109375" style="1" customWidth="1"/>
    <col min="1709" max="1709" width="18.85546875" style="1" customWidth="1"/>
    <col min="1710" max="1710" width="12.85546875" style="1" customWidth="1"/>
    <col min="1711" max="1715" width="10" style="1" bestFit="1" customWidth="1"/>
    <col min="1716" max="1959" width="2.5703125" style="1"/>
    <col min="1960" max="1960" width="5" style="1" bestFit="1" customWidth="1"/>
    <col min="1961" max="1961" width="35.5703125" style="1" bestFit="1" customWidth="1"/>
    <col min="1962" max="1962" width="40.140625" style="1" bestFit="1" customWidth="1"/>
    <col min="1963" max="1963" width="16" style="1" customWidth="1"/>
    <col min="1964" max="1964" width="21.7109375" style="1" customWidth="1"/>
    <col min="1965" max="1965" width="18.85546875" style="1" customWidth="1"/>
    <col min="1966" max="1966" width="12.85546875" style="1" customWidth="1"/>
    <col min="1967" max="1971" width="10" style="1" bestFit="1" customWidth="1"/>
    <col min="1972" max="2215" width="2.5703125" style="1"/>
    <col min="2216" max="2216" width="5" style="1" bestFit="1" customWidth="1"/>
    <col min="2217" max="2217" width="35.5703125" style="1" bestFit="1" customWidth="1"/>
    <col min="2218" max="2218" width="40.140625" style="1" bestFit="1" customWidth="1"/>
    <col min="2219" max="2219" width="16" style="1" customWidth="1"/>
    <col min="2220" max="2220" width="21.7109375" style="1" customWidth="1"/>
    <col min="2221" max="2221" width="18.85546875" style="1" customWidth="1"/>
    <col min="2222" max="2222" width="12.85546875" style="1" customWidth="1"/>
    <col min="2223" max="2227" width="10" style="1" bestFit="1" customWidth="1"/>
    <col min="2228" max="2471" width="2.5703125" style="1"/>
    <col min="2472" max="2472" width="5" style="1" bestFit="1" customWidth="1"/>
    <col min="2473" max="2473" width="35.5703125" style="1" bestFit="1" customWidth="1"/>
    <col min="2474" max="2474" width="40.140625" style="1" bestFit="1" customWidth="1"/>
    <col min="2475" max="2475" width="16" style="1" customWidth="1"/>
    <col min="2476" max="2476" width="21.7109375" style="1" customWidth="1"/>
    <col min="2477" max="2477" width="18.85546875" style="1" customWidth="1"/>
    <col min="2478" max="2478" width="12.85546875" style="1" customWidth="1"/>
    <col min="2479" max="2483" width="10" style="1" bestFit="1" customWidth="1"/>
    <col min="2484" max="2727" width="2.5703125" style="1"/>
    <col min="2728" max="2728" width="5" style="1" bestFit="1" customWidth="1"/>
    <col min="2729" max="2729" width="35.5703125" style="1" bestFit="1" customWidth="1"/>
    <col min="2730" max="2730" width="40.140625" style="1" bestFit="1" customWidth="1"/>
    <col min="2731" max="2731" width="16" style="1" customWidth="1"/>
    <col min="2732" max="2732" width="21.7109375" style="1" customWidth="1"/>
    <col min="2733" max="2733" width="18.85546875" style="1" customWidth="1"/>
    <col min="2734" max="2734" width="12.85546875" style="1" customWidth="1"/>
    <col min="2735" max="2739" width="10" style="1" bestFit="1" customWidth="1"/>
    <col min="2740" max="2983" width="2.5703125" style="1"/>
    <col min="2984" max="2984" width="5" style="1" bestFit="1" customWidth="1"/>
    <col min="2985" max="2985" width="35.5703125" style="1" bestFit="1" customWidth="1"/>
    <col min="2986" max="2986" width="40.140625" style="1" bestFit="1" customWidth="1"/>
    <col min="2987" max="2987" width="16" style="1" customWidth="1"/>
    <col min="2988" max="2988" width="21.7109375" style="1" customWidth="1"/>
    <col min="2989" max="2989" width="18.85546875" style="1" customWidth="1"/>
    <col min="2990" max="2990" width="12.85546875" style="1" customWidth="1"/>
    <col min="2991" max="2995" width="10" style="1" bestFit="1" customWidth="1"/>
    <col min="2996" max="3239" width="2.5703125" style="1"/>
    <col min="3240" max="3240" width="5" style="1" bestFit="1" customWidth="1"/>
    <col min="3241" max="3241" width="35.5703125" style="1" bestFit="1" customWidth="1"/>
    <col min="3242" max="3242" width="40.140625" style="1" bestFit="1" customWidth="1"/>
    <col min="3243" max="3243" width="16" style="1" customWidth="1"/>
    <col min="3244" max="3244" width="21.7109375" style="1" customWidth="1"/>
    <col min="3245" max="3245" width="18.85546875" style="1" customWidth="1"/>
    <col min="3246" max="3246" width="12.85546875" style="1" customWidth="1"/>
    <col min="3247" max="3251" width="10" style="1" bestFit="1" customWidth="1"/>
    <col min="3252" max="3495" width="2.5703125" style="1"/>
    <col min="3496" max="3496" width="5" style="1" bestFit="1" customWidth="1"/>
    <col min="3497" max="3497" width="35.5703125" style="1" bestFit="1" customWidth="1"/>
    <col min="3498" max="3498" width="40.140625" style="1" bestFit="1" customWidth="1"/>
    <col min="3499" max="3499" width="16" style="1" customWidth="1"/>
    <col min="3500" max="3500" width="21.7109375" style="1" customWidth="1"/>
    <col min="3501" max="3501" width="18.85546875" style="1" customWidth="1"/>
    <col min="3502" max="3502" width="12.85546875" style="1" customWidth="1"/>
    <col min="3503" max="3507" width="10" style="1" bestFit="1" customWidth="1"/>
    <col min="3508" max="3751" width="2.5703125" style="1"/>
    <col min="3752" max="3752" width="5" style="1" bestFit="1" customWidth="1"/>
    <col min="3753" max="3753" width="35.5703125" style="1" bestFit="1" customWidth="1"/>
    <col min="3754" max="3754" width="40.140625" style="1" bestFit="1" customWidth="1"/>
    <col min="3755" max="3755" width="16" style="1" customWidth="1"/>
    <col min="3756" max="3756" width="21.7109375" style="1" customWidth="1"/>
    <col min="3757" max="3757" width="18.85546875" style="1" customWidth="1"/>
    <col min="3758" max="3758" width="12.85546875" style="1" customWidth="1"/>
    <col min="3759" max="3763" width="10" style="1" bestFit="1" customWidth="1"/>
    <col min="3764" max="4007" width="2.5703125" style="1"/>
    <col min="4008" max="4008" width="5" style="1" bestFit="1" customWidth="1"/>
    <col min="4009" max="4009" width="35.5703125" style="1" bestFit="1" customWidth="1"/>
    <col min="4010" max="4010" width="40.140625" style="1" bestFit="1" customWidth="1"/>
    <col min="4011" max="4011" width="16" style="1" customWidth="1"/>
    <col min="4012" max="4012" width="21.7109375" style="1" customWidth="1"/>
    <col min="4013" max="4013" width="18.85546875" style="1" customWidth="1"/>
    <col min="4014" max="4014" width="12.85546875" style="1" customWidth="1"/>
    <col min="4015" max="4019" width="10" style="1" bestFit="1" customWidth="1"/>
    <col min="4020" max="4263" width="2.5703125" style="1"/>
    <col min="4264" max="4264" width="5" style="1" bestFit="1" customWidth="1"/>
    <col min="4265" max="4265" width="35.5703125" style="1" bestFit="1" customWidth="1"/>
    <col min="4266" max="4266" width="40.140625" style="1" bestFit="1" customWidth="1"/>
    <col min="4267" max="4267" width="16" style="1" customWidth="1"/>
    <col min="4268" max="4268" width="21.7109375" style="1" customWidth="1"/>
    <col min="4269" max="4269" width="18.85546875" style="1" customWidth="1"/>
    <col min="4270" max="4270" width="12.85546875" style="1" customWidth="1"/>
    <col min="4271" max="4275" width="10" style="1" bestFit="1" customWidth="1"/>
    <col min="4276" max="4519" width="2.5703125" style="1"/>
    <col min="4520" max="4520" width="5" style="1" bestFit="1" customWidth="1"/>
    <col min="4521" max="4521" width="35.5703125" style="1" bestFit="1" customWidth="1"/>
    <col min="4522" max="4522" width="40.140625" style="1" bestFit="1" customWidth="1"/>
    <col min="4523" max="4523" width="16" style="1" customWidth="1"/>
    <col min="4524" max="4524" width="21.7109375" style="1" customWidth="1"/>
    <col min="4525" max="4525" width="18.85546875" style="1" customWidth="1"/>
    <col min="4526" max="4526" width="12.85546875" style="1" customWidth="1"/>
    <col min="4527" max="4531" width="10" style="1" bestFit="1" customWidth="1"/>
    <col min="4532" max="4775" width="2.5703125" style="1"/>
    <col min="4776" max="4776" width="5" style="1" bestFit="1" customWidth="1"/>
    <col min="4777" max="4777" width="35.5703125" style="1" bestFit="1" customWidth="1"/>
    <col min="4778" max="4778" width="40.140625" style="1" bestFit="1" customWidth="1"/>
    <col min="4779" max="4779" width="16" style="1" customWidth="1"/>
    <col min="4780" max="4780" width="21.7109375" style="1" customWidth="1"/>
    <col min="4781" max="4781" width="18.85546875" style="1" customWidth="1"/>
    <col min="4782" max="4782" width="12.85546875" style="1" customWidth="1"/>
    <col min="4783" max="4787" width="10" style="1" bestFit="1" customWidth="1"/>
    <col min="4788" max="5031" width="2.5703125" style="1"/>
    <col min="5032" max="5032" width="5" style="1" bestFit="1" customWidth="1"/>
    <col min="5033" max="5033" width="35.5703125" style="1" bestFit="1" customWidth="1"/>
    <col min="5034" max="5034" width="40.140625" style="1" bestFit="1" customWidth="1"/>
    <col min="5035" max="5035" width="16" style="1" customWidth="1"/>
    <col min="5036" max="5036" width="21.7109375" style="1" customWidth="1"/>
    <col min="5037" max="5037" width="18.85546875" style="1" customWidth="1"/>
    <col min="5038" max="5038" width="12.85546875" style="1" customWidth="1"/>
    <col min="5039" max="5043" width="10" style="1" bestFit="1" customWidth="1"/>
    <col min="5044" max="5287" width="2.5703125" style="1"/>
    <col min="5288" max="5288" width="5" style="1" bestFit="1" customWidth="1"/>
    <col min="5289" max="5289" width="35.5703125" style="1" bestFit="1" customWidth="1"/>
    <col min="5290" max="5290" width="40.140625" style="1" bestFit="1" customWidth="1"/>
    <col min="5291" max="5291" width="16" style="1" customWidth="1"/>
    <col min="5292" max="5292" width="21.7109375" style="1" customWidth="1"/>
    <col min="5293" max="5293" width="18.85546875" style="1" customWidth="1"/>
    <col min="5294" max="5294" width="12.85546875" style="1" customWidth="1"/>
    <col min="5295" max="5299" width="10" style="1" bestFit="1" customWidth="1"/>
    <col min="5300" max="5543" width="2.5703125" style="1"/>
    <col min="5544" max="5544" width="5" style="1" bestFit="1" customWidth="1"/>
    <col min="5545" max="5545" width="35.5703125" style="1" bestFit="1" customWidth="1"/>
    <col min="5546" max="5546" width="40.140625" style="1" bestFit="1" customWidth="1"/>
    <col min="5547" max="5547" width="16" style="1" customWidth="1"/>
    <col min="5548" max="5548" width="21.7109375" style="1" customWidth="1"/>
    <col min="5549" max="5549" width="18.85546875" style="1" customWidth="1"/>
    <col min="5550" max="5550" width="12.85546875" style="1" customWidth="1"/>
    <col min="5551" max="5555" width="10" style="1" bestFit="1" customWidth="1"/>
    <col min="5556" max="5799" width="2.5703125" style="1"/>
    <col min="5800" max="5800" width="5" style="1" bestFit="1" customWidth="1"/>
    <col min="5801" max="5801" width="35.5703125" style="1" bestFit="1" customWidth="1"/>
    <col min="5802" max="5802" width="40.140625" style="1" bestFit="1" customWidth="1"/>
    <col min="5803" max="5803" width="16" style="1" customWidth="1"/>
    <col min="5804" max="5804" width="21.7109375" style="1" customWidth="1"/>
    <col min="5805" max="5805" width="18.85546875" style="1" customWidth="1"/>
    <col min="5806" max="5806" width="12.85546875" style="1" customWidth="1"/>
    <col min="5807" max="5811" width="10" style="1" bestFit="1" customWidth="1"/>
    <col min="5812" max="6055" width="2.5703125" style="1"/>
    <col min="6056" max="6056" width="5" style="1" bestFit="1" customWidth="1"/>
    <col min="6057" max="6057" width="35.5703125" style="1" bestFit="1" customWidth="1"/>
    <col min="6058" max="6058" width="40.140625" style="1" bestFit="1" customWidth="1"/>
    <col min="6059" max="6059" width="16" style="1" customWidth="1"/>
    <col min="6060" max="6060" width="21.7109375" style="1" customWidth="1"/>
    <col min="6061" max="6061" width="18.85546875" style="1" customWidth="1"/>
    <col min="6062" max="6062" width="12.85546875" style="1" customWidth="1"/>
    <col min="6063" max="6067" width="10" style="1" bestFit="1" customWidth="1"/>
    <col min="6068" max="6311" width="2.5703125" style="1"/>
    <col min="6312" max="6312" width="5" style="1" bestFit="1" customWidth="1"/>
    <col min="6313" max="6313" width="35.5703125" style="1" bestFit="1" customWidth="1"/>
    <col min="6314" max="6314" width="40.140625" style="1" bestFit="1" customWidth="1"/>
    <col min="6315" max="6315" width="16" style="1" customWidth="1"/>
    <col min="6316" max="6316" width="21.7109375" style="1" customWidth="1"/>
    <col min="6317" max="6317" width="18.85546875" style="1" customWidth="1"/>
    <col min="6318" max="6318" width="12.85546875" style="1" customWidth="1"/>
    <col min="6319" max="6323" width="10" style="1" bestFit="1" customWidth="1"/>
    <col min="6324" max="6567" width="2.5703125" style="1"/>
    <col min="6568" max="6568" width="5" style="1" bestFit="1" customWidth="1"/>
    <col min="6569" max="6569" width="35.5703125" style="1" bestFit="1" customWidth="1"/>
    <col min="6570" max="6570" width="40.140625" style="1" bestFit="1" customWidth="1"/>
    <col min="6571" max="6571" width="16" style="1" customWidth="1"/>
    <col min="6572" max="6572" width="21.7109375" style="1" customWidth="1"/>
    <col min="6573" max="6573" width="18.85546875" style="1" customWidth="1"/>
    <col min="6574" max="6574" width="12.85546875" style="1" customWidth="1"/>
    <col min="6575" max="6579" width="10" style="1" bestFit="1" customWidth="1"/>
    <col min="6580" max="6823" width="2.5703125" style="1"/>
    <col min="6824" max="6824" width="5" style="1" bestFit="1" customWidth="1"/>
    <col min="6825" max="6825" width="35.5703125" style="1" bestFit="1" customWidth="1"/>
    <col min="6826" max="6826" width="40.140625" style="1" bestFit="1" customWidth="1"/>
    <col min="6827" max="6827" width="16" style="1" customWidth="1"/>
    <col min="6828" max="6828" width="21.7109375" style="1" customWidth="1"/>
    <col min="6829" max="6829" width="18.85546875" style="1" customWidth="1"/>
    <col min="6830" max="6830" width="12.85546875" style="1" customWidth="1"/>
    <col min="6831" max="6835" width="10" style="1" bestFit="1" customWidth="1"/>
    <col min="6836" max="7079" width="2.5703125" style="1"/>
    <col min="7080" max="7080" width="5" style="1" bestFit="1" customWidth="1"/>
    <col min="7081" max="7081" width="35.5703125" style="1" bestFit="1" customWidth="1"/>
    <col min="7082" max="7082" width="40.140625" style="1" bestFit="1" customWidth="1"/>
    <col min="7083" max="7083" width="16" style="1" customWidth="1"/>
    <col min="7084" max="7084" width="21.7109375" style="1" customWidth="1"/>
    <col min="7085" max="7085" width="18.85546875" style="1" customWidth="1"/>
    <col min="7086" max="7086" width="12.85546875" style="1" customWidth="1"/>
    <col min="7087" max="7091" width="10" style="1" bestFit="1" customWidth="1"/>
    <col min="7092" max="7335" width="2.5703125" style="1"/>
    <col min="7336" max="7336" width="5" style="1" bestFit="1" customWidth="1"/>
    <col min="7337" max="7337" width="35.5703125" style="1" bestFit="1" customWidth="1"/>
    <col min="7338" max="7338" width="40.140625" style="1" bestFit="1" customWidth="1"/>
    <col min="7339" max="7339" width="16" style="1" customWidth="1"/>
    <col min="7340" max="7340" width="21.7109375" style="1" customWidth="1"/>
    <col min="7341" max="7341" width="18.85546875" style="1" customWidth="1"/>
    <col min="7342" max="7342" width="12.85546875" style="1" customWidth="1"/>
    <col min="7343" max="7347" width="10" style="1" bestFit="1" customWidth="1"/>
    <col min="7348" max="7591" width="2.5703125" style="1"/>
    <col min="7592" max="7592" width="5" style="1" bestFit="1" customWidth="1"/>
    <col min="7593" max="7593" width="35.5703125" style="1" bestFit="1" customWidth="1"/>
    <col min="7594" max="7594" width="40.140625" style="1" bestFit="1" customWidth="1"/>
    <col min="7595" max="7595" width="16" style="1" customWidth="1"/>
    <col min="7596" max="7596" width="21.7109375" style="1" customWidth="1"/>
    <col min="7597" max="7597" width="18.85546875" style="1" customWidth="1"/>
    <col min="7598" max="7598" width="12.85546875" style="1" customWidth="1"/>
    <col min="7599" max="7603" width="10" style="1" bestFit="1" customWidth="1"/>
    <col min="7604" max="7847" width="2.5703125" style="1"/>
    <col min="7848" max="7848" width="5" style="1" bestFit="1" customWidth="1"/>
    <col min="7849" max="7849" width="35.5703125" style="1" bestFit="1" customWidth="1"/>
    <col min="7850" max="7850" width="40.140625" style="1" bestFit="1" customWidth="1"/>
    <col min="7851" max="7851" width="16" style="1" customWidth="1"/>
    <col min="7852" max="7852" width="21.7109375" style="1" customWidth="1"/>
    <col min="7853" max="7853" width="18.85546875" style="1" customWidth="1"/>
    <col min="7854" max="7854" width="12.85546875" style="1" customWidth="1"/>
    <col min="7855" max="7859" width="10" style="1" bestFit="1" customWidth="1"/>
    <col min="7860" max="8103" width="2.5703125" style="1"/>
    <col min="8104" max="8104" width="5" style="1" bestFit="1" customWidth="1"/>
    <col min="8105" max="8105" width="35.5703125" style="1" bestFit="1" customWidth="1"/>
    <col min="8106" max="8106" width="40.140625" style="1" bestFit="1" customWidth="1"/>
    <col min="8107" max="8107" width="16" style="1" customWidth="1"/>
    <col min="8108" max="8108" width="21.7109375" style="1" customWidth="1"/>
    <col min="8109" max="8109" width="18.85546875" style="1" customWidth="1"/>
    <col min="8110" max="8110" width="12.85546875" style="1" customWidth="1"/>
    <col min="8111" max="8115" width="10" style="1" bestFit="1" customWidth="1"/>
    <col min="8116" max="8359" width="2.5703125" style="1"/>
    <col min="8360" max="8360" width="5" style="1" bestFit="1" customWidth="1"/>
    <col min="8361" max="8361" width="35.5703125" style="1" bestFit="1" customWidth="1"/>
    <col min="8362" max="8362" width="40.140625" style="1" bestFit="1" customWidth="1"/>
    <col min="8363" max="8363" width="16" style="1" customWidth="1"/>
    <col min="8364" max="8364" width="21.7109375" style="1" customWidth="1"/>
    <col min="8365" max="8365" width="18.85546875" style="1" customWidth="1"/>
    <col min="8366" max="8366" width="12.85546875" style="1" customWidth="1"/>
    <col min="8367" max="8371" width="10" style="1" bestFit="1" customWidth="1"/>
    <col min="8372" max="8615" width="2.5703125" style="1"/>
    <col min="8616" max="8616" width="5" style="1" bestFit="1" customWidth="1"/>
    <col min="8617" max="8617" width="35.5703125" style="1" bestFit="1" customWidth="1"/>
    <col min="8618" max="8618" width="40.140625" style="1" bestFit="1" customWidth="1"/>
    <col min="8619" max="8619" width="16" style="1" customWidth="1"/>
    <col min="8620" max="8620" width="21.7109375" style="1" customWidth="1"/>
    <col min="8621" max="8621" width="18.85546875" style="1" customWidth="1"/>
    <col min="8622" max="8622" width="12.85546875" style="1" customWidth="1"/>
    <col min="8623" max="8627" width="10" style="1" bestFit="1" customWidth="1"/>
    <col min="8628" max="8871" width="2.5703125" style="1"/>
    <col min="8872" max="8872" width="5" style="1" bestFit="1" customWidth="1"/>
    <col min="8873" max="8873" width="35.5703125" style="1" bestFit="1" customWidth="1"/>
    <col min="8874" max="8874" width="40.140625" style="1" bestFit="1" customWidth="1"/>
    <col min="8875" max="8875" width="16" style="1" customWidth="1"/>
    <col min="8876" max="8876" width="21.7109375" style="1" customWidth="1"/>
    <col min="8877" max="8877" width="18.85546875" style="1" customWidth="1"/>
    <col min="8878" max="8878" width="12.85546875" style="1" customWidth="1"/>
    <col min="8879" max="8883" width="10" style="1" bestFit="1" customWidth="1"/>
    <col min="8884" max="9127" width="2.5703125" style="1"/>
    <col min="9128" max="9128" width="5" style="1" bestFit="1" customWidth="1"/>
    <col min="9129" max="9129" width="35.5703125" style="1" bestFit="1" customWidth="1"/>
    <col min="9130" max="9130" width="40.140625" style="1" bestFit="1" customWidth="1"/>
    <col min="9131" max="9131" width="16" style="1" customWidth="1"/>
    <col min="9132" max="9132" width="21.7109375" style="1" customWidth="1"/>
    <col min="9133" max="9133" width="18.85546875" style="1" customWidth="1"/>
    <col min="9134" max="9134" width="12.85546875" style="1" customWidth="1"/>
    <col min="9135" max="9139" width="10" style="1" bestFit="1" customWidth="1"/>
    <col min="9140" max="9383" width="2.5703125" style="1"/>
    <col min="9384" max="9384" width="5" style="1" bestFit="1" customWidth="1"/>
    <col min="9385" max="9385" width="35.5703125" style="1" bestFit="1" customWidth="1"/>
    <col min="9386" max="9386" width="40.140625" style="1" bestFit="1" customWidth="1"/>
    <col min="9387" max="9387" width="16" style="1" customWidth="1"/>
    <col min="9388" max="9388" width="21.7109375" style="1" customWidth="1"/>
    <col min="9389" max="9389" width="18.85546875" style="1" customWidth="1"/>
    <col min="9390" max="9390" width="12.85546875" style="1" customWidth="1"/>
    <col min="9391" max="9395" width="10" style="1" bestFit="1" customWidth="1"/>
    <col min="9396" max="9639" width="2.5703125" style="1"/>
    <col min="9640" max="9640" width="5" style="1" bestFit="1" customWidth="1"/>
    <col min="9641" max="9641" width="35.5703125" style="1" bestFit="1" customWidth="1"/>
    <col min="9642" max="9642" width="40.140625" style="1" bestFit="1" customWidth="1"/>
    <col min="9643" max="9643" width="16" style="1" customWidth="1"/>
    <col min="9644" max="9644" width="21.7109375" style="1" customWidth="1"/>
    <col min="9645" max="9645" width="18.85546875" style="1" customWidth="1"/>
    <col min="9646" max="9646" width="12.85546875" style="1" customWidth="1"/>
    <col min="9647" max="9651" width="10" style="1" bestFit="1" customWidth="1"/>
    <col min="9652" max="9895" width="2.5703125" style="1"/>
    <col min="9896" max="9896" width="5" style="1" bestFit="1" customWidth="1"/>
    <col min="9897" max="9897" width="35.5703125" style="1" bestFit="1" customWidth="1"/>
    <col min="9898" max="9898" width="40.140625" style="1" bestFit="1" customWidth="1"/>
    <col min="9899" max="9899" width="16" style="1" customWidth="1"/>
    <col min="9900" max="9900" width="21.7109375" style="1" customWidth="1"/>
    <col min="9901" max="9901" width="18.85546875" style="1" customWidth="1"/>
    <col min="9902" max="9902" width="12.85546875" style="1" customWidth="1"/>
    <col min="9903" max="9907" width="10" style="1" bestFit="1" customWidth="1"/>
    <col min="9908" max="10151" width="2.5703125" style="1"/>
    <col min="10152" max="10152" width="5" style="1" bestFit="1" customWidth="1"/>
    <col min="10153" max="10153" width="35.5703125" style="1" bestFit="1" customWidth="1"/>
    <col min="10154" max="10154" width="40.140625" style="1" bestFit="1" customWidth="1"/>
    <col min="10155" max="10155" width="16" style="1" customWidth="1"/>
    <col min="10156" max="10156" width="21.7109375" style="1" customWidth="1"/>
    <col min="10157" max="10157" width="18.85546875" style="1" customWidth="1"/>
    <col min="10158" max="10158" width="12.85546875" style="1" customWidth="1"/>
    <col min="10159" max="10163" width="10" style="1" bestFit="1" customWidth="1"/>
    <col min="10164" max="10407" width="2.5703125" style="1"/>
    <col min="10408" max="10408" width="5" style="1" bestFit="1" customWidth="1"/>
    <col min="10409" max="10409" width="35.5703125" style="1" bestFit="1" customWidth="1"/>
    <col min="10410" max="10410" width="40.140625" style="1" bestFit="1" customWidth="1"/>
    <col min="10411" max="10411" width="16" style="1" customWidth="1"/>
    <col min="10412" max="10412" width="21.7109375" style="1" customWidth="1"/>
    <col min="10413" max="10413" width="18.85546875" style="1" customWidth="1"/>
    <col min="10414" max="10414" width="12.85546875" style="1" customWidth="1"/>
    <col min="10415" max="10419" width="10" style="1" bestFit="1" customWidth="1"/>
    <col min="10420" max="10663" width="2.5703125" style="1"/>
    <col min="10664" max="10664" width="5" style="1" bestFit="1" customWidth="1"/>
    <col min="10665" max="10665" width="35.5703125" style="1" bestFit="1" customWidth="1"/>
    <col min="10666" max="10666" width="40.140625" style="1" bestFit="1" customWidth="1"/>
    <col min="10667" max="10667" width="16" style="1" customWidth="1"/>
    <col min="10668" max="10668" width="21.7109375" style="1" customWidth="1"/>
    <col min="10669" max="10669" width="18.85546875" style="1" customWidth="1"/>
    <col min="10670" max="10670" width="12.85546875" style="1" customWidth="1"/>
    <col min="10671" max="10675" width="10" style="1" bestFit="1" customWidth="1"/>
    <col min="10676" max="10919" width="2.5703125" style="1"/>
    <col min="10920" max="10920" width="5" style="1" bestFit="1" customWidth="1"/>
    <col min="10921" max="10921" width="35.5703125" style="1" bestFit="1" customWidth="1"/>
    <col min="10922" max="10922" width="40.140625" style="1" bestFit="1" customWidth="1"/>
    <col min="10923" max="10923" width="16" style="1" customWidth="1"/>
    <col min="10924" max="10924" width="21.7109375" style="1" customWidth="1"/>
    <col min="10925" max="10925" width="18.85546875" style="1" customWidth="1"/>
    <col min="10926" max="10926" width="12.85546875" style="1" customWidth="1"/>
    <col min="10927" max="10931" width="10" style="1" bestFit="1" customWidth="1"/>
    <col min="10932" max="11175" width="2.5703125" style="1"/>
    <col min="11176" max="11176" width="5" style="1" bestFit="1" customWidth="1"/>
    <col min="11177" max="11177" width="35.5703125" style="1" bestFit="1" customWidth="1"/>
    <col min="11178" max="11178" width="40.140625" style="1" bestFit="1" customWidth="1"/>
    <col min="11179" max="11179" width="16" style="1" customWidth="1"/>
    <col min="11180" max="11180" width="21.7109375" style="1" customWidth="1"/>
    <col min="11181" max="11181" width="18.85546875" style="1" customWidth="1"/>
    <col min="11182" max="11182" width="12.85546875" style="1" customWidth="1"/>
    <col min="11183" max="11187" width="10" style="1" bestFit="1" customWidth="1"/>
    <col min="11188" max="11431" width="2.5703125" style="1"/>
    <col min="11432" max="11432" width="5" style="1" bestFit="1" customWidth="1"/>
    <col min="11433" max="11433" width="35.5703125" style="1" bestFit="1" customWidth="1"/>
    <col min="11434" max="11434" width="40.140625" style="1" bestFit="1" customWidth="1"/>
    <col min="11435" max="11435" width="16" style="1" customWidth="1"/>
    <col min="11436" max="11436" width="21.7109375" style="1" customWidth="1"/>
    <col min="11437" max="11437" width="18.85546875" style="1" customWidth="1"/>
    <col min="11438" max="11438" width="12.85546875" style="1" customWidth="1"/>
    <col min="11439" max="11443" width="10" style="1" bestFit="1" customWidth="1"/>
    <col min="11444" max="11687" width="2.5703125" style="1"/>
    <col min="11688" max="11688" width="5" style="1" bestFit="1" customWidth="1"/>
    <col min="11689" max="11689" width="35.5703125" style="1" bestFit="1" customWidth="1"/>
    <col min="11690" max="11690" width="40.140625" style="1" bestFit="1" customWidth="1"/>
    <col min="11691" max="11691" width="16" style="1" customWidth="1"/>
    <col min="11692" max="11692" width="21.7109375" style="1" customWidth="1"/>
    <col min="11693" max="11693" width="18.85546875" style="1" customWidth="1"/>
    <col min="11694" max="11694" width="12.85546875" style="1" customWidth="1"/>
    <col min="11695" max="11699" width="10" style="1" bestFit="1" customWidth="1"/>
    <col min="11700" max="11943" width="2.5703125" style="1"/>
    <col min="11944" max="11944" width="5" style="1" bestFit="1" customWidth="1"/>
    <col min="11945" max="11945" width="35.5703125" style="1" bestFit="1" customWidth="1"/>
    <col min="11946" max="11946" width="40.140625" style="1" bestFit="1" customWidth="1"/>
    <col min="11947" max="11947" width="16" style="1" customWidth="1"/>
    <col min="11948" max="11948" width="21.7109375" style="1" customWidth="1"/>
    <col min="11949" max="11949" width="18.85546875" style="1" customWidth="1"/>
    <col min="11950" max="11950" width="12.85546875" style="1" customWidth="1"/>
    <col min="11951" max="11955" width="10" style="1" bestFit="1" customWidth="1"/>
    <col min="11956" max="12199" width="2.5703125" style="1"/>
    <col min="12200" max="12200" width="5" style="1" bestFit="1" customWidth="1"/>
    <col min="12201" max="12201" width="35.5703125" style="1" bestFit="1" customWidth="1"/>
    <col min="12202" max="12202" width="40.140625" style="1" bestFit="1" customWidth="1"/>
    <col min="12203" max="12203" width="16" style="1" customWidth="1"/>
    <col min="12204" max="12204" width="21.7109375" style="1" customWidth="1"/>
    <col min="12205" max="12205" width="18.85546875" style="1" customWidth="1"/>
    <col min="12206" max="12206" width="12.85546875" style="1" customWidth="1"/>
    <col min="12207" max="12211" width="10" style="1" bestFit="1" customWidth="1"/>
    <col min="12212" max="12455" width="2.5703125" style="1"/>
    <col min="12456" max="12456" width="5" style="1" bestFit="1" customWidth="1"/>
    <col min="12457" max="12457" width="35.5703125" style="1" bestFit="1" customWidth="1"/>
    <col min="12458" max="12458" width="40.140625" style="1" bestFit="1" customWidth="1"/>
    <col min="12459" max="12459" width="16" style="1" customWidth="1"/>
    <col min="12460" max="12460" width="21.7109375" style="1" customWidth="1"/>
    <col min="12461" max="12461" width="18.85546875" style="1" customWidth="1"/>
    <col min="12462" max="12462" width="12.85546875" style="1" customWidth="1"/>
    <col min="12463" max="12467" width="10" style="1" bestFit="1" customWidth="1"/>
    <col min="12468" max="12711" width="2.5703125" style="1"/>
    <col min="12712" max="12712" width="5" style="1" bestFit="1" customWidth="1"/>
    <col min="12713" max="12713" width="35.5703125" style="1" bestFit="1" customWidth="1"/>
    <col min="12714" max="12714" width="40.140625" style="1" bestFit="1" customWidth="1"/>
    <col min="12715" max="12715" width="16" style="1" customWidth="1"/>
    <col min="12716" max="12716" width="21.7109375" style="1" customWidth="1"/>
    <col min="12717" max="12717" width="18.85546875" style="1" customWidth="1"/>
    <col min="12718" max="12718" width="12.85546875" style="1" customWidth="1"/>
    <col min="12719" max="12723" width="10" style="1" bestFit="1" customWidth="1"/>
    <col min="12724" max="12967" width="2.5703125" style="1"/>
    <col min="12968" max="12968" width="5" style="1" bestFit="1" customWidth="1"/>
    <col min="12969" max="12969" width="35.5703125" style="1" bestFit="1" customWidth="1"/>
    <col min="12970" max="12970" width="40.140625" style="1" bestFit="1" customWidth="1"/>
    <col min="12971" max="12971" width="16" style="1" customWidth="1"/>
    <col min="12972" max="12972" width="21.7109375" style="1" customWidth="1"/>
    <col min="12973" max="12973" width="18.85546875" style="1" customWidth="1"/>
    <col min="12974" max="12974" width="12.85546875" style="1" customWidth="1"/>
    <col min="12975" max="12979" width="10" style="1" bestFit="1" customWidth="1"/>
    <col min="12980" max="13223" width="2.5703125" style="1"/>
    <col min="13224" max="13224" width="5" style="1" bestFit="1" customWidth="1"/>
    <col min="13225" max="13225" width="35.5703125" style="1" bestFit="1" customWidth="1"/>
    <col min="13226" max="13226" width="40.140625" style="1" bestFit="1" customWidth="1"/>
    <col min="13227" max="13227" width="16" style="1" customWidth="1"/>
    <col min="13228" max="13228" width="21.7109375" style="1" customWidth="1"/>
    <col min="13229" max="13229" width="18.85546875" style="1" customWidth="1"/>
    <col min="13230" max="13230" width="12.85546875" style="1" customWidth="1"/>
    <col min="13231" max="13235" width="10" style="1" bestFit="1" customWidth="1"/>
    <col min="13236" max="13479" width="2.5703125" style="1"/>
    <col min="13480" max="13480" width="5" style="1" bestFit="1" customWidth="1"/>
    <col min="13481" max="13481" width="35.5703125" style="1" bestFit="1" customWidth="1"/>
    <col min="13482" max="13482" width="40.140625" style="1" bestFit="1" customWidth="1"/>
    <col min="13483" max="13483" width="16" style="1" customWidth="1"/>
    <col min="13484" max="13484" width="21.7109375" style="1" customWidth="1"/>
    <col min="13485" max="13485" width="18.85546875" style="1" customWidth="1"/>
    <col min="13486" max="13486" width="12.85546875" style="1" customWidth="1"/>
    <col min="13487" max="13491" width="10" style="1" bestFit="1" customWidth="1"/>
    <col min="13492" max="13735" width="2.5703125" style="1"/>
    <col min="13736" max="13736" width="5" style="1" bestFit="1" customWidth="1"/>
    <col min="13737" max="13737" width="35.5703125" style="1" bestFit="1" customWidth="1"/>
    <col min="13738" max="13738" width="40.140625" style="1" bestFit="1" customWidth="1"/>
    <col min="13739" max="13739" width="16" style="1" customWidth="1"/>
    <col min="13740" max="13740" width="21.7109375" style="1" customWidth="1"/>
    <col min="13741" max="13741" width="18.85546875" style="1" customWidth="1"/>
    <col min="13742" max="13742" width="12.85546875" style="1" customWidth="1"/>
    <col min="13743" max="13747" width="10" style="1" bestFit="1" customWidth="1"/>
    <col min="13748" max="13991" width="2.5703125" style="1"/>
    <col min="13992" max="13992" width="5" style="1" bestFit="1" customWidth="1"/>
    <col min="13993" max="13993" width="35.5703125" style="1" bestFit="1" customWidth="1"/>
    <col min="13994" max="13994" width="40.140625" style="1" bestFit="1" customWidth="1"/>
    <col min="13995" max="13995" width="16" style="1" customWidth="1"/>
    <col min="13996" max="13996" width="21.7109375" style="1" customWidth="1"/>
    <col min="13997" max="13997" width="18.85546875" style="1" customWidth="1"/>
    <col min="13998" max="13998" width="12.85546875" style="1" customWidth="1"/>
    <col min="13999" max="14003" width="10" style="1" bestFit="1" customWidth="1"/>
    <col min="14004" max="14247" width="2.5703125" style="1"/>
    <col min="14248" max="14248" width="5" style="1" bestFit="1" customWidth="1"/>
    <col min="14249" max="14249" width="35.5703125" style="1" bestFit="1" customWidth="1"/>
    <col min="14250" max="14250" width="40.140625" style="1" bestFit="1" customWidth="1"/>
    <col min="14251" max="14251" width="16" style="1" customWidth="1"/>
    <col min="14252" max="14252" width="21.7109375" style="1" customWidth="1"/>
    <col min="14253" max="14253" width="18.85546875" style="1" customWidth="1"/>
    <col min="14254" max="14254" width="12.85546875" style="1" customWidth="1"/>
    <col min="14255" max="14259" width="10" style="1" bestFit="1" customWidth="1"/>
    <col min="14260" max="14503" width="2.5703125" style="1"/>
    <col min="14504" max="14504" width="5" style="1" bestFit="1" customWidth="1"/>
    <col min="14505" max="14505" width="35.5703125" style="1" bestFit="1" customWidth="1"/>
    <col min="14506" max="14506" width="40.140625" style="1" bestFit="1" customWidth="1"/>
    <col min="14507" max="14507" width="16" style="1" customWidth="1"/>
    <col min="14508" max="14508" width="21.7109375" style="1" customWidth="1"/>
    <col min="14509" max="14509" width="18.85546875" style="1" customWidth="1"/>
    <col min="14510" max="14510" width="12.85546875" style="1" customWidth="1"/>
    <col min="14511" max="14515" width="10" style="1" bestFit="1" customWidth="1"/>
    <col min="14516" max="14759" width="2.5703125" style="1"/>
    <col min="14760" max="14760" width="5" style="1" bestFit="1" customWidth="1"/>
    <col min="14761" max="14761" width="35.5703125" style="1" bestFit="1" customWidth="1"/>
    <col min="14762" max="14762" width="40.140625" style="1" bestFit="1" customWidth="1"/>
    <col min="14763" max="14763" width="16" style="1" customWidth="1"/>
    <col min="14764" max="14764" width="21.7109375" style="1" customWidth="1"/>
    <col min="14765" max="14765" width="18.85546875" style="1" customWidth="1"/>
    <col min="14766" max="14766" width="12.85546875" style="1" customWidth="1"/>
    <col min="14767" max="14771" width="10" style="1" bestFit="1" customWidth="1"/>
    <col min="14772" max="15015" width="2.5703125" style="1"/>
    <col min="15016" max="15016" width="5" style="1" bestFit="1" customWidth="1"/>
    <col min="15017" max="15017" width="35.5703125" style="1" bestFit="1" customWidth="1"/>
    <col min="15018" max="15018" width="40.140625" style="1" bestFit="1" customWidth="1"/>
    <col min="15019" max="15019" width="16" style="1" customWidth="1"/>
    <col min="15020" max="15020" width="21.7109375" style="1" customWidth="1"/>
    <col min="15021" max="15021" width="18.85546875" style="1" customWidth="1"/>
    <col min="15022" max="15022" width="12.85546875" style="1" customWidth="1"/>
    <col min="15023" max="15027" width="10" style="1" bestFit="1" customWidth="1"/>
    <col min="15028" max="15271" width="2.5703125" style="1"/>
    <col min="15272" max="15272" width="5" style="1" bestFit="1" customWidth="1"/>
    <col min="15273" max="15273" width="35.5703125" style="1" bestFit="1" customWidth="1"/>
    <col min="15274" max="15274" width="40.140625" style="1" bestFit="1" customWidth="1"/>
    <col min="15275" max="15275" width="16" style="1" customWidth="1"/>
    <col min="15276" max="15276" width="21.7109375" style="1" customWidth="1"/>
    <col min="15277" max="15277" width="18.85546875" style="1" customWidth="1"/>
    <col min="15278" max="15278" width="12.85546875" style="1" customWidth="1"/>
    <col min="15279" max="15283" width="10" style="1" bestFit="1" customWidth="1"/>
    <col min="15284" max="15527" width="2.5703125" style="1"/>
    <col min="15528" max="15528" width="5" style="1" bestFit="1" customWidth="1"/>
    <col min="15529" max="15529" width="35.5703125" style="1" bestFit="1" customWidth="1"/>
    <col min="15530" max="15530" width="40.140625" style="1" bestFit="1" customWidth="1"/>
    <col min="15531" max="15531" width="16" style="1" customWidth="1"/>
    <col min="15532" max="15532" width="21.7109375" style="1" customWidth="1"/>
    <col min="15533" max="15533" width="18.85546875" style="1" customWidth="1"/>
    <col min="15534" max="15534" width="12.85546875" style="1" customWidth="1"/>
    <col min="15535" max="15539" width="10" style="1" bestFit="1" customWidth="1"/>
    <col min="15540" max="15783" width="2.5703125" style="1"/>
    <col min="15784" max="15784" width="5" style="1" bestFit="1" customWidth="1"/>
    <col min="15785" max="15785" width="35.5703125" style="1" bestFit="1" customWidth="1"/>
    <col min="15786" max="15786" width="40.140625" style="1" bestFit="1" customWidth="1"/>
    <col min="15787" max="15787" width="16" style="1" customWidth="1"/>
    <col min="15788" max="15788" width="21.7109375" style="1" customWidth="1"/>
    <col min="15789" max="15789" width="18.85546875" style="1" customWidth="1"/>
    <col min="15790" max="15790" width="12.85546875" style="1" customWidth="1"/>
    <col min="15791" max="15795" width="10" style="1" bestFit="1" customWidth="1"/>
    <col min="15796" max="16039" width="2.5703125" style="1"/>
    <col min="16040" max="16040" width="5" style="1" bestFit="1" customWidth="1"/>
    <col min="16041" max="16041" width="35.5703125" style="1" bestFit="1" customWidth="1"/>
    <col min="16042" max="16042" width="40.140625" style="1" bestFit="1" customWidth="1"/>
    <col min="16043" max="16043" width="16" style="1" customWidth="1"/>
    <col min="16044" max="16044" width="21.7109375" style="1" customWidth="1"/>
    <col min="16045" max="16045" width="18.85546875" style="1" customWidth="1"/>
    <col min="16046" max="16046" width="12.85546875" style="1" customWidth="1"/>
    <col min="16047" max="16051" width="10" style="1" bestFit="1" customWidth="1"/>
    <col min="16052" max="16384" width="2.5703125" style="1"/>
  </cols>
  <sheetData>
    <row r="1" spans="1:25" ht="25.5" customHeight="1" x14ac:dyDescent="0.35">
      <c r="A1" s="1950" t="s">
        <v>0</v>
      </c>
      <c r="B1" s="1951"/>
      <c r="C1" s="1951"/>
      <c r="D1" s="1951"/>
      <c r="E1" s="1951"/>
      <c r="F1" s="1951"/>
      <c r="G1" s="1951"/>
      <c r="H1" s="1951"/>
      <c r="I1" s="1951"/>
      <c r="J1" s="1951"/>
      <c r="K1" s="1951"/>
      <c r="L1" s="1951"/>
      <c r="M1" s="1951"/>
      <c r="N1" s="1951"/>
      <c r="O1" s="1951"/>
      <c r="P1" s="1951"/>
      <c r="Q1" s="1951"/>
      <c r="R1" s="1951"/>
      <c r="S1" s="1951"/>
      <c r="T1" s="1951"/>
      <c r="U1" s="1951"/>
      <c r="V1" s="1951"/>
      <c r="W1" s="1951"/>
      <c r="X1" s="1951"/>
      <c r="Y1" s="1952"/>
    </row>
    <row r="2" spans="1:25" ht="27" customHeight="1" x14ac:dyDescent="0.4">
      <c r="A2" s="1953" t="s">
        <v>423</v>
      </c>
      <c r="B2" s="1885"/>
      <c r="C2" s="1885"/>
      <c r="D2" s="1885"/>
      <c r="E2" s="1885"/>
      <c r="F2" s="1885"/>
      <c r="G2" s="1885"/>
      <c r="H2" s="1885"/>
      <c r="I2" s="1885"/>
      <c r="J2" s="1885"/>
      <c r="K2" s="1885"/>
      <c r="L2" s="1885"/>
      <c r="M2" s="1885"/>
      <c r="N2" s="1885"/>
      <c r="O2" s="1885"/>
      <c r="P2" s="1885"/>
      <c r="Q2" s="1885"/>
      <c r="R2" s="1885"/>
      <c r="S2" s="1885"/>
      <c r="T2" s="1885"/>
      <c r="U2" s="1885"/>
      <c r="V2" s="1885"/>
      <c r="W2" s="1885"/>
      <c r="X2" s="1885"/>
      <c r="Y2" s="1886"/>
    </row>
    <row r="3" spans="1:25" ht="51" customHeight="1" thickBot="1" x14ac:dyDescent="0.45">
      <c r="A3" s="1954" t="s">
        <v>2</v>
      </c>
      <c r="B3" s="1888"/>
      <c r="C3" s="1888"/>
      <c r="D3" s="1888"/>
      <c r="E3" s="1888"/>
      <c r="F3" s="1888"/>
      <c r="G3" s="1888"/>
      <c r="H3" s="1888"/>
      <c r="I3" s="1888"/>
      <c r="J3" s="1888"/>
      <c r="K3" s="1888"/>
      <c r="L3" s="1888"/>
      <c r="M3" s="1888"/>
      <c r="N3" s="1888"/>
      <c r="O3" s="1888"/>
      <c r="P3" s="1888"/>
      <c r="Q3" s="1888"/>
      <c r="R3" s="1888"/>
      <c r="S3" s="1888"/>
      <c r="T3" s="1888"/>
      <c r="U3" s="1888"/>
      <c r="V3" s="1888"/>
      <c r="W3" s="1888"/>
      <c r="X3" s="1888"/>
      <c r="Y3" s="1889"/>
    </row>
    <row r="4" spans="1:25" s="2" customFormat="1" ht="48.2" customHeight="1" x14ac:dyDescent="0.2">
      <c r="A4" s="1868" t="s">
        <v>3</v>
      </c>
      <c r="B4" s="1869"/>
      <c r="C4" s="1870"/>
      <c r="D4" s="1855" t="s">
        <v>4</v>
      </c>
      <c r="E4" s="1855" t="s">
        <v>5</v>
      </c>
      <c r="F4" s="1874" t="s">
        <v>6</v>
      </c>
      <c r="G4" s="1851" t="s">
        <v>7</v>
      </c>
      <c r="H4" s="1876" t="s">
        <v>8</v>
      </c>
      <c r="I4" s="1855" t="s">
        <v>9</v>
      </c>
      <c r="J4" s="1874" t="s">
        <v>10</v>
      </c>
      <c r="K4" s="1851" t="s">
        <v>7</v>
      </c>
      <c r="L4" s="1876" t="s">
        <v>11</v>
      </c>
      <c r="M4" s="1855" t="s">
        <v>12</v>
      </c>
      <c r="N4" s="1874" t="s">
        <v>13</v>
      </c>
      <c r="O4" s="1851" t="s">
        <v>7</v>
      </c>
      <c r="P4" s="1876" t="s">
        <v>14</v>
      </c>
      <c r="Q4" s="1855" t="s">
        <v>15</v>
      </c>
      <c r="R4" s="1874" t="s">
        <v>16</v>
      </c>
      <c r="S4" s="1851" t="s">
        <v>7</v>
      </c>
      <c r="T4" s="1849" t="s">
        <v>17</v>
      </c>
      <c r="U4" s="1878" t="s">
        <v>18</v>
      </c>
      <c r="V4" s="1879"/>
      <c r="W4" s="1879"/>
      <c r="X4" s="1879"/>
      <c r="Y4" s="1880"/>
    </row>
    <row r="5" spans="1:25" s="2" customFormat="1" ht="38.25" customHeight="1" thickBot="1" x14ac:dyDescent="0.25">
      <c r="A5" s="1871"/>
      <c r="B5" s="1872"/>
      <c r="C5" s="1873"/>
      <c r="D5" s="1856"/>
      <c r="E5" s="1856"/>
      <c r="F5" s="1875"/>
      <c r="G5" s="1852"/>
      <c r="H5" s="1877"/>
      <c r="I5" s="1856"/>
      <c r="J5" s="1875"/>
      <c r="K5" s="1852"/>
      <c r="L5" s="1877"/>
      <c r="M5" s="1856"/>
      <c r="N5" s="1875"/>
      <c r="O5" s="1852"/>
      <c r="P5" s="1877"/>
      <c r="Q5" s="1856"/>
      <c r="R5" s="1875"/>
      <c r="S5" s="1852"/>
      <c r="T5" s="1850"/>
      <c r="U5" s="3" t="s">
        <v>19</v>
      </c>
      <c r="V5" s="4" t="s">
        <v>19</v>
      </c>
      <c r="W5" s="4" t="s">
        <v>19</v>
      </c>
      <c r="X5" s="4" t="s">
        <v>19</v>
      </c>
      <c r="Y5" s="5" t="s">
        <v>20</v>
      </c>
    </row>
    <row r="6" spans="1:25" s="13" customFormat="1" ht="24.6" customHeight="1" thickBot="1" x14ac:dyDescent="0.25">
      <c r="A6" s="1839">
        <v>1</v>
      </c>
      <c r="B6" s="6" t="s">
        <v>21</v>
      </c>
      <c r="C6" s="7" t="s">
        <v>41</v>
      </c>
      <c r="D6" s="1831" t="s">
        <v>23</v>
      </c>
      <c r="E6" s="1832"/>
      <c r="F6" s="1833"/>
      <c r="G6" s="8">
        <f>G8/G7</f>
        <v>1.0185185185185186</v>
      </c>
      <c r="H6" s="1831" t="s">
        <v>23</v>
      </c>
      <c r="I6" s="1832"/>
      <c r="J6" s="1833"/>
      <c r="K6" s="8">
        <f>K8/K7</f>
        <v>1.0129629629629631</v>
      </c>
      <c r="L6" s="1831" t="s">
        <v>23</v>
      </c>
      <c r="M6" s="1832"/>
      <c r="N6" s="1833"/>
      <c r="O6" s="8">
        <f>O8/O7</f>
        <v>1.1351851851851851</v>
      </c>
      <c r="P6" s="1831" t="s">
        <v>23</v>
      </c>
      <c r="Q6" s="1832"/>
      <c r="R6" s="1833"/>
      <c r="S6" s="8">
        <f>S8/S7</f>
        <v>1.0481481481481481</v>
      </c>
      <c r="T6" s="8">
        <f>T8/T7</f>
        <v>1.0537037037037038</v>
      </c>
      <c r="U6" s="486">
        <v>0.2</v>
      </c>
      <c r="V6" s="486">
        <v>0.4</v>
      </c>
      <c r="W6" s="485">
        <v>0.6</v>
      </c>
      <c r="X6" s="484">
        <v>0.8</v>
      </c>
      <c r="Y6" s="483">
        <v>1</v>
      </c>
    </row>
    <row r="7" spans="1:25" s="13" customFormat="1" ht="28.5" customHeight="1" x14ac:dyDescent="0.2">
      <c r="A7" s="1840"/>
      <c r="B7" s="2033" t="s">
        <v>910</v>
      </c>
      <c r="C7" s="473" t="s">
        <v>911</v>
      </c>
      <c r="D7" s="441">
        <v>180</v>
      </c>
      <c r="E7" s="439">
        <v>180</v>
      </c>
      <c r="F7" s="438">
        <v>180</v>
      </c>
      <c r="G7" s="364">
        <f>SUM(D7:F7)</f>
        <v>540</v>
      </c>
      <c r="H7" s="440">
        <v>180</v>
      </c>
      <c r="I7" s="439">
        <v>180</v>
      </c>
      <c r="J7" s="438">
        <v>180</v>
      </c>
      <c r="K7" s="364">
        <f>SUM(H7:J7)</f>
        <v>540</v>
      </c>
      <c r="L7" s="440">
        <v>180</v>
      </c>
      <c r="M7" s="439">
        <v>180</v>
      </c>
      <c r="N7" s="438">
        <v>180</v>
      </c>
      <c r="O7" s="364">
        <f>SUM(L7:N7)</f>
        <v>540</v>
      </c>
      <c r="P7" s="440">
        <v>180</v>
      </c>
      <c r="Q7" s="439">
        <v>180</v>
      </c>
      <c r="R7" s="438">
        <v>180</v>
      </c>
      <c r="S7" s="364">
        <f>SUM(P7:R7)</f>
        <v>540</v>
      </c>
      <c r="T7" s="466">
        <f>SUM(G7+K7+O7+S7)</f>
        <v>2160</v>
      </c>
      <c r="U7" s="472"/>
      <c r="V7" s="435"/>
      <c r="W7" s="436"/>
      <c r="X7" s="436"/>
      <c r="Y7" s="471"/>
    </row>
    <row r="8" spans="1:25" s="13" customFormat="1" ht="24.6" customHeight="1" thickBot="1" x14ac:dyDescent="0.25">
      <c r="A8" s="1840"/>
      <c r="B8" s="2012"/>
      <c r="C8" s="566" t="s">
        <v>912</v>
      </c>
      <c r="D8" s="1114">
        <v>195</v>
      </c>
      <c r="E8" s="1115">
        <v>191</v>
      </c>
      <c r="F8" s="1116">
        <v>164</v>
      </c>
      <c r="G8" s="458">
        <f>SUM(D8:F8)</f>
        <v>550</v>
      </c>
      <c r="H8" s="1114">
        <v>145</v>
      </c>
      <c r="I8" s="1115">
        <v>220</v>
      </c>
      <c r="J8" s="1116">
        <v>182</v>
      </c>
      <c r="K8" s="458">
        <f>SUM(H8:J8)</f>
        <v>547</v>
      </c>
      <c r="L8" s="455">
        <v>240</v>
      </c>
      <c r="M8" s="454">
        <v>203</v>
      </c>
      <c r="N8" s="453">
        <v>170</v>
      </c>
      <c r="O8" s="458">
        <f>SUM(L8:N8)</f>
        <v>613</v>
      </c>
      <c r="P8" s="455">
        <v>208</v>
      </c>
      <c r="Q8" s="454">
        <v>181</v>
      </c>
      <c r="R8" s="453">
        <v>177</v>
      </c>
      <c r="S8" s="458">
        <f>SUM(P8:R8)</f>
        <v>566</v>
      </c>
      <c r="T8" s="457">
        <f>SUM(G8+K8+O8+S8)</f>
        <v>2276</v>
      </c>
      <c r="U8" s="29"/>
      <c r="V8" s="30"/>
      <c r="W8" s="31"/>
      <c r="X8" s="31"/>
      <c r="Y8" s="32"/>
    </row>
    <row r="9" spans="1:25" s="13" customFormat="1" ht="24.6" customHeight="1" thickBot="1" x14ac:dyDescent="0.25">
      <c r="A9" s="1840"/>
      <c r="B9" s="2012"/>
      <c r="C9" s="7" t="s">
        <v>41</v>
      </c>
      <c r="D9" s="1831" t="s">
        <v>23</v>
      </c>
      <c r="E9" s="1832"/>
      <c r="F9" s="1833"/>
      <c r="G9" s="8">
        <f>G11/G10</f>
        <v>1.2814814814814814</v>
      </c>
      <c r="H9" s="1831" t="s">
        <v>23</v>
      </c>
      <c r="I9" s="1832"/>
      <c r="J9" s="1833"/>
      <c r="K9" s="8">
        <f>K11/K10</f>
        <v>1.1879629629629629</v>
      </c>
      <c r="L9" s="1831" t="s">
        <v>23</v>
      </c>
      <c r="M9" s="1832"/>
      <c r="N9" s="1833"/>
      <c r="O9" s="8">
        <f>O11/O10</f>
        <v>1.1444444444444444</v>
      </c>
      <c r="P9" s="1831" t="s">
        <v>23</v>
      </c>
      <c r="Q9" s="1832"/>
      <c r="R9" s="1833"/>
      <c r="S9" s="8">
        <f>S11/S10</f>
        <v>1.0407407407407407</v>
      </c>
      <c r="T9" s="8">
        <f>T11/T10</f>
        <v>1.1636574074074073</v>
      </c>
      <c r="U9" s="463"/>
      <c r="V9" s="54"/>
      <c r="W9" s="442"/>
      <c r="X9" s="442"/>
      <c r="Y9" s="56"/>
    </row>
    <row r="10" spans="1:25" s="13" customFormat="1" ht="30.75" customHeight="1" x14ac:dyDescent="0.2">
      <c r="A10" s="1840"/>
      <c r="B10" s="2012"/>
      <c r="C10" s="475" t="s">
        <v>913</v>
      </c>
      <c r="D10" s="41">
        <v>1800</v>
      </c>
      <c r="E10" s="460">
        <v>1800</v>
      </c>
      <c r="F10" s="459">
        <v>1800</v>
      </c>
      <c r="G10" s="458">
        <f>SUM(D10:F10)</f>
        <v>5400</v>
      </c>
      <c r="H10" s="461">
        <v>1800</v>
      </c>
      <c r="I10" s="460">
        <v>1800</v>
      </c>
      <c r="J10" s="459">
        <v>1800</v>
      </c>
      <c r="K10" s="458">
        <f>SUM(H10:J10)</f>
        <v>5400</v>
      </c>
      <c r="L10" s="461">
        <v>1800</v>
      </c>
      <c r="M10" s="460">
        <v>1800</v>
      </c>
      <c r="N10" s="459">
        <v>1800</v>
      </c>
      <c r="O10" s="458">
        <f>SUM(L10:N10)</f>
        <v>5400</v>
      </c>
      <c r="P10" s="461">
        <v>1800</v>
      </c>
      <c r="Q10" s="460">
        <v>1800</v>
      </c>
      <c r="R10" s="459">
        <v>1800</v>
      </c>
      <c r="S10" s="458">
        <f>SUM(P10:R10)</f>
        <v>5400</v>
      </c>
      <c r="T10" s="457">
        <f>SUM(G10+K10+O10+S10)</f>
        <v>21600</v>
      </c>
      <c r="U10" s="447"/>
      <c r="V10" s="361"/>
      <c r="W10" s="482"/>
      <c r="X10" s="482"/>
      <c r="Y10" s="360"/>
    </row>
    <row r="11" spans="1:25" s="13" customFormat="1" ht="24.6" customHeight="1" thickBot="1" x14ac:dyDescent="0.25">
      <c r="A11" s="1840"/>
      <c r="B11" s="2012"/>
      <c r="C11" s="566" t="s">
        <v>662</v>
      </c>
      <c r="D11" s="1172">
        <v>2100</v>
      </c>
      <c r="E11" s="1118">
        <v>2670</v>
      </c>
      <c r="F11" s="1119">
        <v>2150</v>
      </c>
      <c r="G11" s="432">
        <f>SUM(D11:F11)</f>
        <v>6920</v>
      </c>
      <c r="H11" s="1117">
        <v>1920</v>
      </c>
      <c r="I11" s="1118">
        <v>2145</v>
      </c>
      <c r="J11" s="1119">
        <v>2350</v>
      </c>
      <c r="K11" s="432">
        <f>SUM(H11:J11)</f>
        <v>6415</v>
      </c>
      <c r="L11" s="41">
        <v>2100</v>
      </c>
      <c r="M11" s="42">
        <v>2230</v>
      </c>
      <c r="N11" s="43">
        <v>1850</v>
      </c>
      <c r="O11" s="432">
        <f>SUM(L11:N11)</f>
        <v>6180</v>
      </c>
      <c r="P11" s="41">
        <v>1920</v>
      </c>
      <c r="Q11" s="42">
        <v>2250</v>
      </c>
      <c r="R11" s="43">
        <v>1450</v>
      </c>
      <c r="S11" s="432">
        <f>SUM(P11:R11)</f>
        <v>5620</v>
      </c>
      <c r="T11" s="464">
        <f>SUM(G11+K11+O11+S11)</f>
        <v>25135</v>
      </c>
      <c r="U11" s="352"/>
      <c r="V11" s="353"/>
      <c r="W11" s="429"/>
      <c r="X11" s="429"/>
      <c r="Y11" s="476"/>
    </row>
    <row r="12" spans="1:25" s="13" customFormat="1" ht="24.6" customHeight="1" thickBot="1" x14ac:dyDescent="0.25">
      <c r="A12" s="1840"/>
      <c r="B12" s="2012"/>
      <c r="C12" s="7" t="s">
        <v>41</v>
      </c>
      <c r="D12" s="1831" t="s">
        <v>23</v>
      </c>
      <c r="E12" s="1832"/>
      <c r="F12" s="1833"/>
      <c r="G12" s="8">
        <f>G14/G13</f>
        <v>1.098989898989899</v>
      </c>
      <c r="H12" s="1831" t="s">
        <v>23</v>
      </c>
      <c r="I12" s="1832"/>
      <c r="J12" s="1833"/>
      <c r="K12" s="8">
        <f>K14/K13</f>
        <v>1.0161616161616163</v>
      </c>
      <c r="L12" s="1831" t="s">
        <v>23</v>
      </c>
      <c r="M12" s="1832"/>
      <c r="N12" s="1833"/>
      <c r="O12" s="8">
        <f>O14/O13</f>
        <v>1.0161616161616163</v>
      </c>
      <c r="P12" s="1831" t="s">
        <v>23</v>
      </c>
      <c r="Q12" s="1832"/>
      <c r="R12" s="1833"/>
      <c r="S12" s="8">
        <f>S14/S13</f>
        <v>0.87676767676767675</v>
      </c>
      <c r="T12" s="8">
        <f>T14/T13</f>
        <v>1.002020202020202</v>
      </c>
      <c r="U12" s="463"/>
      <c r="V12" s="54"/>
      <c r="W12" s="442"/>
      <c r="X12" s="442"/>
      <c r="Y12" s="56"/>
    </row>
    <row r="13" spans="1:25" s="13" customFormat="1" ht="69.75" customHeight="1" x14ac:dyDescent="0.2">
      <c r="A13" s="1840"/>
      <c r="B13" s="2012"/>
      <c r="C13" s="553" t="s">
        <v>914</v>
      </c>
      <c r="D13" s="481">
        <v>165</v>
      </c>
      <c r="E13" s="439">
        <v>165</v>
      </c>
      <c r="F13" s="438">
        <v>165</v>
      </c>
      <c r="G13" s="364">
        <f>SUM(D13:F13)</f>
        <v>495</v>
      </c>
      <c r="H13" s="440">
        <v>165</v>
      </c>
      <c r="I13" s="439">
        <v>165</v>
      </c>
      <c r="J13" s="438">
        <v>165</v>
      </c>
      <c r="K13" s="364">
        <f>SUM(H13:J13)</f>
        <v>495</v>
      </c>
      <c r="L13" s="440">
        <v>165</v>
      </c>
      <c r="M13" s="439">
        <v>165</v>
      </c>
      <c r="N13" s="438">
        <v>165</v>
      </c>
      <c r="O13" s="364">
        <f>SUM(L13:N13)</f>
        <v>495</v>
      </c>
      <c r="P13" s="440">
        <v>165</v>
      </c>
      <c r="Q13" s="439">
        <v>165</v>
      </c>
      <c r="R13" s="438">
        <v>165</v>
      </c>
      <c r="S13" s="364">
        <f>SUM(P13:R13)</f>
        <v>495</v>
      </c>
      <c r="T13" s="466">
        <f>SUM(G13+K13+O13+S13)</f>
        <v>1980</v>
      </c>
      <c r="U13" s="472"/>
      <c r="V13" s="435"/>
      <c r="W13" s="436"/>
      <c r="X13" s="436"/>
      <c r="Y13" s="471"/>
    </row>
    <row r="14" spans="1:25" s="13" customFormat="1" ht="24.6" customHeight="1" thickBot="1" x14ac:dyDescent="0.25">
      <c r="A14" s="1918"/>
      <c r="B14" s="2013"/>
      <c r="C14" s="141" t="s">
        <v>915</v>
      </c>
      <c r="D14" s="1173">
        <v>205</v>
      </c>
      <c r="E14" s="1115">
        <v>178</v>
      </c>
      <c r="F14" s="1116">
        <v>161</v>
      </c>
      <c r="G14" s="458">
        <f>SUM(D14:F14)</f>
        <v>544</v>
      </c>
      <c r="H14" s="1114">
        <v>145</v>
      </c>
      <c r="I14" s="1115">
        <v>198</v>
      </c>
      <c r="J14" s="1116">
        <v>160</v>
      </c>
      <c r="K14" s="458">
        <f>SUM(H14:J14)</f>
        <v>503</v>
      </c>
      <c r="L14" s="455">
        <v>196</v>
      </c>
      <c r="M14" s="454">
        <v>179</v>
      </c>
      <c r="N14" s="453">
        <v>128</v>
      </c>
      <c r="O14" s="458">
        <f>SUM(L14:N14)</f>
        <v>503</v>
      </c>
      <c r="P14" s="455">
        <v>168</v>
      </c>
      <c r="Q14" s="454">
        <v>153</v>
      </c>
      <c r="R14" s="453">
        <v>113</v>
      </c>
      <c r="S14" s="458">
        <f>SUM(P14:R14)</f>
        <v>434</v>
      </c>
      <c r="T14" s="457">
        <f>SUM(G14+K14+O14+S14)</f>
        <v>1984</v>
      </c>
      <c r="U14" s="29"/>
      <c r="V14" s="30"/>
      <c r="W14" s="31"/>
      <c r="X14" s="31"/>
      <c r="Y14" s="32"/>
    </row>
    <row r="15" spans="1:25" s="13" customFormat="1" ht="24.6" customHeight="1" thickBot="1" x14ac:dyDescent="0.25">
      <c r="A15" s="1839">
        <v>2</v>
      </c>
      <c r="B15" s="6" t="s">
        <v>21</v>
      </c>
      <c r="C15" s="7" t="s">
        <v>41</v>
      </c>
      <c r="D15" s="1831" t="s">
        <v>23</v>
      </c>
      <c r="E15" s="1832"/>
      <c r="F15" s="1833"/>
      <c r="G15" s="8" t="e">
        <f>G17/G16</f>
        <v>#DIV/0!</v>
      </c>
      <c r="H15" s="1831" t="s">
        <v>23</v>
      </c>
      <c r="I15" s="1832"/>
      <c r="J15" s="1833"/>
      <c r="K15" s="8">
        <f>K17/K16</f>
        <v>0</v>
      </c>
      <c r="L15" s="1831" t="s">
        <v>23</v>
      </c>
      <c r="M15" s="1832"/>
      <c r="N15" s="1833"/>
      <c r="O15" s="8" t="e">
        <f>O17/O16</f>
        <v>#DIV/0!</v>
      </c>
      <c r="P15" s="1831" t="s">
        <v>23</v>
      </c>
      <c r="Q15" s="1832"/>
      <c r="R15" s="1833"/>
      <c r="S15" s="502">
        <f>S17/S16</f>
        <v>1</v>
      </c>
      <c r="T15" s="502">
        <f>T17/T16</f>
        <v>0.53333333333333333</v>
      </c>
      <c r="U15" s="34"/>
      <c r="V15" s="35"/>
      <c r="W15" s="36"/>
      <c r="X15" s="36"/>
      <c r="Y15" s="37"/>
    </row>
    <row r="16" spans="1:25" s="13" customFormat="1" ht="43.5" customHeight="1" x14ac:dyDescent="0.2">
      <c r="A16" s="1840"/>
      <c r="B16" s="2033" t="s">
        <v>918</v>
      </c>
      <c r="C16" s="473" t="s">
        <v>916</v>
      </c>
      <c r="D16" s="441"/>
      <c r="E16" s="439"/>
      <c r="F16" s="438"/>
      <c r="G16" s="364">
        <f>SUM(D16:F16)</f>
        <v>0</v>
      </c>
      <c r="H16" s="469"/>
      <c r="I16" s="468">
        <v>35</v>
      </c>
      <c r="J16" s="467"/>
      <c r="K16" s="364">
        <f>SUM(H16:J16)</f>
        <v>35</v>
      </c>
      <c r="L16" s="469"/>
      <c r="M16" s="468"/>
      <c r="N16" s="467"/>
      <c r="O16" s="364">
        <f>SUM(L16:N16)</f>
        <v>0</v>
      </c>
      <c r="P16" s="469">
        <v>40</v>
      </c>
      <c r="Q16" s="468"/>
      <c r="R16" s="467"/>
      <c r="S16" s="364">
        <f>SUM(P16:R16)</f>
        <v>40</v>
      </c>
      <c r="T16" s="466">
        <f>SUM(G16+K16+O16+S16)</f>
        <v>75</v>
      </c>
      <c r="U16" s="472"/>
      <c r="V16" s="435"/>
      <c r="W16" s="436"/>
      <c r="X16" s="436"/>
      <c r="Y16" s="471"/>
    </row>
    <row r="17" spans="1:25" s="13" customFormat="1" ht="24.6" customHeight="1" thickBot="1" x14ac:dyDescent="0.25">
      <c r="A17" s="1840"/>
      <c r="B17" s="2012"/>
      <c r="C17" s="92" t="s">
        <v>917</v>
      </c>
      <c r="D17" s="1117"/>
      <c r="E17" s="1118"/>
      <c r="F17" s="1119"/>
      <c r="G17" s="465">
        <f>SUM(D17:F17)</f>
        <v>0</v>
      </c>
      <c r="H17" s="1396"/>
      <c r="I17" s="1397"/>
      <c r="J17" s="1398"/>
      <c r="K17" s="465">
        <f>SUM(H17:J17)</f>
        <v>0</v>
      </c>
      <c r="L17" s="41"/>
      <c r="M17" s="42"/>
      <c r="N17" s="43"/>
      <c r="O17" s="465">
        <f>SUM(L17:N17)</f>
        <v>0</v>
      </c>
      <c r="P17" s="41">
        <v>40</v>
      </c>
      <c r="Q17" s="42"/>
      <c r="R17" s="43"/>
      <c r="S17" s="465">
        <f>SUM(P17:R17)</f>
        <v>40</v>
      </c>
      <c r="T17" s="464">
        <f>SUM(G17+K17+O17+S17)</f>
        <v>40</v>
      </c>
      <c r="U17" s="352"/>
      <c r="V17" s="353"/>
      <c r="W17" s="429"/>
      <c r="X17" s="429"/>
      <c r="Y17" s="476"/>
    </row>
    <row r="18" spans="1:25" s="13" customFormat="1" ht="24.6" customHeight="1" thickBot="1" x14ac:dyDescent="0.25">
      <c r="A18" s="1840"/>
      <c r="B18" s="2012"/>
      <c r="C18" s="7" t="s">
        <v>41</v>
      </c>
      <c r="D18" s="1831" t="s">
        <v>23</v>
      </c>
      <c r="E18" s="1832"/>
      <c r="F18" s="1833"/>
      <c r="G18" s="8" t="e">
        <f>G20/G19</f>
        <v>#DIV/0!</v>
      </c>
      <c r="H18" s="1831" t="s">
        <v>23</v>
      </c>
      <c r="I18" s="1832"/>
      <c r="J18" s="1833"/>
      <c r="K18" s="8" t="e">
        <f>K20/K19</f>
        <v>#DIV/0!</v>
      </c>
      <c r="L18" s="1831" t="s">
        <v>23</v>
      </c>
      <c r="M18" s="1832"/>
      <c r="N18" s="1833"/>
      <c r="O18" s="8">
        <f>O20/O19</f>
        <v>0</v>
      </c>
      <c r="P18" s="1831" t="s">
        <v>23</v>
      </c>
      <c r="Q18" s="1832"/>
      <c r="R18" s="1833"/>
      <c r="S18" s="8" t="e">
        <f>S20/S19</f>
        <v>#DIV/0!</v>
      </c>
      <c r="T18" s="8">
        <f>T20/T19</f>
        <v>0</v>
      </c>
      <c r="U18" s="463"/>
      <c r="V18" s="54"/>
      <c r="W18" s="442"/>
      <c r="X18" s="442"/>
      <c r="Y18" s="56"/>
    </row>
    <row r="19" spans="1:25" s="13" customFormat="1" ht="47.25" customHeight="1" x14ac:dyDescent="0.2">
      <c r="A19" s="1840"/>
      <c r="B19" s="2012"/>
      <c r="C19" s="475" t="s">
        <v>919</v>
      </c>
      <c r="D19" s="441"/>
      <c r="E19" s="439"/>
      <c r="F19" s="438"/>
      <c r="G19" s="364">
        <f>SUM(D19:F19)</f>
        <v>0</v>
      </c>
      <c r="H19" s="441"/>
      <c r="I19" s="439"/>
      <c r="J19" s="438"/>
      <c r="K19" s="364">
        <f>SUM(H19:J19)</f>
        <v>0</v>
      </c>
      <c r="L19" s="441"/>
      <c r="M19" s="439"/>
      <c r="N19" s="438">
        <v>80</v>
      </c>
      <c r="O19" s="364">
        <f>SUM(L19:N19)</f>
        <v>80</v>
      </c>
      <c r="P19" s="440"/>
      <c r="Q19" s="439"/>
      <c r="R19" s="438"/>
      <c r="S19" s="364">
        <f>SUM(P19:R19)</f>
        <v>0</v>
      </c>
      <c r="T19" s="466">
        <f>SUM(G19+K19+O19+S19)</f>
        <v>80</v>
      </c>
      <c r="U19" s="472"/>
      <c r="V19" s="435"/>
      <c r="W19" s="436"/>
      <c r="X19" s="436"/>
      <c r="Y19" s="471"/>
    </row>
    <row r="20" spans="1:25" s="13" customFormat="1" ht="24.6" customHeight="1" thickBot="1" x14ac:dyDescent="0.25">
      <c r="A20" s="1840"/>
      <c r="B20" s="2012"/>
      <c r="C20" s="451" t="s">
        <v>920</v>
      </c>
      <c r="D20" s="1117"/>
      <c r="E20" s="1118"/>
      <c r="F20" s="1119"/>
      <c r="G20" s="458">
        <f>SUM(D20:F20)</f>
        <v>0</v>
      </c>
      <c r="H20" s="1114"/>
      <c r="I20" s="1115"/>
      <c r="J20" s="1116"/>
      <c r="K20" s="458">
        <f>SUM(H20:J20)</f>
        <v>0</v>
      </c>
      <c r="L20" s="455"/>
      <c r="M20" s="454"/>
      <c r="N20" s="453"/>
      <c r="O20" s="458">
        <f>SUM(L20:N20)</f>
        <v>0</v>
      </c>
      <c r="P20" s="455"/>
      <c r="Q20" s="454"/>
      <c r="R20" s="453"/>
      <c r="S20" s="458">
        <f>SUM(P20:R20)</f>
        <v>0</v>
      </c>
      <c r="T20" s="457">
        <f>SUM(G20+K20+O20+S20)</f>
        <v>0</v>
      </c>
      <c r="U20" s="29"/>
      <c r="V20" s="30"/>
      <c r="W20" s="31"/>
      <c r="X20" s="31"/>
      <c r="Y20" s="32"/>
    </row>
    <row r="21" spans="1:25" s="13" customFormat="1" ht="24.6" customHeight="1" thickBot="1" x14ac:dyDescent="0.25">
      <c r="A21" s="1840"/>
      <c r="B21" s="2012"/>
      <c r="C21" s="7" t="s">
        <v>41</v>
      </c>
      <c r="D21" s="1831" t="s">
        <v>23</v>
      </c>
      <c r="E21" s="1832"/>
      <c r="F21" s="1833"/>
      <c r="G21" s="8" t="e">
        <f>G23/G22</f>
        <v>#DIV/0!</v>
      </c>
      <c r="H21" s="1831" t="s">
        <v>23</v>
      </c>
      <c r="I21" s="1832"/>
      <c r="J21" s="1833"/>
      <c r="K21" s="8" t="e">
        <f>K23/K22</f>
        <v>#DIV/0!</v>
      </c>
      <c r="L21" s="1831" t="s">
        <v>23</v>
      </c>
      <c r="M21" s="1832"/>
      <c r="N21" s="1833"/>
      <c r="O21" s="8" t="e">
        <f>O23/O22</f>
        <v>#DIV/0!</v>
      </c>
      <c r="P21" s="1831" t="s">
        <v>23</v>
      </c>
      <c r="Q21" s="1832"/>
      <c r="R21" s="1833"/>
      <c r="S21" s="502">
        <f>S23/S22</f>
        <v>1.6</v>
      </c>
      <c r="T21" s="502">
        <f>T23/T22</f>
        <v>1.6</v>
      </c>
      <c r="U21" s="34"/>
      <c r="V21" s="35"/>
      <c r="W21" s="36"/>
      <c r="X21" s="36"/>
      <c r="Y21" s="37"/>
    </row>
    <row r="22" spans="1:25" s="13" customFormat="1" ht="39.75" customHeight="1" x14ac:dyDescent="0.2">
      <c r="A22" s="1840"/>
      <c r="B22" s="2012"/>
      <c r="C22" s="473" t="s">
        <v>921</v>
      </c>
      <c r="D22" s="441"/>
      <c r="E22" s="439"/>
      <c r="F22" s="438"/>
      <c r="G22" s="364">
        <f>SUM(D22:F22)</f>
        <v>0</v>
      </c>
      <c r="H22" s="440"/>
      <c r="I22" s="439"/>
      <c r="J22" s="438"/>
      <c r="K22" s="364">
        <v>0</v>
      </c>
      <c r="L22" s="440"/>
      <c r="M22" s="439"/>
      <c r="N22" s="438"/>
      <c r="O22" s="364">
        <v>0</v>
      </c>
      <c r="P22" s="440"/>
      <c r="Q22" s="439"/>
      <c r="R22" s="438">
        <v>55</v>
      </c>
      <c r="S22" s="364">
        <f>SUM(P22:R22)</f>
        <v>55</v>
      </c>
      <c r="T22" s="466">
        <f>SUM(G22+K22+O22+S22)</f>
        <v>55</v>
      </c>
      <c r="U22" s="472"/>
      <c r="V22" s="435"/>
      <c r="W22" s="436"/>
      <c r="X22" s="436"/>
      <c r="Y22" s="471"/>
    </row>
    <row r="23" spans="1:25" s="13" customFormat="1" ht="24.6" customHeight="1" thickBot="1" x14ac:dyDescent="0.25">
      <c r="A23" s="1918"/>
      <c r="B23" s="2013"/>
      <c r="C23" s="92" t="s">
        <v>920</v>
      </c>
      <c r="D23" s="1117"/>
      <c r="E23" s="1118"/>
      <c r="F23" s="1119"/>
      <c r="G23" s="458">
        <f>SUM(D23:F23)</f>
        <v>0</v>
      </c>
      <c r="H23" s="1114"/>
      <c r="I23" s="1115"/>
      <c r="J23" s="1116"/>
      <c r="K23" s="458">
        <f>SUM(H23:J23)</f>
        <v>0</v>
      </c>
      <c r="L23" s="455"/>
      <c r="M23" s="454"/>
      <c r="N23" s="453"/>
      <c r="O23" s="458">
        <f>SUM(L23:N23)</f>
        <v>0</v>
      </c>
      <c r="P23" s="455"/>
      <c r="Q23" s="454"/>
      <c r="R23" s="453">
        <v>88</v>
      </c>
      <c r="S23" s="458">
        <f>SUM(P23:R23)</f>
        <v>88</v>
      </c>
      <c r="T23" s="457">
        <f>SUM(G23+K23+O23+S23)</f>
        <v>88</v>
      </c>
      <c r="U23" s="29"/>
      <c r="V23" s="30"/>
      <c r="W23" s="31"/>
      <c r="X23" s="31"/>
      <c r="Y23" s="32"/>
    </row>
    <row r="24" spans="1:25" s="13" customFormat="1" ht="24" customHeight="1" thickBot="1" x14ac:dyDescent="0.25">
      <c r="A24" s="1839">
        <v>3</v>
      </c>
      <c r="B24" s="6" t="s">
        <v>21</v>
      </c>
      <c r="C24" s="7" t="s">
        <v>41</v>
      </c>
      <c r="D24" s="1831" t="s">
        <v>23</v>
      </c>
      <c r="E24" s="1832"/>
      <c r="F24" s="1833"/>
      <c r="G24" s="8">
        <f>G26/G25</f>
        <v>1</v>
      </c>
      <c r="H24" s="1831" t="s">
        <v>23</v>
      </c>
      <c r="I24" s="1832"/>
      <c r="J24" s="1833"/>
      <c r="K24" s="8">
        <f>K26/K25</f>
        <v>1</v>
      </c>
      <c r="L24" s="1831" t="s">
        <v>23</v>
      </c>
      <c r="M24" s="1832"/>
      <c r="N24" s="1833"/>
      <c r="O24" s="8">
        <f>O26/O25</f>
        <v>3</v>
      </c>
      <c r="P24" s="1831" t="s">
        <v>23</v>
      </c>
      <c r="Q24" s="1832"/>
      <c r="R24" s="1833"/>
      <c r="S24" s="8">
        <f>S26/S25</f>
        <v>4</v>
      </c>
      <c r="T24" s="8">
        <f>T26/T25</f>
        <v>2.1666666666666665</v>
      </c>
      <c r="U24" s="463"/>
      <c r="V24" s="54"/>
      <c r="W24" s="442"/>
      <c r="X24" s="442"/>
      <c r="Y24" s="56"/>
    </row>
    <row r="25" spans="1:25" s="13" customFormat="1" ht="30.75" customHeight="1" x14ac:dyDescent="0.2">
      <c r="A25" s="1840"/>
      <c r="B25" s="1841" t="s">
        <v>922</v>
      </c>
      <c r="C25" s="473" t="s">
        <v>923</v>
      </c>
      <c r="D25" s="461">
        <v>1</v>
      </c>
      <c r="E25" s="460"/>
      <c r="F25" s="459">
        <v>1</v>
      </c>
      <c r="G25" s="364">
        <f>SUM(D25:F25)</f>
        <v>2</v>
      </c>
      <c r="H25" s="461"/>
      <c r="I25" s="460">
        <v>1</v>
      </c>
      <c r="J25" s="459"/>
      <c r="K25" s="364">
        <f>SUM(H25:J25)</f>
        <v>1</v>
      </c>
      <c r="L25" s="461">
        <v>1</v>
      </c>
      <c r="M25" s="460"/>
      <c r="N25" s="459">
        <v>1</v>
      </c>
      <c r="O25" s="364">
        <f>SUM(L25:N25)</f>
        <v>2</v>
      </c>
      <c r="P25" s="461"/>
      <c r="Q25" s="460">
        <v>1</v>
      </c>
      <c r="R25" s="459"/>
      <c r="S25" s="364">
        <f>SUM(P25:R25)</f>
        <v>1</v>
      </c>
      <c r="T25" s="466">
        <f>SUM(G25+K25+O25+S25)</f>
        <v>6</v>
      </c>
      <c r="U25" s="447"/>
      <c r="V25" s="361"/>
      <c r="W25" s="482"/>
      <c r="X25" s="482"/>
      <c r="Y25" s="360"/>
    </row>
    <row r="26" spans="1:25" s="13" customFormat="1" ht="24.6" customHeight="1" thickBot="1" x14ac:dyDescent="0.25">
      <c r="A26" s="1840"/>
      <c r="B26" s="1842"/>
      <c r="C26" s="470" t="s">
        <v>924</v>
      </c>
      <c r="D26" s="1174">
        <v>1</v>
      </c>
      <c r="E26" s="1175"/>
      <c r="F26" s="1176">
        <v>1</v>
      </c>
      <c r="G26" s="514">
        <f>SUM(D26:F26)</f>
        <v>2</v>
      </c>
      <c r="H26" s="1273">
        <v>0</v>
      </c>
      <c r="I26" s="1274">
        <v>1</v>
      </c>
      <c r="J26" s="448"/>
      <c r="K26" s="514">
        <f>SUM(H26:J26)</f>
        <v>1</v>
      </c>
      <c r="L26" s="1337">
        <v>1</v>
      </c>
      <c r="M26" s="1496">
        <v>1</v>
      </c>
      <c r="N26" s="1339">
        <v>4</v>
      </c>
      <c r="O26" s="514">
        <f>SUM(L26:N26)</f>
        <v>6</v>
      </c>
      <c r="P26" s="1577">
        <v>3</v>
      </c>
      <c r="Q26" s="1578">
        <v>1</v>
      </c>
      <c r="R26" s="448"/>
      <c r="S26" s="514">
        <f>SUM(P26:R26)</f>
        <v>4</v>
      </c>
      <c r="T26" s="515">
        <f>SUM(G26+K26+O26+S26)</f>
        <v>13</v>
      </c>
      <c r="U26" s="352"/>
      <c r="V26" s="353"/>
      <c r="W26" s="353"/>
      <c r="X26" s="353"/>
      <c r="Y26" s="476"/>
    </row>
    <row r="27" spans="1:25" s="13" customFormat="1" ht="24.6" customHeight="1" thickBot="1" x14ac:dyDescent="0.25">
      <c r="A27" s="1840"/>
      <c r="B27" s="1842"/>
      <c r="C27" s="7" t="s">
        <v>41</v>
      </c>
      <c r="D27" s="1831" t="s">
        <v>23</v>
      </c>
      <c r="E27" s="1832"/>
      <c r="F27" s="1833"/>
      <c r="G27" s="8">
        <f>G29/G28</f>
        <v>1.2</v>
      </c>
      <c r="H27" s="1831" t="s">
        <v>23</v>
      </c>
      <c r="I27" s="1832"/>
      <c r="J27" s="1833"/>
      <c r="K27" s="8">
        <f>K29/K28</f>
        <v>1.1666666666666667</v>
      </c>
      <c r="L27" s="1831" t="s">
        <v>23</v>
      </c>
      <c r="M27" s="1832"/>
      <c r="N27" s="1833"/>
      <c r="O27" s="8">
        <f>O29/O28</f>
        <v>1.1333333333333333</v>
      </c>
      <c r="P27" s="1831" t="s">
        <v>23</v>
      </c>
      <c r="Q27" s="1832"/>
      <c r="R27" s="1833"/>
      <c r="S27" s="8">
        <f>S29/S28</f>
        <v>0.93333333333333335</v>
      </c>
      <c r="T27" s="8">
        <f>T29/T28</f>
        <v>1.1083333333333334</v>
      </c>
      <c r="U27" s="69"/>
      <c r="V27" s="54"/>
      <c r="W27" s="54"/>
      <c r="X27" s="54"/>
      <c r="Y27" s="56"/>
    </row>
    <row r="28" spans="1:25" s="13" customFormat="1" ht="78.75" customHeight="1" x14ac:dyDescent="0.2">
      <c r="A28" s="1840"/>
      <c r="B28" s="1842"/>
      <c r="C28" s="470" t="s">
        <v>925</v>
      </c>
      <c r="D28" s="450">
        <v>10</v>
      </c>
      <c r="E28" s="449">
        <v>10</v>
      </c>
      <c r="F28" s="448">
        <v>10</v>
      </c>
      <c r="G28" s="514">
        <f>SUM(D28:F28)</f>
        <v>30</v>
      </c>
      <c r="H28" s="450">
        <v>10</v>
      </c>
      <c r="I28" s="449">
        <v>10</v>
      </c>
      <c r="J28" s="448">
        <v>10</v>
      </c>
      <c r="K28" s="514">
        <f>SUM(H28:J28)</f>
        <v>30</v>
      </c>
      <c r="L28" s="450">
        <v>10</v>
      </c>
      <c r="M28" s="449">
        <v>10</v>
      </c>
      <c r="N28" s="448">
        <v>10</v>
      </c>
      <c r="O28" s="514">
        <f>SUM(L28:N28)</f>
        <v>30</v>
      </c>
      <c r="P28" s="450">
        <v>10</v>
      </c>
      <c r="Q28" s="449">
        <v>10</v>
      </c>
      <c r="R28" s="448">
        <v>10</v>
      </c>
      <c r="S28" s="514">
        <f>SUM(P28:R28)</f>
        <v>30</v>
      </c>
      <c r="T28" s="515">
        <f>SUM(G28+K28+O28+S28)</f>
        <v>120</v>
      </c>
      <c r="U28" s="447"/>
      <c r="V28" s="361"/>
      <c r="W28" s="361"/>
      <c r="X28" s="361"/>
      <c r="Y28" s="360"/>
    </row>
    <row r="29" spans="1:25" s="13" customFormat="1" ht="24.6" customHeight="1" thickBot="1" x14ac:dyDescent="0.25">
      <c r="A29" s="1918"/>
      <c r="B29" s="1920"/>
      <c r="C29" s="92" t="s">
        <v>917</v>
      </c>
      <c r="D29" s="1173">
        <v>12</v>
      </c>
      <c r="E29" s="1163">
        <v>16</v>
      </c>
      <c r="F29" s="1164">
        <v>8</v>
      </c>
      <c r="G29" s="95">
        <f>SUM(D29:F29)</f>
        <v>36</v>
      </c>
      <c r="H29" s="1276">
        <v>8</v>
      </c>
      <c r="I29" s="1277">
        <v>12</v>
      </c>
      <c r="J29" s="1278">
        <v>15</v>
      </c>
      <c r="K29" s="95">
        <f>SUM(H29:J29)</f>
        <v>35</v>
      </c>
      <c r="L29" s="1320">
        <v>15</v>
      </c>
      <c r="M29" s="1321">
        <v>9</v>
      </c>
      <c r="N29" s="1322">
        <v>10</v>
      </c>
      <c r="O29" s="95">
        <f>SUM(L29:N29)</f>
        <v>34</v>
      </c>
      <c r="P29" s="1621">
        <v>12</v>
      </c>
      <c r="Q29" s="1202">
        <v>9</v>
      </c>
      <c r="R29" s="1203">
        <v>7</v>
      </c>
      <c r="S29" s="95">
        <f>SUM(P29:R29)</f>
        <v>28</v>
      </c>
      <c r="T29" s="96">
        <f>SUM(G29+K29+O29+S29)</f>
        <v>133</v>
      </c>
      <c r="U29" s="29"/>
      <c r="V29" s="30"/>
      <c r="W29" s="30"/>
      <c r="X29" s="30"/>
      <c r="Y29" s="32"/>
    </row>
    <row r="30" spans="1:25" s="13" customFormat="1" ht="24.6" customHeight="1" thickBot="1" x14ac:dyDescent="0.25">
      <c r="A30" s="1839">
        <v>4</v>
      </c>
      <c r="B30" s="6" t="s">
        <v>21</v>
      </c>
      <c r="C30" s="7" t="s">
        <v>22</v>
      </c>
      <c r="D30" s="1831" t="s">
        <v>23</v>
      </c>
      <c r="E30" s="1832"/>
      <c r="F30" s="1833"/>
      <c r="G30" s="8">
        <f>G32/G31</f>
        <v>1</v>
      </c>
      <c r="H30" s="1831" t="s">
        <v>23</v>
      </c>
      <c r="I30" s="1832"/>
      <c r="J30" s="1833"/>
      <c r="K30" s="8">
        <f>K32/K31</f>
        <v>1</v>
      </c>
      <c r="L30" s="1831" t="s">
        <v>23</v>
      </c>
      <c r="M30" s="1832"/>
      <c r="N30" s="1833"/>
      <c r="O30" s="8">
        <f>O32/O31</f>
        <v>1</v>
      </c>
      <c r="P30" s="1831" t="s">
        <v>23</v>
      </c>
      <c r="Q30" s="1832"/>
      <c r="R30" s="1833"/>
      <c r="S30" s="8">
        <f>S32/S31</f>
        <v>1</v>
      </c>
      <c r="T30" s="8">
        <f>T32/T31</f>
        <v>1</v>
      </c>
      <c r="U30" s="69"/>
      <c r="V30" s="54"/>
      <c r="W30" s="54"/>
      <c r="X30" s="54"/>
      <c r="Y30" s="56"/>
    </row>
    <row r="31" spans="1:25" s="13" customFormat="1" ht="24" customHeight="1" x14ac:dyDescent="0.2">
      <c r="A31" s="1840"/>
      <c r="B31" s="1841" t="s">
        <v>926</v>
      </c>
      <c r="C31" s="470" t="s">
        <v>927</v>
      </c>
      <c r="D31" s="450">
        <v>1</v>
      </c>
      <c r="E31" s="449">
        <v>1</v>
      </c>
      <c r="F31" s="448">
        <v>1</v>
      </c>
      <c r="G31" s="514">
        <f>SUM(D31:F31)</f>
        <v>3</v>
      </c>
      <c r="H31" s="450">
        <v>1</v>
      </c>
      <c r="I31" s="449">
        <v>1</v>
      </c>
      <c r="J31" s="448">
        <v>1</v>
      </c>
      <c r="K31" s="514">
        <f>SUM(H31:J31)</f>
        <v>3</v>
      </c>
      <c r="L31" s="450">
        <v>1</v>
      </c>
      <c r="M31" s="449">
        <v>1</v>
      </c>
      <c r="N31" s="448">
        <v>1</v>
      </c>
      <c r="O31" s="514">
        <f>SUM(L31:N31)</f>
        <v>3</v>
      </c>
      <c r="P31" s="450">
        <v>1</v>
      </c>
      <c r="Q31" s="449">
        <v>1</v>
      </c>
      <c r="R31" s="448">
        <v>1</v>
      </c>
      <c r="S31" s="514">
        <f>SUM(P31:R31)</f>
        <v>3</v>
      </c>
      <c r="T31" s="515">
        <f>SUM(G31+K31+O31+S31)</f>
        <v>12</v>
      </c>
      <c r="U31" s="447"/>
      <c r="V31" s="361"/>
      <c r="W31" s="361"/>
      <c r="X31" s="361"/>
      <c r="Y31" s="360"/>
    </row>
    <row r="32" spans="1:25" s="13" customFormat="1" ht="49.5" customHeight="1" thickBot="1" x14ac:dyDescent="0.25">
      <c r="A32" s="1840"/>
      <c r="B32" s="1842"/>
      <c r="C32" s="470" t="s">
        <v>44</v>
      </c>
      <c r="D32" s="1174">
        <v>1</v>
      </c>
      <c r="E32" s="1175">
        <v>1</v>
      </c>
      <c r="F32" s="1176">
        <v>1</v>
      </c>
      <c r="G32" s="514">
        <f>SUM(D32:F32)</f>
        <v>3</v>
      </c>
      <c r="H32" s="1273">
        <v>1</v>
      </c>
      <c r="I32" s="1274">
        <v>1</v>
      </c>
      <c r="J32" s="1275">
        <v>1</v>
      </c>
      <c r="K32" s="514">
        <f>SUM(H32:J32)</f>
        <v>3</v>
      </c>
      <c r="L32" s="1337">
        <v>1</v>
      </c>
      <c r="M32" s="1496">
        <v>1</v>
      </c>
      <c r="N32" s="1339">
        <v>1</v>
      </c>
      <c r="O32" s="514">
        <f>SUM(L32:N32)</f>
        <v>3</v>
      </c>
      <c r="P32" s="1577">
        <v>1</v>
      </c>
      <c r="Q32" s="1578">
        <v>1</v>
      </c>
      <c r="R32" s="1579">
        <v>1</v>
      </c>
      <c r="S32" s="514">
        <f>SUM(P32:R32)</f>
        <v>3</v>
      </c>
      <c r="T32" s="515">
        <f>SUM(G32+K32+O32+S32)</f>
        <v>12</v>
      </c>
      <c r="U32" s="352"/>
      <c r="V32" s="353"/>
      <c r="W32" s="353"/>
      <c r="X32" s="353"/>
      <c r="Y32" s="476"/>
    </row>
    <row r="33" spans="1:25" s="13" customFormat="1" ht="24.6" customHeight="1" thickBot="1" x14ac:dyDescent="0.25">
      <c r="A33" s="1839">
        <v>5</v>
      </c>
      <c r="B33" s="6" t="s">
        <v>21</v>
      </c>
      <c r="C33" s="7" t="s">
        <v>22</v>
      </c>
      <c r="D33" s="1831" t="s">
        <v>23</v>
      </c>
      <c r="E33" s="1832"/>
      <c r="F33" s="1833"/>
      <c r="G33" s="8">
        <f>G35/G34</f>
        <v>1.0962962962962963</v>
      </c>
      <c r="H33" s="1831" t="s">
        <v>23</v>
      </c>
      <c r="I33" s="1832"/>
      <c r="J33" s="1833"/>
      <c r="K33" s="8">
        <f>K35/K34</f>
        <v>1.0074074074074073</v>
      </c>
      <c r="L33" s="1831" t="s">
        <v>23</v>
      </c>
      <c r="M33" s="1832"/>
      <c r="N33" s="1833"/>
      <c r="O33" s="8">
        <f>O35/O34</f>
        <v>1.1666666666666667</v>
      </c>
      <c r="P33" s="1831" t="s">
        <v>23</v>
      </c>
      <c r="Q33" s="1832"/>
      <c r="R33" s="1833"/>
      <c r="S33" s="8">
        <f>S35/S34</f>
        <v>0.85925925925925928</v>
      </c>
      <c r="T33" s="8">
        <f>T35/T34</f>
        <v>1.0324074074074074</v>
      </c>
      <c r="U33" s="463"/>
      <c r="V33" s="54"/>
      <c r="W33" s="54"/>
      <c r="X33" s="54"/>
      <c r="Y33" s="56"/>
    </row>
    <row r="34" spans="1:25" s="13" customFormat="1" ht="24.6" customHeight="1" x14ac:dyDescent="0.2">
      <c r="A34" s="1840"/>
      <c r="B34" s="1936" t="s">
        <v>928</v>
      </c>
      <c r="C34" s="735" t="s">
        <v>929</v>
      </c>
      <c r="D34" s="462">
        <v>90</v>
      </c>
      <c r="E34" s="460">
        <v>90</v>
      </c>
      <c r="F34" s="459">
        <v>90</v>
      </c>
      <c r="G34" s="458">
        <f>SUM(D34:F34)</f>
        <v>270</v>
      </c>
      <c r="H34" s="461">
        <v>90</v>
      </c>
      <c r="I34" s="460">
        <v>90</v>
      </c>
      <c r="J34" s="459">
        <v>90</v>
      </c>
      <c r="K34" s="458">
        <f>SUM(H34:J34)</f>
        <v>270</v>
      </c>
      <c r="L34" s="461">
        <v>90</v>
      </c>
      <c r="M34" s="460">
        <v>90</v>
      </c>
      <c r="N34" s="459">
        <v>90</v>
      </c>
      <c r="O34" s="458">
        <f>SUM(L34:N34)</f>
        <v>270</v>
      </c>
      <c r="P34" s="461">
        <v>90</v>
      </c>
      <c r="Q34" s="460">
        <v>90</v>
      </c>
      <c r="R34" s="459">
        <v>90</v>
      </c>
      <c r="S34" s="458">
        <f>SUM(P34:R34)</f>
        <v>270</v>
      </c>
      <c r="T34" s="457">
        <f>SUM(G34+K34+O34+S34)</f>
        <v>1080</v>
      </c>
      <c r="U34" s="447"/>
      <c r="V34" s="361"/>
      <c r="W34" s="361"/>
      <c r="X34" s="361"/>
      <c r="Y34" s="360"/>
    </row>
    <row r="35" spans="1:25" s="13" customFormat="1" ht="24.6" customHeight="1" thickBot="1" x14ac:dyDescent="0.25">
      <c r="A35" s="1918"/>
      <c r="B35" s="1943"/>
      <c r="C35" s="141" t="s">
        <v>930</v>
      </c>
      <c r="D35" s="1165">
        <v>120</v>
      </c>
      <c r="E35" s="1115">
        <v>82</v>
      </c>
      <c r="F35" s="1116">
        <v>94</v>
      </c>
      <c r="G35" s="356">
        <f>SUM(D35:F35)</f>
        <v>296</v>
      </c>
      <c r="H35" s="1114">
        <v>120</v>
      </c>
      <c r="I35" s="1115">
        <v>80</v>
      </c>
      <c r="J35" s="1116">
        <v>72</v>
      </c>
      <c r="K35" s="356">
        <f>SUM(H35:J35)</f>
        <v>272</v>
      </c>
      <c r="L35" s="455">
        <v>120</v>
      </c>
      <c r="M35" s="454">
        <v>75</v>
      </c>
      <c r="N35" s="453">
        <v>120</v>
      </c>
      <c r="O35" s="356">
        <f>SUM(L35:N35)</f>
        <v>315</v>
      </c>
      <c r="P35" s="455">
        <v>110</v>
      </c>
      <c r="Q35" s="454">
        <v>50</v>
      </c>
      <c r="R35" s="453">
        <v>72</v>
      </c>
      <c r="S35" s="356">
        <f>SUM(P35:R35)</f>
        <v>232</v>
      </c>
      <c r="T35" s="452">
        <f>SUM(G35+K35+O35+S35)</f>
        <v>1115</v>
      </c>
      <c r="U35" s="352"/>
      <c r="V35" s="353"/>
      <c r="W35" s="353"/>
      <c r="X35" s="353"/>
      <c r="Y35" s="476"/>
    </row>
    <row r="36" spans="1:25" s="13" customFormat="1" ht="24.6" customHeight="1" thickBot="1" x14ac:dyDescent="0.25">
      <c r="A36" s="1834">
        <v>6</v>
      </c>
      <c r="B36" s="6" t="s">
        <v>21</v>
      </c>
      <c r="C36" s="7" t="s">
        <v>22</v>
      </c>
      <c r="D36" s="1831" t="s">
        <v>23</v>
      </c>
      <c r="E36" s="1832"/>
      <c r="F36" s="1833"/>
      <c r="G36" s="8" t="e">
        <f>G38/G37</f>
        <v>#DIV/0!</v>
      </c>
      <c r="H36" s="1831" t="s">
        <v>23</v>
      </c>
      <c r="I36" s="1832"/>
      <c r="J36" s="1833"/>
      <c r="K36" s="8" t="e">
        <f>K38/K37</f>
        <v>#DIV/0!</v>
      </c>
      <c r="L36" s="1831" t="s">
        <v>23</v>
      </c>
      <c r="M36" s="1832"/>
      <c r="N36" s="1833"/>
      <c r="O36" s="8" t="e">
        <f>O38/O37</f>
        <v>#DIV/0!</v>
      </c>
      <c r="P36" s="1831" t="s">
        <v>23</v>
      </c>
      <c r="Q36" s="1832"/>
      <c r="R36" s="1833"/>
      <c r="S36" s="8" t="e">
        <f>S38/S37</f>
        <v>#DIV/0!</v>
      </c>
      <c r="T36" s="135" t="e">
        <f>T38/T37</f>
        <v>#DIV/0!</v>
      </c>
      <c r="U36" s="69"/>
      <c r="V36" s="54"/>
      <c r="W36" s="54"/>
      <c r="X36" s="54"/>
      <c r="Y36" s="56"/>
    </row>
    <row r="37" spans="1:25" s="13" customFormat="1" ht="24.6" customHeight="1" x14ac:dyDescent="0.2">
      <c r="A37" s="1835"/>
      <c r="B37" s="1837" t="s">
        <v>36</v>
      </c>
      <c r="C37" s="371" t="s">
        <v>37</v>
      </c>
      <c r="D37" s="370"/>
      <c r="E37" s="369"/>
      <c r="F37" s="369"/>
      <c r="G37" s="364">
        <f>SUM(D37:F37)</f>
        <v>0</v>
      </c>
      <c r="H37" s="369"/>
      <c r="I37" s="369"/>
      <c r="J37" s="369"/>
      <c r="K37" s="364">
        <f>SUM(H37:J37)</f>
        <v>0</v>
      </c>
      <c r="L37" s="368"/>
      <c r="M37" s="366"/>
      <c r="N37" s="365"/>
      <c r="O37" s="364">
        <f>SUM(L37:N37)</f>
        <v>0</v>
      </c>
      <c r="P37" s="367"/>
      <c r="Q37" s="366"/>
      <c r="R37" s="365"/>
      <c r="S37" s="364">
        <f>SUM(P37:R37)</f>
        <v>0</v>
      </c>
      <c r="T37" s="363">
        <f>SUM(G37+K37+O37+S37)</f>
        <v>0</v>
      </c>
      <c r="U37" s="362"/>
      <c r="V37" s="361"/>
      <c r="W37" s="361"/>
      <c r="X37" s="361"/>
      <c r="Y37" s="360"/>
    </row>
    <row r="38" spans="1:25" s="13" customFormat="1" ht="24.6" customHeight="1" thickBot="1" x14ac:dyDescent="0.25">
      <c r="A38" s="1836"/>
      <c r="B38" s="1838"/>
      <c r="C38" s="79" t="s">
        <v>38</v>
      </c>
      <c r="D38" s="359"/>
      <c r="E38" s="358"/>
      <c r="F38" s="357"/>
      <c r="G38" s="356">
        <f>SUM(D38:F38)</f>
        <v>0</v>
      </c>
      <c r="H38" s="359"/>
      <c r="I38" s="358"/>
      <c r="J38" s="357"/>
      <c r="K38" s="356">
        <f>SUM(H38:J38)</f>
        <v>0</v>
      </c>
      <c r="L38" s="359"/>
      <c r="M38" s="358"/>
      <c r="N38" s="357"/>
      <c r="O38" s="356">
        <f>SUM(L38:N38)</f>
        <v>0</v>
      </c>
      <c r="P38" s="359"/>
      <c r="Q38" s="358"/>
      <c r="R38" s="357"/>
      <c r="S38" s="356">
        <f>SUM(P38:R38)</f>
        <v>0</v>
      </c>
      <c r="T38" s="355">
        <f>SUM(G38+K38+O38+S38)</f>
        <v>0</v>
      </c>
      <c r="U38" s="85"/>
      <c r="V38" s="30"/>
      <c r="W38" s="30"/>
      <c r="X38" s="30"/>
      <c r="Y38" s="32"/>
    </row>
    <row r="39" spans="1:25" ht="19.7" customHeight="1" x14ac:dyDescent="0.25">
      <c r="A39" s="1825" t="s">
        <v>931</v>
      </c>
      <c r="B39" s="1826"/>
      <c r="C39" s="1826"/>
      <c r="D39" s="1826"/>
      <c r="E39" s="1826"/>
      <c r="F39" s="1826"/>
      <c r="G39" s="1826"/>
      <c r="H39" s="1826"/>
      <c r="I39" s="1826"/>
      <c r="J39" s="1826"/>
      <c r="K39" s="1826"/>
      <c r="L39" s="1826"/>
      <c r="M39" s="1826"/>
      <c r="N39" s="1826"/>
      <c r="O39" s="1826"/>
      <c r="P39" s="1826"/>
      <c r="Q39" s="1826"/>
      <c r="R39" s="1826"/>
      <c r="S39" s="1826"/>
      <c r="T39" s="1826"/>
      <c r="U39" s="1826"/>
      <c r="V39" s="1826"/>
      <c r="W39" s="1826"/>
      <c r="X39" s="1826"/>
      <c r="Y39" s="1827"/>
    </row>
    <row r="40" spans="1:25" ht="15.75" customHeight="1" thickBot="1" x14ac:dyDescent="0.3">
      <c r="A40" s="1828" t="s">
        <v>422</v>
      </c>
      <c r="B40" s="1829"/>
      <c r="C40" s="1829"/>
      <c r="D40" s="1829"/>
      <c r="E40" s="1829"/>
      <c r="F40" s="1829"/>
      <c r="G40" s="1829"/>
      <c r="H40" s="1829"/>
      <c r="I40" s="1829"/>
      <c r="J40" s="1829"/>
      <c r="K40" s="1829"/>
      <c r="L40" s="1829"/>
      <c r="M40" s="1829"/>
      <c r="N40" s="1829"/>
      <c r="O40" s="1829"/>
      <c r="P40" s="1829"/>
      <c r="Q40" s="1829"/>
      <c r="R40" s="1829"/>
      <c r="S40" s="1829"/>
      <c r="T40" s="1829"/>
      <c r="U40" s="1829"/>
      <c r="V40" s="1829"/>
      <c r="W40" s="1829"/>
      <c r="X40" s="1829"/>
      <c r="Y40" s="1830"/>
    </row>
  </sheetData>
  <protectedRanges>
    <protectedRange sqref="D37:R38" name="Rango11"/>
    <protectedRange sqref="D35:K35 O35" name="Rango10"/>
    <protectedRange sqref="D32:K32 O32" name="Rango9"/>
    <protectedRange sqref="D29:K29 O29" name="Rango8"/>
    <protectedRange sqref="D26:K26 O26 R26" name="Rango7"/>
    <protectedRange sqref="D8:K8 O8" name="Rango1"/>
    <protectedRange sqref="D11:K11 O11" name="Rango2"/>
    <protectedRange sqref="D14:K14 O14" name="Rango3"/>
    <protectedRange sqref="D17:O17" name="Rango4"/>
    <protectedRange sqref="D20:O20" name="Rango5"/>
    <protectedRange sqref="D23:O23" name="Rango6"/>
    <protectedRange sqref="L8:N8" name="Rango1_1"/>
    <protectedRange sqref="L11:N11" name="Rango2_1"/>
    <protectedRange sqref="L14:N14" name="Rango3_1"/>
    <protectedRange sqref="L26:N26" name="Rango7_1"/>
    <protectedRange sqref="L29:N29" name="Rango8_1"/>
    <protectedRange sqref="L32:N32" name="Rango9_1"/>
    <protectedRange sqref="L35:N35" name="Rango10_1"/>
    <protectedRange sqref="P8:R8" name="Rango1_2"/>
    <protectedRange sqref="P11:R11" name="Rango2_2"/>
    <protectedRange sqref="P14:R14" name="Rango3_2"/>
    <protectedRange sqref="P17:R17" name="Rango4_1"/>
    <protectedRange sqref="P20:R20" name="Rango5_1"/>
    <protectedRange sqref="P23:R23" name="Rango6_1"/>
    <protectedRange sqref="P26:Q26" name="Rango7_2"/>
    <protectedRange sqref="P29:R29" name="Rango8_2"/>
    <protectedRange sqref="P32:R32" name="Rango9_2"/>
    <protectedRange sqref="P35:R35" name="Rango10_2"/>
  </protectedRanges>
  <mergeCells count="80">
    <mergeCell ref="A1:Y1"/>
    <mergeCell ref="A2:Y2"/>
    <mergeCell ref="A3:Y3"/>
    <mergeCell ref="A4:C5"/>
    <mergeCell ref="D4:D5"/>
    <mergeCell ref="E4:E5"/>
    <mergeCell ref="F4:F5"/>
    <mergeCell ref="G4:G5"/>
    <mergeCell ref="H4:H5"/>
    <mergeCell ref="I4:I5"/>
    <mergeCell ref="S4:S5"/>
    <mergeCell ref="T4:T5"/>
    <mergeCell ref="U4:Y4"/>
    <mergeCell ref="J4:J5"/>
    <mergeCell ref="K4:K5"/>
    <mergeCell ref="L4:L5"/>
    <mergeCell ref="P4:P5"/>
    <mergeCell ref="Q4:Q5"/>
    <mergeCell ref="R4:R5"/>
    <mergeCell ref="D12:F12"/>
    <mergeCell ref="H12:J12"/>
    <mergeCell ref="L12:N12"/>
    <mergeCell ref="P12:R12"/>
    <mergeCell ref="M4:M5"/>
    <mergeCell ref="N4:N5"/>
    <mergeCell ref="O4:O5"/>
    <mergeCell ref="D9:F9"/>
    <mergeCell ref="H9:J9"/>
    <mergeCell ref="L9:N9"/>
    <mergeCell ref="A15:A23"/>
    <mergeCell ref="D15:F15"/>
    <mergeCell ref="H15:J15"/>
    <mergeCell ref="L15:N15"/>
    <mergeCell ref="P15:R15"/>
    <mergeCell ref="B16:B23"/>
    <mergeCell ref="D18:F18"/>
    <mergeCell ref="H18:J18"/>
    <mergeCell ref="L18:N18"/>
    <mergeCell ref="P18:R18"/>
    <mergeCell ref="D21:F21"/>
    <mergeCell ref="H21:J21"/>
    <mergeCell ref="L21:N21"/>
    <mergeCell ref="P21:R21"/>
    <mergeCell ref="A6:A14"/>
    <mergeCell ref="D6:F6"/>
    <mergeCell ref="H6:J6"/>
    <mergeCell ref="L6:N6"/>
    <mergeCell ref="P6:R6"/>
    <mergeCell ref="B7:B14"/>
    <mergeCell ref="P9:R9"/>
    <mergeCell ref="A24:A29"/>
    <mergeCell ref="D24:F24"/>
    <mergeCell ref="H24:J24"/>
    <mergeCell ref="L24:N24"/>
    <mergeCell ref="P24:R24"/>
    <mergeCell ref="B25:B29"/>
    <mergeCell ref="D27:F27"/>
    <mergeCell ref="H27:J27"/>
    <mergeCell ref="L27:N27"/>
    <mergeCell ref="P27:R27"/>
    <mergeCell ref="A30:A32"/>
    <mergeCell ref="D30:F30"/>
    <mergeCell ref="H30:J30"/>
    <mergeCell ref="L30:N30"/>
    <mergeCell ref="P30:R30"/>
    <mergeCell ref="B31:B32"/>
    <mergeCell ref="A33:A35"/>
    <mergeCell ref="D33:F33"/>
    <mergeCell ref="H33:J33"/>
    <mergeCell ref="L33:N33"/>
    <mergeCell ref="P33:R33"/>
    <mergeCell ref="B34:B35"/>
    <mergeCell ref="A39:Y39"/>
    <mergeCell ref="A40:Y40"/>
    <mergeCell ref="A36:A38"/>
    <mergeCell ref="D36:F36"/>
    <mergeCell ref="H36:J36"/>
    <mergeCell ref="L36:N36"/>
    <mergeCell ref="P36:R36"/>
    <mergeCell ref="B37:B38"/>
  </mergeCells>
  <conditionalFormatting sqref="S9:T9 S12:T12 S15:T15 S18:T18 S21:T21 S24:T24 K6 G6 O6 S6:T6 K9 G9 O9 K12 G12 O12 K15 G15 O15 K18 G18 O18 K21 G21 O21 K24 G24 O24 S27:T27 K27 G27 O27 S30:T30 K30 G30 O30 S33:T33 K33 G33 O33">
    <cfRule type="cellIs" dxfId="6723" priority="5" operator="greaterThan">
      <formula>0.99</formula>
    </cfRule>
    <cfRule type="cellIs" dxfId="6722" priority="6" operator="greaterThan">
      <formula>0.79</formula>
    </cfRule>
    <cfRule type="cellIs" dxfId="6721" priority="7" operator="greaterThan">
      <formula>0.59</formula>
    </cfRule>
    <cfRule type="cellIs" dxfId="6720" priority="8" operator="lessThan">
      <formula>0.6</formula>
    </cfRule>
  </conditionalFormatting>
  <conditionalFormatting sqref="S36:T36 K36 G36 O36">
    <cfRule type="cellIs" dxfId="6719" priority="1" operator="greaterThan">
      <formula>0.99</formula>
    </cfRule>
    <cfRule type="cellIs" dxfId="6718" priority="2" operator="greaterThan">
      <formula>0.79</formula>
    </cfRule>
    <cfRule type="cellIs" dxfId="6717" priority="3" operator="greaterThan">
      <formula>0.59</formula>
    </cfRule>
    <cfRule type="cellIs" dxfId="6716" priority="4" operator="lessThan">
      <formula>0.6</formula>
    </cfRule>
  </conditionalFormatting>
  <pageMargins left="0.25" right="0.25" top="0.75" bottom="0.75" header="0.3" footer="0.3"/>
  <pageSetup scale="55" orientation="landscape" verticalDpi="30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00B0F0"/>
  </sheetPr>
  <dimension ref="A1:Y37"/>
  <sheetViews>
    <sheetView view="pageBreakPreview" topLeftCell="A17" zoomScale="70" zoomScaleSheetLayoutView="70" workbookViewId="0">
      <selection activeCell="M29" sqref="M29"/>
    </sheetView>
  </sheetViews>
  <sheetFormatPr baseColWidth="10" defaultColWidth="2.5703125" defaultRowHeight="15" x14ac:dyDescent="0.25"/>
  <cols>
    <col min="1" max="1" width="5.5703125" customWidth="1"/>
    <col min="2" max="2" width="30" style="134" customWidth="1"/>
    <col min="3" max="3" width="32" style="134" customWidth="1"/>
    <col min="4" max="6" width="6.42578125" customWidth="1"/>
    <col min="7" max="7" width="8.85546875" customWidth="1"/>
    <col min="8" max="8" width="6.42578125" customWidth="1"/>
    <col min="9" max="9" width="7.140625" customWidth="1"/>
    <col min="10" max="10" width="8.7109375" customWidth="1"/>
    <col min="11" max="11" width="8.85546875" customWidth="1"/>
    <col min="12" max="14" width="6.42578125" customWidth="1"/>
    <col min="15" max="15" width="8.85546875" customWidth="1"/>
    <col min="16" max="18" width="6.42578125" customWidth="1"/>
    <col min="19" max="19" width="8.85546875" customWidth="1"/>
    <col min="20" max="20" width="11.42578125" customWidth="1"/>
    <col min="21" max="24" width="6.7109375" customWidth="1"/>
    <col min="25" max="25" width="7.140625" customWidth="1"/>
    <col min="168" max="168" width="5" bestFit="1" customWidth="1"/>
    <col min="169" max="169" width="35.5703125" bestFit="1" customWidth="1"/>
    <col min="170" max="170" width="40.140625" bestFit="1" customWidth="1"/>
    <col min="171" max="171" width="16" customWidth="1"/>
    <col min="172" max="172" width="21.7109375" customWidth="1"/>
    <col min="173" max="173" width="18.85546875" customWidth="1"/>
    <col min="174" max="174" width="12.85546875" customWidth="1"/>
    <col min="175" max="179" width="10" bestFit="1" customWidth="1"/>
    <col min="424" max="424" width="5" bestFit="1" customWidth="1"/>
    <col min="425" max="425" width="35.5703125" bestFit="1" customWidth="1"/>
    <col min="426" max="426" width="40.140625" bestFit="1" customWidth="1"/>
    <col min="427" max="427" width="16" customWidth="1"/>
    <col min="428" max="428" width="21.7109375" customWidth="1"/>
    <col min="429" max="429" width="18.85546875" customWidth="1"/>
    <col min="430" max="430" width="12.85546875" customWidth="1"/>
    <col min="431" max="435" width="10" bestFit="1" customWidth="1"/>
    <col min="680" max="680" width="5" bestFit="1" customWidth="1"/>
    <col min="681" max="681" width="35.5703125" bestFit="1" customWidth="1"/>
    <col min="682" max="682" width="40.140625" bestFit="1" customWidth="1"/>
    <col min="683" max="683" width="16" customWidth="1"/>
    <col min="684" max="684" width="21.7109375" customWidth="1"/>
    <col min="685" max="685" width="18.85546875" customWidth="1"/>
    <col min="686" max="686" width="12.85546875" customWidth="1"/>
    <col min="687" max="691" width="10" bestFit="1" customWidth="1"/>
    <col min="936" max="936" width="5" bestFit="1" customWidth="1"/>
    <col min="937" max="937" width="35.5703125" bestFit="1" customWidth="1"/>
    <col min="938" max="938" width="40.140625" bestFit="1" customWidth="1"/>
    <col min="939" max="939" width="16" customWidth="1"/>
    <col min="940" max="940" width="21.7109375" customWidth="1"/>
    <col min="941" max="941" width="18.85546875" customWidth="1"/>
    <col min="942" max="942" width="12.85546875" customWidth="1"/>
    <col min="943" max="947" width="10" bestFit="1" customWidth="1"/>
    <col min="1192" max="1192" width="5" bestFit="1" customWidth="1"/>
    <col min="1193" max="1193" width="35.5703125" bestFit="1" customWidth="1"/>
    <col min="1194" max="1194" width="40.140625" bestFit="1" customWidth="1"/>
    <col min="1195" max="1195" width="16" customWidth="1"/>
    <col min="1196" max="1196" width="21.7109375" customWidth="1"/>
    <col min="1197" max="1197" width="18.85546875" customWidth="1"/>
    <col min="1198" max="1198" width="12.85546875" customWidth="1"/>
    <col min="1199" max="1203" width="10" bestFit="1" customWidth="1"/>
    <col min="1448" max="1448" width="5" bestFit="1" customWidth="1"/>
    <col min="1449" max="1449" width="35.5703125" bestFit="1" customWidth="1"/>
    <col min="1450" max="1450" width="40.140625" bestFit="1" customWidth="1"/>
    <col min="1451" max="1451" width="16" customWidth="1"/>
    <col min="1452" max="1452" width="21.7109375" customWidth="1"/>
    <col min="1453" max="1453" width="18.85546875" customWidth="1"/>
    <col min="1454" max="1454" width="12.85546875" customWidth="1"/>
    <col min="1455" max="1459" width="10" bestFit="1" customWidth="1"/>
    <col min="1704" max="1704" width="5" bestFit="1" customWidth="1"/>
    <col min="1705" max="1705" width="35.5703125" bestFit="1" customWidth="1"/>
    <col min="1706" max="1706" width="40.140625" bestFit="1" customWidth="1"/>
    <col min="1707" max="1707" width="16" customWidth="1"/>
    <col min="1708" max="1708" width="21.7109375" customWidth="1"/>
    <col min="1709" max="1709" width="18.85546875" customWidth="1"/>
    <col min="1710" max="1710" width="12.85546875" customWidth="1"/>
    <col min="1711" max="1715" width="10" bestFit="1" customWidth="1"/>
    <col min="1960" max="1960" width="5" bestFit="1" customWidth="1"/>
    <col min="1961" max="1961" width="35.5703125" bestFit="1" customWidth="1"/>
    <col min="1962" max="1962" width="40.140625" bestFit="1" customWidth="1"/>
    <col min="1963" max="1963" width="16" customWidth="1"/>
    <col min="1964" max="1964" width="21.7109375" customWidth="1"/>
    <col min="1965" max="1965" width="18.85546875" customWidth="1"/>
    <col min="1966" max="1966" width="12.85546875" customWidth="1"/>
    <col min="1967" max="1971" width="10" bestFit="1" customWidth="1"/>
    <col min="2216" max="2216" width="5" bestFit="1" customWidth="1"/>
    <col min="2217" max="2217" width="35.5703125" bestFit="1" customWidth="1"/>
    <col min="2218" max="2218" width="40.140625" bestFit="1" customWidth="1"/>
    <col min="2219" max="2219" width="16" customWidth="1"/>
    <col min="2220" max="2220" width="21.7109375" customWidth="1"/>
    <col min="2221" max="2221" width="18.85546875" customWidth="1"/>
    <col min="2222" max="2222" width="12.85546875" customWidth="1"/>
    <col min="2223" max="2227" width="10" bestFit="1" customWidth="1"/>
    <col min="2472" max="2472" width="5" bestFit="1" customWidth="1"/>
    <col min="2473" max="2473" width="35.5703125" bestFit="1" customWidth="1"/>
    <col min="2474" max="2474" width="40.140625" bestFit="1" customWidth="1"/>
    <col min="2475" max="2475" width="16" customWidth="1"/>
    <col min="2476" max="2476" width="21.7109375" customWidth="1"/>
    <col min="2477" max="2477" width="18.85546875" customWidth="1"/>
    <col min="2478" max="2478" width="12.85546875" customWidth="1"/>
    <col min="2479" max="2483" width="10" bestFit="1" customWidth="1"/>
    <col min="2728" max="2728" width="5" bestFit="1" customWidth="1"/>
    <col min="2729" max="2729" width="35.5703125" bestFit="1" customWidth="1"/>
    <col min="2730" max="2730" width="40.140625" bestFit="1" customWidth="1"/>
    <col min="2731" max="2731" width="16" customWidth="1"/>
    <col min="2732" max="2732" width="21.7109375" customWidth="1"/>
    <col min="2733" max="2733" width="18.85546875" customWidth="1"/>
    <col min="2734" max="2734" width="12.85546875" customWidth="1"/>
    <col min="2735" max="2739" width="10" bestFit="1" customWidth="1"/>
    <col min="2984" max="2984" width="5" bestFit="1" customWidth="1"/>
    <col min="2985" max="2985" width="35.5703125" bestFit="1" customWidth="1"/>
    <col min="2986" max="2986" width="40.140625" bestFit="1" customWidth="1"/>
    <col min="2987" max="2987" width="16" customWidth="1"/>
    <col min="2988" max="2988" width="21.7109375" customWidth="1"/>
    <col min="2989" max="2989" width="18.85546875" customWidth="1"/>
    <col min="2990" max="2990" width="12.85546875" customWidth="1"/>
    <col min="2991" max="2995" width="10" bestFit="1" customWidth="1"/>
    <col min="3240" max="3240" width="5" bestFit="1" customWidth="1"/>
    <col min="3241" max="3241" width="35.5703125" bestFit="1" customWidth="1"/>
    <col min="3242" max="3242" width="40.140625" bestFit="1" customWidth="1"/>
    <col min="3243" max="3243" width="16" customWidth="1"/>
    <col min="3244" max="3244" width="21.7109375" customWidth="1"/>
    <col min="3245" max="3245" width="18.85546875" customWidth="1"/>
    <col min="3246" max="3246" width="12.85546875" customWidth="1"/>
    <col min="3247" max="3251" width="10" bestFit="1" customWidth="1"/>
    <col min="3496" max="3496" width="5" bestFit="1" customWidth="1"/>
    <col min="3497" max="3497" width="35.5703125" bestFit="1" customWidth="1"/>
    <col min="3498" max="3498" width="40.140625" bestFit="1" customWidth="1"/>
    <col min="3499" max="3499" width="16" customWidth="1"/>
    <col min="3500" max="3500" width="21.7109375" customWidth="1"/>
    <col min="3501" max="3501" width="18.85546875" customWidth="1"/>
    <col min="3502" max="3502" width="12.85546875" customWidth="1"/>
    <col min="3503" max="3507" width="10" bestFit="1" customWidth="1"/>
    <col min="3752" max="3752" width="5" bestFit="1" customWidth="1"/>
    <col min="3753" max="3753" width="35.5703125" bestFit="1" customWidth="1"/>
    <col min="3754" max="3754" width="40.140625" bestFit="1" customWidth="1"/>
    <col min="3755" max="3755" width="16" customWidth="1"/>
    <col min="3756" max="3756" width="21.7109375" customWidth="1"/>
    <col min="3757" max="3757" width="18.85546875" customWidth="1"/>
    <col min="3758" max="3758" width="12.85546875" customWidth="1"/>
    <col min="3759" max="3763" width="10" bestFit="1" customWidth="1"/>
    <col min="4008" max="4008" width="5" bestFit="1" customWidth="1"/>
    <col min="4009" max="4009" width="35.5703125" bestFit="1" customWidth="1"/>
    <col min="4010" max="4010" width="40.140625" bestFit="1" customWidth="1"/>
    <col min="4011" max="4011" width="16" customWidth="1"/>
    <col min="4012" max="4012" width="21.7109375" customWidth="1"/>
    <col min="4013" max="4013" width="18.85546875" customWidth="1"/>
    <col min="4014" max="4014" width="12.85546875" customWidth="1"/>
    <col min="4015" max="4019" width="10" bestFit="1" customWidth="1"/>
    <col min="4264" max="4264" width="5" bestFit="1" customWidth="1"/>
    <col min="4265" max="4265" width="35.5703125" bestFit="1" customWidth="1"/>
    <col min="4266" max="4266" width="40.140625" bestFit="1" customWidth="1"/>
    <col min="4267" max="4267" width="16" customWidth="1"/>
    <col min="4268" max="4268" width="21.7109375" customWidth="1"/>
    <col min="4269" max="4269" width="18.85546875" customWidth="1"/>
    <col min="4270" max="4270" width="12.85546875" customWidth="1"/>
    <col min="4271" max="4275" width="10" bestFit="1" customWidth="1"/>
    <col min="4520" max="4520" width="5" bestFit="1" customWidth="1"/>
    <col min="4521" max="4521" width="35.5703125" bestFit="1" customWidth="1"/>
    <col min="4522" max="4522" width="40.140625" bestFit="1" customWidth="1"/>
    <col min="4523" max="4523" width="16" customWidth="1"/>
    <col min="4524" max="4524" width="21.7109375" customWidth="1"/>
    <col min="4525" max="4525" width="18.85546875" customWidth="1"/>
    <col min="4526" max="4526" width="12.85546875" customWidth="1"/>
    <col min="4527" max="4531" width="10" bestFit="1" customWidth="1"/>
    <col min="4776" max="4776" width="5" bestFit="1" customWidth="1"/>
    <col min="4777" max="4777" width="35.5703125" bestFit="1" customWidth="1"/>
    <col min="4778" max="4778" width="40.140625" bestFit="1" customWidth="1"/>
    <col min="4779" max="4779" width="16" customWidth="1"/>
    <col min="4780" max="4780" width="21.7109375" customWidth="1"/>
    <col min="4781" max="4781" width="18.85546875" customWidth="1"/>
    <col min="4782" max="4782" width="12.85546875" customWidth="1"/>
    <col min="4783" max="4787" width="10" bestFit="1" customWidth="1"/>
    <col min="5032" max="5032" width="5" bestFit="1" customWidth="1"/>
    <col min="5033" max="5033" width="35.5703125" bestFit="1" customWidth="1"/>
    <col min="5034" max="5034" width="40.140625" bestFit="1" customWidth="1"/>
    <col min="5035" max="5035" width="16" customWidth="1"/>
    <col min="5036" max="5036" width="21.7109375" customWidth="1"/>
    <col min="5037" max="5037" width="18.85546875" customWidth="1"/>
    <col min="5038" max="5038" width="12.85546875" customWidth="1"/>
    <col min="5039" max="5043" width="10" bestFit="1" customWidth="1"/>
    <col min="5288" max="5288" width="5" bestFit="1" customWidth="1"/>
    <col min="5289" max="5289" width="35.5703125" bestFit="1" customWidth="1"/>
    <col min="5290" max="5290" width="40.140625" bestFit="1" customWidth="1"/>
    <col min="5291" max="5291" width="16" customWidth="1"/>
    <col min="5292" max="5292" width="21.7109375" customWidth="1"/>
    <col min="5293" max="5293" width="18.85546875" customWidth="1"/>
    <col min="5294" max="5294" width="12.85546875" customWidth="1"/>
    <col min="5295" max="5299" width="10" bestFit="1" customWidth="1"/>
    <col min="5544" max="5544" width="5" bestFit="1" customWidth="1"/>
    <col min="5545" max="5545" width="35.5703125" bestFit="1" customWidth="1"/>
    <col min="5546" max="5546" width="40.140625" bestFit="1" customWidth="1"/>
    <col min="5547" max="5547" width="16" customWidth="1"/>
    <col min="5548" max="5548" width="21.7109375" customWidth="1"/>
    <col min="5549" max="5549" width="18.85546875" customWidth="1"/>
    <col min="5550" max="5550" width="12.85546875" customWidth="1"/>
    <col min="5551" max="5555" width="10" bestFit="1" customWidth="1"/>
    <col min="5800" max="5800" width="5" bestFit="1" customWidth="1"/>
    <col min="5801" max="5801" width="35.5703125" bestFit="1" customWidth="1"/>
    <col min="5802" max="5802" width="40.140625" bestFit="1" customWidth="1"/>
    <col min="5803" max="5803" width="16" customWidth="1"/>
    <col min="5804" max="5804" width="21.7109375" customWidth="1"/>
    <col min="5805" max="5805" width="18.85546875" customWidth="1"/>
    <col min="5806" max="5806" width="12.85546875" customWidth="1"/>
    <col min="5807" max="5811" width="10" bestFit="1" customWidth="1"/>
    <col min="6056" max="6056" width="5" bestFit="1" customWidth="1"/>
    <col min="6057" max="6057" width="35.5703125" bestFit="1" customWidth="1"/>
    <col min="6058" max="6058" width="40.140625" bestFit="1" customWidth="1"/>
    <col min="6059" max="6059" width="16" customWidth="1"/>
    <col min="6060" max="6060" width="21.7109375" customWidth="1"/>
    <col min="6061" max="6061" width="18.85546875" customWidth="1"/>
    <col min="6062" max="6062" width="12.85546875" customWidth="1"/>
    <col min="6063" max="6067" width="10" bestFit="1" customWidth="1"/>
    <col min="6312" max="6312" width="5" bestFit="1" customWidth="1"/>
    <col min="6313" max="6313" width="35.5703125" bestFit="1" customWidth="1"/>
    <col min="6314" max="6314" width="40.140625" bestFit="1" customWidth="1"/>
    <col min="6315" max="6315" width="16" customWidth="1"/>
    <col min="6316" max="6316" width="21.7109375" customWidth="1"/>
    <col min="6317" max="6317" width="18.85546875" customWidth="1"/>
    <col min="6318" max="6318" width="12.85546875" customWidth="1"/>
    <col min="6319" max="6323" width="10" bestFit="1" customWidth="1"/>
    <col min="6568" max="6568" width="5" bestFit="1" customWidth="1"/>
    <col min="6569" max="6569" width="35.5703125" bestFit="1" customWidth="1"/>
    <col min="6570" max="6570" width="40.140625" bestFit="1" customWidth="1"/>
    <col min="6571" max="6571" width="16" customWidth="1"/>
    <col min="6572" max="6572" width="21.7109375" customWidth="1"/>
    <col min="6573" max="6573" width="18.85546875" customWidth="1"/>
    <col min="6574" max="6574" width="12.85546875" customWidth="1"/>
    <col min="6575" max="6579" width="10" bestFit="1" customWidth="1"/>
    <col min="6824" max="6824" width="5" bestFit="1" customWidth="1"/>
    <col min="6825" max="6825" width="35.5703125" bestFit="1" customWidth="1"/>
    <col min="6826" max="6826" width="40.140625" bestFit="1" customWidth="1"/>
    <col min="6827" max="6827" width="16" customWidth="1"/>
    <col min="6828" max="6828" width="21.7109375" customWidth="1"/>
    <col min="6829" max="6829" width="18.85546875" customWidth="1"/>
    <col min="6830" max="6830" width="12.85546875" customWidth="1"/>
    <col min="6831" max="6835" width="10" bestFit="1" customWidth="1"/>
    <col min="7080" max="7080" width="5" bestFit="1" customWidth="1"/>
    <col min="7081" max="7081" width="35.5703125" bestFit="1" customWidth="1"/>
    <col min="7082" max="7082" width="40.140625" bestFit="1" customWidth="1"/>
    <col min="7083" max="7083" width="16" customWidth="1"/>
    <col min="7084" max="7084" width="21.7109375" customWidth="1"/>
    <col min="7085" max="7085" width="18.85546875" customWidth="1"/>
    <col min="7086" max="7086" width="12.85546875" customWidth="1"/>
    <col min="7087" max="7091" width="10" bestFit="1" customWidth="1"/>
    <col min="7336" max="7336" width="5" bestFit="1" customWidth="1"/>
    <col min="7337" max="7337" width="35.5703125" bestFit="1" customWidth="1"/>
    <col min="7338" max="7338" width="40.140625" bestFit="1" customWidth="1"/>
    <col min="7339" max="7339" width="16" customWidth="1"/>
    <col min="7340" max="7340" width="21.7109375" customWidth="1"/>
    <col min="7341" max="7341" width="18.85546875" customWidth="1"/>
    <col min="7342" max="7342" width="12.85546875" customWidth="1"/>
    <col min="7343" max="7347" width="10" bestFit="1" customWidth="1"/>
    <col min="7592" max="7592" width="5" bestFit="1" customWidth="1"/>
    <col min="7593" max="7593" width="35.5703125" bestFit="1" customWidth="1"/>
    <col min="7594" max="7594" width="40.140625" bestFit="1" customWidth="1"/>
    <col min="7595" max="7595" width="16" customWidth="1"/>
    <col min="7596" max="7596" width="21.7109375" customWidth="1"/>
    <col min="7597" max="7597" width="18.85546875" customWidth="1"/>
    <col min="7598" max="7598" width="12.85546875" customWidth="1"/>
    <col min="7599" max="7603" width="10" bestFit="1" customWidth="1"/>
    <col min="7848" max="7848" width="5" bestFit="1" customWidth="1"/>
    <col min="7849" max="7849" width="35.5703125" bestFit="1" customWidth="1"/>
    <col min="7850" max="7850" width="40.140625" bestFit="1" customWidth="1"/>
    <col min="7851" max="7851" width="16" customWidth="1"/>
    <col min="7852" max="7852" width="21.7109375" customWidth="1"/>
    <col min="7853" max="7853" width="18.85546875" customWidth="1"/>
    <col min="7854" max="7854" width="12.85546875" customWidth="1"/>
    <col min="7855" max="7859" width="10" bestFit="1" customWidth="1"/>
    <col min="8104" max="8104" width="5" bestFit="1" customWidth="1"/>
    <col min="8105" max="8105" width="35.5703125" bestFit="1" customWidth="1"/>
    <col min="8106" max="8106" width="40.140625" bestFit="1" customWidth="1"/>
    <col min="8107" max="8107" width="16" customWidth="1"/>
    <col min="8108" max="8108" width="21.7109375" customWidth="1"/>
    <col min="8109" max="8109" width="18.85546875" customWidth="1"/>
    <col min="8110" max="8110" width="12.85546875" customWidth="1"/>
    <col min="8111" max="8115" width="10" bestFit="1" customWidth="1"/>
    <col min="8360" max="8360" width="5" bestFit="1" customWidth="1"/>
    <col min="8361" max="8361" width="35.5703125" bestFit="1" customWidth="1"/>
    <col min="8362" max="8362" width="40.140625" bestFit="1" customWidth="1"/>
    <col min="8363" max="8363" width="16" customWidth="1"/>
    <col min="8364" max="8364" width="21.7109375" customWidth="1"/>
    <col min="8365" max="8365" width="18.85546875" customWidth="1"/>
    <col min="8366" max="8366" width="12.85546875" customWidth="1"/>
    <col min="8367" max="8371" width="10" bestFit="1" customWidth="1"/>
    <col min="8616" max="8616" width="5" bestFit="1" customWidth="1"/>
    <col min="8617" max="8617" width="35.5703125" bestFit="1" customWidth="1"/>
    <col min="8618" max="8618" width="40.140625" bestFit="1" customWidth="1"/>
    <col min="8619" max="8619" width="16" customWidth="1"/>
    <col min="8620" max="8620" width="21.7109375" customWidth="1"/>
    <col min="8621" max="8621" width="18.85546875" customWidth="1"/>
    <col min="8622" max="8622" width="12.85546875" customWidth="1"/>
    <col min="8623" max="8627" width="10" bestFit="1" customWidth="1"/>
    <col min="8872" max="8872" width="5" bestFit="1" customWidth="1"/>
    <col min="8873" max="8873" width="35.5703125" bestFit="1" customWidth="1"/>
    <col min="8874" max="8874" width="40.140625" bestFit="1" customWidth="1"/>
    <col min="8875" max="8875" width="16" customWidth="1"/>
    <col min="8876" max="8876" width="21.7109375" customWidth="1"/>
    <col min="8877" max="8877" width="18.85546875" customWidth="1"/>
    <col min="8878" max="8878" width="12.85546875" customWidth="1"/>
    <col min="8879" max="8883" width="10" bestFit="1" customWidth="1"/>
    <col min="9128" max="9128" width="5" bestFit="1" customWidth="1"/>
    <col min="9129" max="9129" width="35.5703125" bestFit="1" customWidth="1"/>
    <col min="9130" max="9130" width="40.140625" bestFit="1" customWidth="1"/>
    <col min="9131" max="9131" width="16" customWidth="1"/>
    <col min="9132" max="9132" width="21.7109375" customWidth="1"/>
    <col min="9133" max="9133" width="18.85546875" customWidth="1"/>
    <col min="9134" max="9134" width="12.85546875" customWidth="1"/>
    <col min="9135" max="9139" width="10" bestFit="1" customWidth="1"/>
    <col min="9384" max="9384" width="5" bestFit="1" customWidth="1"/>
    <col min="9385" max="9385" width="35.5703125" bestFit="1" customWidth="1"/>
    <col min="9386" max="9386" width="40.140625" bestFit="1" customWidth="1"/>
    <col min="9387" max="9387" width="16" customWidth="1"/>
    <col min="9388" max="9388" width="21.7109375" customWidth="1"/>
    <col min="9389" max="9389" width="18.85546875" customWidth="1"/>
    <col min="9390" max="9390" width="12.85546875" customWidth="1"/>
    <col min="9391" max="9395" width="10" bestFit="1" customWidth="1"/>
    <col min="9640" max="9640" width="5" bestFit="1" customWidth="1"/>
    <col min="9641" max="9641" width="35.5703125" bestFit="1" customWidth="1"/>
    <col min="9642" max="9642" width="40.140625" bestFit="1" customWidth="1"/>
    <col min="9643" max="9643" width="16" customWidth="1"/>
    <col min="9644" max="9644" width="21.7109375" customWidth="1"/>
    <col min="9645" max="9645" width="18.85546875" customWidth="1"/>
    <col min="9646" max="9646" width="12.85546875" customWidth="1"/>
    <col min="9647" max="9651" width="10" bestFit="1" customWidth="1"/>
    <col min="9896" max="9896" width="5" bestFit="1" customWidth="1"/>
    <col min="9897" max="9897" width="35.5703125" bestFit="1" customWidth="1"/>
    <col min="9898" max="9898" width="40.140625" bestFit="1" customWidth="1"/>
    <col min="9899" max="9899" width="16" customWidth="1"/>
    <col min="9900" max="9900" width="21.7109375" customWidth="1"/>
    <col min="9901" max="9901" width="18.85546875" customWidth="1"/>
    <col min="9902" max="9902" width="12.85546875" customWidth="1"/>
    <col min="9903" max="9907" width="10" bestFit="1" customWidth="1"/>
    <col min="10152" max="10152" width="5" bestFit="1" customWidth="1"/>
    <col min="10153" max="10153" width="35.5703125" bestFit="1" customWidth="1"/>
    <col min="10154" max="10154" width="40.140625" bestFit="1" customWidth="1"/>
    <col min="10155" max="10155" width="16" customWidth="1"/>
    <col min="10156" max="10156" width="21.7109375" customWidth="1"/>
    <col min="10157" max="10157" width="18.85546875" customWidth="1"/>
    <col min="10158" max="10158" width="12.85546875" customWidth="1"/>
    <col min="10159" max="10163" width="10" bestFit="1" customWidth="1"/>
    <col min="10408" max="10408" width="5" bestFit="1" customWidth="1"/>
    <col min="10409" max="10409" width="35.5703125" bestFit="1" customWidth="1"/>
    <col min="10410" max="10410" width="40.140625" bestFit="1" customWidth="1"/>
    <col min="10411" max="10411" width="16" customWidth="1"/>
    <col min="10412" max="10412" width="21.7109375" customWidth="1"/>
    <col min="10413" max="10413" width="18.85546875" customWidth="1"/>
    <col min="10414" max="10414" width="12.85546875" customWidth="1"/>
    <col min="10415" max="10419" width="10" bestFit="1" customWidth="1"/>
    <col min="10664" max="10664" width="5" bestFit="1" customWidth="1"/>
    <col min="10665" max="10665" width="35.5703125" bestFit="1" customWidth="1"/>
    <col min="10666" max="10666" width="40.140625" bestFit="1" customWidth="1"/>
    <col min="10667" max="10667" width="16" customWidth="1"/>
    <col min="10668" max="10668" width="21.7109375" customWidth="1"/>
    <col min="10669" max="10669" width="18.85546875" customWidth="1"/>
    <col min="10670" max="10670" width="12.85546875" customWidth="1"/>
    <col min="10671" max="10675" width="10" bestFit="1" customWidth="1"/>
    <col min="10920" max="10920" width="5" bestFit="1" customWidth="1"/>
    <col min="10921" max="10921" width="35.5703125" bestFit="1" customWidth="1"/>
    <col min="10922" max="10922" width="40.140625" bestFit="1" customWidth="1"/>
    <col min="10923" max="10923" width="16" customWidth="1"/>
    <col min="10924" max="10924" width="21.7109375" customWidth="1"/>
    <col min="10925" max="10925" width="18.85546875" customWidth="1"/>
    <col min="10926" max="10926" width="12.85546875" customWidth="1"/>
    <col min="10927" max="10931" width="10" bestFit="1" customWidth="1"/>
    <col min="11176" max="11176" width="5" bestFit="1" customWidth="1"/>
    <col min="11177" max="11177" width="35.5703125" bestFit="1" customWidth="1"/>
    <col min="11178" max="11178" width="40.140625" bestFit="1" customWidth="1"/>
    <col min="11179" max="11179" width="16" customWidth="1"/>
    <col min="11180" max="11180" width="21.7109375" customWidth="1"/>
    <col min="11181" max="11181" width="18.85546875" customWidth="1"/>
    <col min="11182" max="11182" width="12.85546875" customWidth="1"/>
    <col min="11183" max="11187" width="10" bestFit="1" customWidth="1"/>
    <col min="11432" max="11432" width="5" bestFit="1" customWidth="1"/>
    <col min="11433" max="11433" width="35.5703125" bestFit="1" customWidth="1"/>
    <col min="11434" max="11434" width="40.140625" bestFit="1" customWidth="1"/>
    <col min="11435" max="11435" width="16" customWidth="1"/>
    <col min="11436" max="11436" width="21.7109375" customWidth="1"/>
    <col min="11437" max="11437" width="18.85546875" customWidth="1"/>
    <col min="11438" max="11438" width="12.85546875" customWidth="1"/>
    <col min="11439" max="11443" width="10" bestFit="1" customWidth="1"/>
    <col min="11688" max="11688" width="5" bestFit="1" customWidth="1"/>
    <col min="11689" max="11689" width="35.5703125" bestFit="1" customWidth="1"/>
    <col min="11690" max="11690" width="40.140625" bestFit="1" customWidth="1"/>
    <col min="11691" max="11691" width="16" customWidth="1"/>
    <col min="11692" max="11692" width="21.7109375" customWidth="1"/>
    <col min="11693" max="11693" width="18.85546875" customWidth="1"/>
    <col min="11694" max="11694" width="12.85546875" customWidth="1"/>
    <col min="11695" max="11699" width="10" bestFit="1" customWidth="1"/>
    <col min="11944" max="11944" width="5" bestFit="1" customWidth="1"/>
    <col min="11945" max="11945" width="35.5703125" bestFit="1" customWidth="1"/>
    <col min="11946" max="11946" width="40.140625" bestFit="1" customWidth="1"/>
    <col min="11947" max="11947" width="16" customWidth="1"/>
    <col min="11948" max="11948" width="21.7109375" customWidth="1"/>
    <col min="11949" max="11949" width="18.85546875" customWidth="1"/>
    <col min="11950" max="11950" width="12.85546875" customWidth="1"/>
    <col min="11951" max="11955" width="10" bestFit="1" customWidth="1"/>
    <col min="12200" max="12200" width="5" bestFit="1" customWidth="1"/>
    <col min="12201" max="12201" width="35.5703125" bestFit="1" customWidth="1"/>
    <col min="12202" max="12202" width="40.140625" bestFit="1" customWidth="1"/>
    <col min="12203" max="12203" width="16" customWidth="1"/>
    <col min="12204" max="12204" width="21.7109375" customWidth="1"/>
    <col min="12205" max="12205" width="18.85546875" customWidth="1"/>
    <col min="12206" max="12206" width="12.85546875" customWidth="1"/>
    <col min="12207" max="12211" width="10" bestFit="1" customWidth="1"/>
    <col min="12456" max="12456" width="5" bestFit="1" customWidth="1"/>
    <col min="12457" max="12457" width="35.5703125" bestFit="1" customWidth="1"/>
    <col min="12458" max="12458" width="40.140625" bestFit="1" customWidth="1"/>
    <col min="12459" max="12459" width="16" customWidth="1"/>
    <col min="12460" max="12460" width="21.7109375" customWidth="1"/>
    <col min="12461" max="12461" width="18.85546875" customWidth="1"/>
    <col min="12462" max="12462" width="12.85546875" customWidth="1"/>
    <col min="12463" max="12467" width="10" bestFit="1" customWidth="1"/>
    <col min="12712" max="12712" width="5" bestFit="1" customWidth="1"/>
    <col min="12713" max="12713" width="35.5703125" bestFit="1" customWidth="1"/>
    <col min="12714" max="12714" width="40.140625" bestFit="1" customWidth="1"/>
    <col min="12715" max="12715" width="16" customWidth="1"/>
    <col min="12716" max="12716" width="21.7109375" customWidth="1"/>
    <col min="12717" max="12717" width="18.85546875" customWidth="1"/>
    <col min="12718" max="12718" width="12.85546875" customWidth="1"/>
    <col min="12719" max="12723" width="10" bestFit="1" customWidth="1"/>
    <col min="12968" max="12968" width="5" bestFit="1" customWidth="1"/>
    <col min="12969" max="12969" width="35.5703125" bestFit="1" customWidth="1"/>
    <col min="12970" max="12970" width="40.140625" bestFit="1" customWidth="1"/>
    <col min="12971" max="12971" width="16" customWidth="1"/>
    <col min="12972" max="12972" width="21.7109375" customWidth="1"/>
    <col min="12973" max="12973" width="18.85546875" customWidth="1"/>
    <col min="12974" max="12974" width="12.85546875" customWidth="1"/>
    <col min="12975" max="12979" width="10" bestFit="1" customWidth="1"/>
    <col min="13224" max="13224" width="5" bestFit="1" customWidth="1"/>
    <col min="13225" max="13225" width="35.5703125" bestFit="1" customWidth="1"/>
    <col min="13226" max="13226" width="40.140625" bestFit="1" customWidth="1"/>
    <col min="13227" max="13227" width="16" customWidth="1"/>
    <col min="13228" max="13228" width="21.7109375" customWidth="1"/>
    <col min="13229" max="13229" width="18.85546875" customWidth="1"/>
    <col min="13230" max="13230" width="12.85546875" customWidth="1"/>
    <col min="13231" max="13235" width="10" bestFit="1" customWidth="1"/>
    <col min="13480" max="13480" width="5" bestFit="1" customWidth="1"/>
    <col min="13481" max="13481" width="35.5703125" bestFit="1" customWidth="1"/>
    <col min="13482" max="13482" width="40.140625" bestFit="1" customWidth="1"/>
    <col min="13483" max="13483" width="16" customWidth="1"/>
    <col min="13484" max="13484" width="21.7109375" customWidth="1"/>
    <col min="13485" max="13485" width="18.85546875" customWidth="1"/>
    <col min="13486" max="13486" width="12.85546875" customWidth="1"/>
    <col min="13487" max="13491" width="10" bestFit="1" customWidth="1"/>
    <col min="13736" max="13736" width="5" bestFit="1" customWidth="1"/>
    <col min="13737" max="13737" width="35.5703125" bestFit="1" customWidth="1"/>
    <col min="13738" max="13738" width="40.140625" bestFit="1" customWidth="1"/>
    <col min="13739" max="13739" width="16" customWidth="1"/>
    <col min="13740" max="13740" width="21.7109375" customWidth="1"/>
    <col min="13741" max="13741" width="18.85546875" customWidth="1"/>
    <col min="13742" max="13742" width="12.85546875" customWidth="1"/>
    <col min="13743" max="13747" width="10" bestFit="1" customWidth="1"/>
    <col min="13992" max="13992" width="5" bestFit="1" customWidth="1"/>
    <col min="13993" max="13993" width="35.5703125" bestFit="1" customWidth="1"/>
    <col min="13994" max="13994" width="40.140625" bestFit="1" customWidth="1"/>
    <col min="13995" max="13995" width="16" customWidth="1"/>
    <col min="13996" max="13996" width="21.7109375" customWidth="1"/>
    <col min="13997" max="13997" width="18.85546875" customWidth="1"/>
    <col min="13998" max="13998" width="12.85546875" customWidth="1"/>
    <col min="13999" max="14003" width="10" bestFit="1" customWidth="1"/>
    <col min="14248" max="14248" width="5" bestFit="1" customWidth="1"/>
    <col min="14249" max="14249" width="35.5703125" bestFit="1" customWidth="1"/>
    <col min="14250" max="14250" width="40.140625" bestFit="1" customWidth="1"/>
    <col min="14251" max="14251" width="16" customWidth="1"/>
    <col min="14252" max="14252" width="21.7109375" customWidth="1"/>
    <col min="14253" max="14253" width="18.85546875" customWidth="1"/>
    <col min="14254" max="14254" width="12.85546875" customWidth="1"/>
    <col min="14255" max="14259" width="10" bestFit="1" customWidth="1"/>
    <col min="14504" max="14504" width="5" bestFit="1" customWidth="1"/>
    <col min="14505" max="14505" width="35.5703125" bestFit="1" customWidth="1"/>
    <col min="14506" max="14506" width="40.140625" bestFit="1" customWidth="1"/>
    <col min="14507" max="14507" width="16" customWidth="1"/>
    <col min="14508" max="14508" width="21.7109375" customWidth="1"/>
    <col min="14509" max="14509" width="18.85546875" customWidth="1"/>
    <col min="14510" max="14510" width="12.85546875" customWidth="1"/>
    <col min="14511" max="14515" width="10" bestFit="1" customWidth="1"/>
    <col min="14760" max="14760" width="5" bestFit="1" customWidth="1"/>
    <col min="14761" max="14761" width="35.5703125" bestFit="1" customWidth="1"/>
    <col min="14762" max="14762" width="40.140625" bestFit="1" customWidth="1"/>
    <col min="14763" max="14763" width="16" customWidth="1"/>
    <col min="14764" max="14764" width="21.7109375" customWidth="1"/>
    <col min="14765" max="14765" width="18.85546875" customWidth="1"/>
    <col min="14766" max="14766" width="12.85546875" customWidth="1"/>
    <col min="14767" max="14771" width="10" bestFit="1" customWidth="1"/>
    <col min="15016" max="15016" width="5" bestFit="1" customWidth="1"/>
    <col min="15017" max="15017" width="35.5703125" bestFit="1" customWidth="1"/>
    <col min="15018" max="15018" width="40.140625" bestFit="1" customWidth="1"/>
    <col min="15019" max="15019" width="16" customWidth="1"/>
    <col min="15020" max="15020" width="21.7109375" customWidth="1"/>
    <col min="15021" max="15021" width="18.85546875" customWidth="1"/>
    <col min="15022" max="15022" width="12.85546875" customWidth="1"/>
    <col min="15023" max="15027" width="10" bestFit="1" customWidth="1"/>
    <col min="15272" max="15272" width="5" bestFit="1" customWidth="1"/>
    <col min="15273" max="15273" width="35.5703125" bestFit="1" customWidth="1"/>
    <col min="15274" max="15274" width="40.140625" bestFit="1" customWidth="1"/>
    <col min="15275" max="15275" width="16" customWidth="1"/>
    <col min="15276" max="15276" width="21.7109375" customWidth="1"/>
    <col min="15277" max="15277" width="18.85546875" customWidth="1"/>
    <col min="15278" max="15278" width="12.85546875" customWidth="1"/>
    <col min="15279" max="15283" width="10" bestFit="1" customWidth="1"/>
    <col min="15528" max="15528" width="5" bestFit="1" customWidth="1"/>
    <col min="15529" max="15529" width="35.5703125" bestFit="1" customWidth="1"/>
    <col min="15530" max="15530" width="40.140625" bestFit="1" customWidth="1"/>
    <col min="15531" max="15531" width="16" customWidth="1"/>
    <col min="15532" max="15532" width="21.7109375" customWidth="1"/>
    <col min="15533" max="15533" width="18.85546875" customWidth="1"/>
    <col min="15534" max="15534" width="12.85546875" customWidth="1"/>
    <col min="15535" max="15539" width="10" bestFit="1" customWidth="1"/>
    <col min="15784" max="15784" width="5" bestFit="1" customWidth="1"/>
    <col min="15785" max="15785" width="35.5703125" bestFit="1" customWidth="1"/>
    <col min="15786" max="15786" width="40.140625" bestFit="1" customWidth="1"/>
    <col min="15787" max="15787" width="16" customWidth="1"/>
    <col min="15788" max="15788" width="21.7109375" customWidth="1"/>
    <col min="15789" max="15789" width="18.85546875" customWidth="1"/>
    <col min="15790" max="15790" width="12.85546875" customWidth="1"/>
    <col min="15791" max="15795" width="10" bestFit="1" customWidth="1"/>
    <col min="16040" max="16040" width="5" bestFit="1" customWidth="1"/>
    <col min="16041" max="16041" width="35.5703125" bestFit="1" customWidth="1"/>
    <col min="16042" max="16042" width="40.140625" bestFit="1" customWidth="1"/>
    <col min="16043" max="16043" width="16" customWidth="1"/>
    <col min="16044" max="16044" width="21.7109375" customWidth="1"/>
    <col min="16045" max="16045" width="18.85546875" customWidth="1"/>
    <col min="16046" max="16046" width="12.85546875" customWidth="1"/>
    <col min="16047" max="16051" width="10" bestFit="1" customWidth="1"/>
  </cols>
  <sheetData>
    <row r="1" spans="1:25" ht="25.5" customHeight="1" x14ac:dyDescent="0.35">
      <c r="A1" s="2074" t="s">
        <v>0</v>
      </c>
      <c r="B1" s="2075"/>
      <c r="C1" s="2075"/>
      <c r="D1" s="2075"/>
      <c r="E1" s="2075"/>
      <c r="F1" s="2075"/>
      <c r="G1" s="2075"/>
      <c r="H1" s="2075"/>
      <c r="I1" s="2075"/>
      <c r="J1" s="2075"/>
      <c r="K1" s="2075"/>
      <c r="L1" s="2075"/>
      <c r="M1" s="2075"/>
      <c r="N1" s="2075"/>
      <c r="O1" s="2075"/>
      <c r="P1" s="2075"/>
      <c r="Q1" s="2075"/>
      <c r="R1" s="2075"/>
      <c r="S1" s="2075"/>
      <c r="T1" s="2075"/>
      <c r="U1" s="2075"/>
      <c r="V1" s="2075"/>
      <c r="W1" s="2075"/>
      <c r="X1" s="2075"/>
      <c r="Y1" s="2076"/>
    </row>
    <row r="2" spans="1:25" ht="27" customHeight="1" x14ac:dyDescent="0.4">
      <c r="A2" s="2077" t="s">
        <v>442</v>
      </c>
      <c r="B2" s="2078"/>
      <c r="C2" s="2078"/>
      <c r="D2" s="2078"/>
      <c r="E2" s="2078"/>
      <c r="F2" s="2078"/>
      <c r="G2" s="2078"/>
      <c r="H2" s="2078"/>
      <c r="I2" s="2078"/>
      <c r="J2" s="2078"/>
      <c r="K2" s="2078"/>
      <c r="L2" s="2078"/>
      <c r="M2" s="2078"/>
      <c r="N2" s="2078"/>
      <c r="O2" s="2078"/>
      <c r="P2" s="2078"/>
      <c r="Q2" s="2078"/>
      <c r="R2" s="2078"/>
      <c r="S2" s="2078"/>
      <c r="T2" s="2078"/>
      <c r="U2" s="2078"/>
      <c r="V2" s="2078"/>
      <c r="W2" s="2078"/>
      <c r="X2" s="2078"/>
      <c r="Y2" s="2079"/>
    </row>
    <row r="3" spans="1:25" ht="51" customHeight="1" thickBot="1" x14ac:dyDescent="0.45">
      <c r="A3" s="2080" t="s">
        <v>2</v>
      </c>
      <c r="B3" s="2081"/>
      <c r="C3" s="2081"/>
      <c r="D3" s="2081"/>
      <c r="E3" s="2081"/>
      <c r="F3" s="2081"/>
      <c r="G3" s="2081"/>
      <c r="H3" s="2081"/>
      <c r="I3" s="2081"/>
      <c r="J3" s="2081"/>
      <c r="K3" s="2081"/>
      <c r="L3" s="2081"/>
      <c r="M3" s="2081"/>
      <c r="N3" s="2081"/>
      <c r="O3" s="2081"/>
      <c r="P3" s="2081"/>
      <c r="Q3" s="2081"/>
      <c r="R3" s="2081"/>
      <c r="S3" s="2081"/>
      <c r="T3" s="2081"/>
      <c r="U3" s="2081"/>
      <c r="V3" s="2081"/>
      <c r="W3" s="2081"/>
      <c r="X3" s="2081"/>
      <c r="Y3" s="2082"/>
    </row>
    <row r="4" spans="1:25" s="99" customFormat="1" ht="48.2" customHeight="1" x14ac:dyDescent="0.2">
      <c r="A4" s="2083" t="s">
        <v>3</v>
      </c>
      <c r="B4" s="2084"/>
      <c r="C4" s="2085"/>
      <c r="D4" s="2070" t="s">
        <v>4</v>
      </c>
      <c r="E4" s="2070" t="s">
        <v>5</v>
      </c>
      <c r="F4" s="2072" t="s">
        <v>6</v>
      </c>
      <c r="G4" s="2066" t="s">
        <v>7</v>
      </c>
      <c r="H4" s="2068" t="s">
        <v>8</v>
      </c>
      <c r="I4" s="2070" t="s">
        <v>9</v>
      </c>
      <c r="J4" s="2072" t="s">
        <v>10</v>
      </c>
      <c r="K4" s="2066" t="s">
        <v>7</v>
      </c>
      <c r="L4" s="2068" t="s">
        <v>11</v>
      </c>
      <c r="M4" s="2070" t="s">
        <v>12</v>
      </c>
      <c r="N4" s="2072" t="s">
        <v>13</v>
      </c>
      <c r="O4" s="2066" t="s">
        <v>7</v>
      </c>
      <c r="P4" s="2068" t="s">
        <v>14</v>
      </c>
      <c r="Q4" s="2070" t="s">
        <v>15</v>
      </c>
      <c r="R4" s="2072" t="s">
        <v>16</v>
      </c>
      <c r="S4" s="2066" t="s">
        <v>7</v>
      </c>
      <c r="T4" s="2064" t="s">
        <v>17</v>
      </c>
      <c r="U4" s="2089" t="s">
        <v>18</v>
      </c>
      <c r="V4" s="2090"/>
      <c r="W4" s="2090"/>
      <c r="X4" s="2090"/>
      <c r="Y4" s="2091"/>
    </row>
    <row r="5" spans="1:25" s="99" customFormat="1" ht="38.25" customHeight="1" thickBot="1" x14ac:dyDescent="0.25">
      <c r="A5" s="2086"/>
      <c r="B5" s="2087"/>
      <c r="C5" s="2088"/>
      <c r="D5" s="2096"/>
      <c r="E5" s="2096"/>
      <c r="F5" s="2098"/>
      <c r="G5" s="2067"/>
      <c r="H5" s="2097"/>
      <c r="I5" s="2096"/>
      <c r="J5" s="2098"/>
      <c r="K5" s="2067"/>
      <c r="L5" s="2097"/>
      <c r="M5" s="2096"/>
      <c r="N5" s="2098"/>
      <c r="O5" s="2067"/>
      <c r="P5" s="2097"/>
      <c r="Q5" s="2096"/>
      <c r="R5" s="2098"/>
      <c r="S5" s="2067"/>
      <c r="T5" s="2065"/>
      <c r="U5" s="100" t="s">
        <v>19</v>
      </c>
      <c r="V5" s="101" t="s">
        <v>19</v>
      </c>
      <c r="W5" s="101" t="s">
        <v>19</v>
      </c>
      <c r="X5" s="101" t="s">
        <v>19</v>
      </c>
      <c r="Y5" s="102" t="s">
        <v>20</v>
      </c>
    </row>
    <row r="6" spans="1:25" s="106" customFormat="1" ht="24.6" customHeight="1" thickBot="1" x14ac:dyDescent="0.25">
      <c r="A6" s="2047">
        <v>1</v>
      </c>
      <c r="B6" s="103" t="s">
        <v>21</v>
      </c>
      <c r="C6" s="104" t="s">
        <v>22</v>
      </c>
      <c r="D6" s="2092" t="s">
        <v>23</v>
      </c>
      <c r="E6" s="2051"/>
      <c r="F6" s="2052"/>
      <c r="G6" s="105">
        <f>G8/G7</f>
        <v>1</v>
      </c>
      <c r="H6" s="2092" t="s">
        <v>23</v>
      </c>
      <c r="I6" s="2051"/>
      <c r="J6" s="2052"/>
      <c r="K6" s="105">
        <f>K8/K7</f>
        <v>1</v>
      </c>
      <c r="L6" s="2092" t="s">
        <v>23</v>
      </c>
      <c r="M6" s="2051"/>
      <c r="N6" s="2052"/>
      <c r="O6" s="105">
        <f>O8/O7</f>
        <v>1.5</v>
      </c>
      <c r="P6" s="2092" t="s">
        <v>23</v>
      </c>
      <c r="Q6" s="2051"/>
      <c r="R6" s="2052"/>
      <c r="S6" s="105">
        <f>S8/S7</f>
        <v>0</v>
      </c>
      <c r="T6" s="105">
        <f>T8/T7</f>
        <v>1</v>
      </c>
      <c r="U6" s="329">
        <v>0.2</v>
      </c>
      <c r="V6" s="329">
        <v>0.4</v>
      </c>
      <c r="W6" s="328">
        <v>0.6</v>
      </c>
      <c r="X6" s="327">
        <v>0.8</v>
      </c>
      <c r="Y6" s="326">
        <v>1</v>
      </c>
    </row>
    <row r="7" spans="1:25" s="106" customFormat="1" ht="32.25" customHeight="1" x14ac:dyDescent="0.2">
      <c r="A7" s="2048"/>
      <c r="B7" s="2060" t="s">
        <v>672</v>
      </c>
      <c r="C7" s="308" t="s">
        <v>933</v>
      </c>
      <c r="D7" s="294">
        <v>1</v>
      </c>
      <c r="E7" s="292"/>
      <c r="F7" s="291"/>
      <c r="G7" s="237">
        <f>SUM(D7:F7)</f>
        <v>1</v>
      </c>
      <c r="H7" s="293"/>
      <c r="I7" s="292">
        <v>2</v>
      </c>
      <c r="J7" s="291"/>
      <c r="K7" s="237">
        <f>SUM(H7:J7)</f>
        <v>2</v>
      </c>
      <c r="L7" s="293">
        <v>2</v>
      </c>
      <c r="M7" s="292"/>
      <c r="N7" s="291"/>
      <c r="O7" s="237">
        <f>SUM(L7:N7)</f>
        <v>2</v>
      </c>
      <c r="P7" s="293"/>
      <c r="Q7" s="292">
        <v>1</v>
      </c>
      <c r="R7" s="291"/>
      <c r="S7" s="237">
        <f>SUM(P7:R7)</f>
        <v>1</v>
      </c>
      <c r="T7" s="314">
        <f>SUM(G7+K7+O7+S7)</f>
        <v>6</v>
      </c>
      <c r="U7" s="313"/>
      <c r="V7" s="288"/>
      <c r="W7" s="289"/>
      <c r="X7" s="289"/>
      <c r="Y7" s="312"/>
    </row>
    <row r="8" spans="1:25" s="106" customFormat="1" ht="43.5" customHeight="1" thickBot="1" x14ac:dyDescent="0.25">
      <c r="A8" s="2049"/>
      <c r="B8" s="2062"/>
      <c r="C8" s="325" t="s">
        <v>934</v>
      </c>
      <c r="D8" s="285">
        <v>1</v>
      </c>
      <c r="E8" s="284"/>
      <c r="F8" s="283"/>
      <c r="G8" s="303">
        <f>SUM(D8:F8)</f>
        <v>1</v>
      </c>
      <c r="H8" s="285"/>
      <c r="I8" s="284">
        <v>2</v>
      </c>
      <c r="J8" s="283"/>
      <c r="K8" s="303">
        <f>SUM(H8:J8)</f>
        <v>2</v>
      </c>
      <c r="L8" s="285">
        <v>1</v>
      </c>
      <c r="M8" s="284">
        <v>1</v>
      </c>
      <c r="N8" s="283">
        <v>1</v>
      </c>
      <c r="O8" s="303">
        <f>SUM(L8:N8)</f>
        <v>3</v>
      </c>
      <c r="P8" s="285"/>
      <c r="Q8" s="284"/>
      <c r="R8" s="283"/>
      <c r="S8" s="303">
        <f>SUM(P8:R8)</f>
        <v>0</v>
      </c>
      <c r="T8" s="302">
        <f>SUM(G8+K8+O8+S8)</f>
        <v>6</v>
      </c>
      <c r="U8" s="111"/>
      <c r="V8" s="112"/>
      <c r="W8" s="113"/>
      <c r="X8" s="113"/>
      <c r="Y8" s="114"/>
    </row>
    <row r="9" spans="1:25" s="106" customFormat="1" ht="24.6" customHeight="1" thickBot="1" x14ac:dyDescent="0.25">
      <c r="A9" s="2047">
        <v>2</v>
      </c>
      <c r="B9" s="103" t="s">
        <v>21</v>
      </c>
      <c r="C9" s="104" t="s">
        <v>22</v>
      </c>
      <c r="D9" s="2092" t="s">
        <v>23</v>
      </c>
      <c r="E9" s="2051"/>
      <c r="F9" s="2052"/>
      <c r="G9" s="105">
        <f>G11/G10</f>
        <v>1.1055555555555556</v>
      </c>
      <c r="H9" s="2092" t="s">
        <v>23</v>
      </c>
      <c r="I9" s="2051"/>
      <c r="J9" s="2052"/>
      <c r="K9" s="105">
        <f>K11/K10</f>
        <v>0.95277777777777772</v>
      </c>
      <c r="L9" s="2092" t="s">
        <v>23</v>
      </c>
      <c r="M9" s="2051"/>
      <c r="N9" s="2052"/>
      <c r="O9" s="105">
        <f>O11/O10</f>
        <v>0.9916666666666667</v>
      </c>
      <c r="P9" s="2092" t="s">
        <v>23</v>
      </c>
      <c r="Q9" s="2051"/>
      <c r="R9" s="2052"/>
      <c r="S9" s="105">
        <f>S11/S10</f>
        <v>0</v>
      </c>
      <c r="T9" s="105">
        <f>T11/T10</f>
        <v>0.76249999999999996</v>
      </c>
      <c r="U9" s="309"/>
      <c r="V9" s="115"/>
      <c r="W9" s="295"/>
      <c r="X9" s="295"/>
      <c r="Y9" s="116"/>
    </row>
    <row r="10" spans="1:25" s="106" customFormat="1" ht="24.6" customHeight="1" x14ac:dyDescent="0.2">
      <c r="A10" s="2048"/>
      <c r="B10" s="2060" t="s">
        <v>441</v>
      </c>
      <c r="C10" s="317" t="s">
        <v>440</v>
      </c>
      <c r="D10" s="117">
        <v>1200</v>
      </c>
      <c r="E10" s="305">
        <v>1200</v>
      </c>
      <c r="F10" s="304">
        <v>1200</v>
      </c>
      <c r="G10" s="303">
        <f>SUM(D10:F10)</f>
        <v>3600</v>
      </c>
      <c r="H10" s="306">
        <v>1200</v>
      </c>
      <c r="I10" s="305">
        <v>1200</v>
      </c>
      <c r="J10" s="304">
        <v>1200</v>
      </c>
      <c r="K10" s="303">
        <f>SUM(H10:J10)</f>
        <v>3600</v>
      </c>
      <c r="L10" s="306">
        <v>1200</v>
      </c>
      <c r="M10" s="305">
        <v>1200</v>
      </c>
      <c r="N10" s="304">
        <v>1200</v>
      </c>
      <c r="O10" s="303">
        <f>SUM(L10:N10)</f>
        <v>3600</v>
      </c>
      <c r="P10" s="306">
        <v>1200</v>
      </c>
      <c r="Q10" s="305">
        <v>1200</v>
      </c>
      <c r="R10" s="304">
        <v>1200</v>
      </c>
      <c r="S10" s="303">
        <f>SUM(P10:R10)</f>
        <v>3600</v>
      </c>
      <c r="T10" s="302">
        <f>SUM(G10+K10+O10+S10)</f>
        <v>14400</v>
      </c>
      <c r="U10" s="301"/>
      <c r="V10" s="234"/>
      <c r="W10" s="300"/>
      <c r="X10" s="300"/>
      <c r="Y10" s="233"/>
    </row>
    <row r="11" spans="1:25" s="106" customFormat="1" ht="24.6" customHeight="1" thickBot="1" x14ac:dyDescent="0.25">
      <c r="A11" s="2049"/>
      <c r="B11" s="2062"/>
      <c r="C11" s="333" t="s">
        <v>95</v>
      </c>
      <c r="D11" s="1170">
        <v>1340</v>
      </c>
      <c r="E11" s="215">
        <v>1260</v>
      </c>
      <c r="F11" s="214">
        <v>1380</v>
      </c>
      <c r="G11" s="299">
        <f>SUM(D11:F11)</f>
        <v>3980</v>
      </c>
      <c r="H11" s="216">
        <v>1150</v>
      </c>
      <c r="I11" s="215">
        <v>1100</v>
      </c>
      <c r="J11" s="214">
        <v>1180</v>
      </c>
      <c r="K11" s="299">
        <f>SUM(H11:J11)</f>
        <v>3430</v>
      </c>
      <c r="L11" s="117">
        <v>1315</v>
      </c>
      <c r="M11" s="119">
        <v>1025</v>
      </c>
      <c r="N11" s="118">
        <v>1230</v>
      </c>
      <c r="O11" s="299">
        <f>SUM(L11:N11)</f>
        <v>3570</v>
      </c>
      <c r="P11" s="117"/>
      <c r="Q11" s="119"/>
      <c r="R11" s="118"/>
      <c r="S11" s="299">
        <f>SUM(P11:R11)</f>
        <v>0</v>
      </c>
      <c r="T11" s="298">
        <f>SUM(G11+K11+O11+S11)</f>
        <v>10980</v>
      </c>
      <c r="U11" s="297"/>
      <c r="V11" s="280"/>
      <c r="W11" s="281"/>
      <c r="X11" s="281"/>
      <c r="Y11" s="296"/>
    </row>
    <row r="12" spans="1:25" s="106" customFormat="1" ht="24.6" customHeight="1" thickBot="1" x14ac:dyDescent="0.25">
      <c r="A12" s="2047">
        <v>3</v>
      </c>
      <c r="B12" s="103" t="s">
        <v>21</v>
      </c>
      <c r="C12" s="104" t="s">
        <v>22</v>
      </c>
      <c r="D12" s="2092" t="s">
        <v>23</v>
      </c>
      <c r="E12" s="2051"/>
      <c r="F12" s="2052"/>
      <c r="G12" s="105">
        <f>G14/G13</f>
        <v>1.0793333333333333</v>
      </c>
      <c r="H12" s="2092" t="s">
        <v>23</v>
      </c>
      <c r="I12" s="2051"/>
      <c r="J12" s="2052"/>
      <c r="K12" s="105">
        <f>K14/K13</f>
        <v>0.93666666666666665</v>
      </c>
      <c r="L12" s="2092" t="s">
        <v>23</v>
      </c>
      <c r="M12" s="2051"/>
      <c r="N12" s="2052"/>
      <c r="O12" s="105">
        <f>O14/O13</f>
        <v>0.97833333333333339</v>
      </c>
      <c r="P12" s="2092" t="s">
        <v>23</v>
      </c>
      <c r="Q12" s="2051"/>
      <c r="R12" s="2052"/>
      <c r="S12" s="105">
        <f>S14/S13</f>
        <v>0</v>
      </c>
      <c r="T12" s="105">
        <f>T14/T13</f>
        <v>0.74858333333333338</v>
      </c>
      <c r="U12" s="309"/>
      <c r="V12" s="115"/>
      <c r="W12" s="295"/>
      <c r="X12" s="295"/>
      <c r="Y12" s="116"/>
    </row>
    <row r="13" spans="1:25" s="106" customFormat="1" ht="24.6" customHeight="1" x14ac:dyDescent="0.2">
      <c r="A13" s="2048"/>
      <c r="B13" s="2055" t="s">
        <v>439</v>
      </c>
      <c r="C13" s="324" t="s">
        <v>438</v>
      </c>
      <c r="D13" s="323">
        <v>1000</v>
      </c>
      <c r="E13" s="292">
        <v>1000</v>
      </c>
      <c r="F13" s="291">
        <v>1000</v>
      </c>
      <c r="G13" s="237">
        <f>SUM(D13:F13)</f>
        <v>3000</v>
      </c>
      <c r="H13" s="293">
        <v>1000</v>
      </c>
      <c r="I13" s="292">
        <v>1000</v>
      </c>
      <c r="J13" s="291">
        <v>1000</v>
      </c>
      <c r="K13" s="237">
        <f>SUM(H13:J13)</f>
        <v>3000</v>
      </c>
      <c r="L13" s="293">
        <v>1000</v>
      </c>
      <c r="M13" s="292">
        <v>1000</v>
      </c>
      <c r="N13" s="291">
        <v>1000</v>
      </c>
      <c r="O13" s="237">
        <f>SUM(L13:N13)</f>
        <v>3000</v>
      </c>
      <c r="P13" s="293">
        <v>1000</v>
      </c>
      <c r="Q13" s="292">
        <v>1000</v>
      </c>
      <c r="R13" s="291">
        <v>1000</v>
      </c>
      <c r="S13" s="237">
        <f>SUM(P13:R13)</f>
        <v>3000</v>
      </c>
      <c r="T13" s="314">
        <f>SUM(G13+K13+O13+S13)</f>
        <v>12000</v>
      </c>
      <c r="U13" s="313"/>
      <c r="V13" s="288"/>
      <c r="W13" s="289"/>
      <c r="X13" s="289"/>
      <c r="Y13" s="312"/>
    </row>
    <row r="14" spans="1:25" s="106" customFormat="1" ht="46.5" customHeight="1" thickBot="1" x14ac:dyDescent="0.25">
      <c r="A14" s="2049"/>
      <c r="B14" s="2056"/>
      <c r="C14" s="121" t="s">
        <v>437</v>
      </c>
      <c r="D14" s="1171">
        <v>1058</v>
      </c>
      <c r="E14" s="1129">
        <v>1080</v>
      </c>
      <c r="F14" s="1130">
        <v>1100</v>
      </c>
      <c r="G14" s="303">
        <f>SUM(D14:F14)</f>
        <v>3238</v>
      </c>
      <c r="H14" s="1128">
        <v>880</v>
      </c>
      <c r="I14" s="1129">
        <v>990</v>
      </c>
      <c r="J14" s="1130">
        <v>940</v>
      </c>
      <c r="K14" s="303">
        <f>SUM(H14:J14)</f>
        <v>2810</v>
      </c>
      <c r="L14" s="285">
        <v>1050</v>
      </c>
      <c r="M14" s="284">
        <v>870</v>
      </c>
      <c r="N14" s="283">
        <v>1015</v>
      </c>
      <c r="O14" s="303">
        <f>SUM(L14:N14)</f>
        <v>2935</v>
      </c>
      <c r="P14" s="285"/>
      <c r="Q14" s="284"/>
      <c r="R14" s="283"/>
      <c r="S14" s="303">
        <f>SUM(P14:R14)</f>
        <v>0</v>
      </c>
      <c r="T14" s="302">
        <f>SUM(G14+K14+O14+S14)</f>
        <v>8983</v>
      </c>
      <c r="U14" s="111"/>
      <c r="V14" s="112"/>
      <c r="W14" s="113"/>
      <c r="X14" s="113"/>
      <c r="Y14" s="114"/>
    </row>
    <row r="15" spans="1:25" s="106" customFormat="1" ht="24.6" customHeight="1" thickBot="1" x14ac:dyDescent="0.25">
      <c r="A15" s="2047">
        <v>4</v>
      </c>
      <c r="B15" s="103" t="s">
        <v>21</v>
      </c>
      <c r="C15" s="104" t="s">
        <v>22</v>
      </c>
      <c r="D15" s="2092" t="s">
        <v>23</v>
      </c>
      <c r="E15" s="2051"/>
      <c r="F15" s="2052"/>
      <c r="G15" s="105">
        <f>G17/G16</f>
        <v>0.98615384615384616</v>
      </c>
      <c r="H15" s="2092" t="s">
        <v>23</v>
      </c>
      <c r="I15" s="2051"/>
      <c r="J15" s="2052"/>
      <c r="K15" s="105">
        <f>K17/K16</f>
        <v>1.0095238095238095</v>
      </c>
      <c r="L15" s="2092" t="s">
        <v>23</v>
      </c>
      <c r="M15" s="2051"/>
      <c r="N15" s="2052"/>
      <c r="O15" s="105">
        <f>O17/O16</f>
        <v>0.96195121951219509</v>
      </c>
      <c r="P15" s="2092" t="s">
        <v>23</v>
      </c>
      <c r="Q15" s="2051"/>
      <c r="R15" s="2052"/>
      <c r="S15" s="315">
        <f>S17/S16</f>
        <v>0</v>
      </c>
      <c r="T15" s="315">
        <f>T17/T16</f>
        <v>0.78769230769230769</v>
      </c>
      <c r="U15" s="122"/>
      <c r="V15" s="123"/>
      <c r="W15" s="124"/>
      <c r="X15" s="124"/>
      <c r="Y15" s="125"/>
    </row>
    <row r="16" spans="1:25" s="106" customFormat="1" ht="31.5" customHeight="1" x14ac:dyDescent="0.2">
      <c r="A16" s="2048"/>
      <c r="B16" s="2060" t="s">
        <v>436</v>
      </c>
      <c r="C16" s="308" t="s">
        <v>435</v>
      </c>
      <c r="D16" s="294">
        <v>800</v>
      </c>
      <c r="E16" s="292">
        <v>1000</v>
      </c>
      <c r="F16" s="291">
        <v>800</v>
      </c>
      <c r="G16" s="237">
        <f>SUM(D16:F16)</f>
        <v>2600</v>
      </c>
      <c r="H16" s="321">
        <v>600</v>
      </c>
      <c r="I16" s="320">
        <v>750</v>
      </c>
      <c r="J16" s="319">
        <v>750</v>
      </c>
      <c r="K16" s="237">
        <f>SUM(H16:J16)</f>
        <v>2100</v>
      </c>
      <c r="L16" s="321">
        <v>700</v>
      </c>
      <c r="M16" s="320">
        <v>750</v>
      </c>
      <c r="N16" s="319">
        <v>600</v>
      </c>
      <c r="O16" s="237">
        <f>SUM(L16:N16)</f>
        <v>2050</v>
      </c>
      <c r="P16" s="321">
        <v>600</v>
      </c>
      <c r="Q16" s="320">
        <v>600</v>
      </c>
      <c r="R16" s="319">
        <v>500</v>
      </c>
      <c r="S16" s="237">
        <f>SUM(P16:R16)</f>
        <v>1700</v>
      </c>
      <c r="T16" s="314">
        <f>SUM(G16+K16+O16+S16)</f>
        <v>8450</v>
      </c>
      <c r="U16" s="313"/>
      <c r="V16" s="288"/>
      <c r="W16" s="289"/>
      <c r="X16" s="289"/>
      <c r="Y16" s="312"/>
    </row>
    <row r="17" spans="1:25" s="106" customFormat="1" ht="24.6" customHeight="1" thickBot="1" x14ac:dyDescent="0.25">
      <c r="A17" s="2049"/>
      <c r="B17" s="2062"/>
      <c r="C17" s="126" t="s">
        <v>434</v>
      </c>
      <c r="D17" s="216">
        <v>755</v>
      </c>
      <c r="E17" s="215">
        <v>928</v>
      </c>
      <c r="F17" s="214">
        <v>881</v>
      </c>
      <c r="G17" s="318">
        <f>SUM(D17:F17)</f>
        <v>2564</v>
      </c>
      <c r="H17" s="1435">
        <v>592</v>
      </c>
      <c r="I17" s="1436">
        <v>839</v>
      </c>
      <c r="J17" s="1437">
        <v>689</v>
      </c>
      <c r="K17" s="318">
        <f>SUM(H17:J17)</f>
        <v>2120</v>
      </c>
      <c r="L17" s="117">
        <v>657</v>
      </c>
      <c r="M17" s="119">
        <v>745</v>
      </c>
      <c r="N17" s="118">
        <v>570</v>
      </c>
      <c r="O17" s="318">
        <f>SUM(L17:N17)</f>
        <v>1972</v>
      </c>
      <c r="P17" s="117"/>
      <c r="Q17" s="119"/>
      <c r="R17" s="118"/>
      <c r="S17" s="318">
        <f>SUM(P17:R17)</f>
        <v>0</v>
      </c>
      <c r="T17" s="298">
        <f>SUM(G17+K17+O17+S17)</f>
        <v>6656</v>
      </c>
      <c r="U17" s="297"/>
      <c r="V17" s="280"/>
      <c r="W17" s="281"/>
      <c r="X17" s="281"/>
      <c r="Y17" s="296"/>
    </row>
    <row r="18" spans="1:25" s="106" customFormat="1" ht="24.6" customHeight="1" thickBot="1" x14ac:dyDescent="0.25">
      <c r="A18" s="2047">
        <v>5</v>
      </c>
      <c r="B18" s="103" t="s">
        <v>21</v>
      </c>
      <c r="C18" s="104" t="s">
        <v>22</v>
      </c>
      <c r="D18" s="2092" t="s">
        <v>23</v>
      </c>
      <c r="E18" s="2051"/>
      <c r="F18" s="2052"/>
      <c r="G18" s="105">
        <f>G20/G19</f>
        <v>0.98615384615384616</v>
      </c>
      <c r="H18" s="2092" t="s">
        <v>23</v>
      </c>
      <c r="I18" s="2051"/>
      <c r="J18" s="2052"/>
      <c r="K18" s="105">
        <f>K20/K19</f>
        <v>1.0095238095238095</v>
      </c>
      <c r="L18" s="2092" t="s">
        <v>23</v>
      </c>
      <c r="M18" s="2051"/>
      <c r="N18" s="2052"/>
      <c r="O18" s="105">
        <f>O20/O19</f>
        <v>0.96195121951219509</v>
      </c>
      <c r="P18" s="2092" t="s">
        <v>23</v>
      </c>
      <c r="Q18" s="2051"/>
      <c r="R18" s="2052"/>
      <c r="S18" s="105">
        <f>S20/S19</f>
        <v>0</v>
      </c>
      <c r="T18" s="105">
        <f>T20/T19</f>
        <v>0.78769230769230769</v>
      </c>
      <c r="U18" s="309"/>
      <c r="V18" s="115"/>
      <c r="W18" s="295"/>
      <c r="X18" s="295"/>
      <c r="Y18" s="116"/>
    </row>
    <row r="19" spans="1:25" s="106" customFormat="1" ht="46.5" customHeight="1" x14ac:dyDescent="0.2">
      <c r="A19" s="2048"/>
      <c r="B19" s="2061" t="s">
        <v>433</v>
      </c>
      <c r="C19" s="317" t="s">
        <v>432</v>
      </c>
      <c r="D19" s="294">
        <v>800</v>
      </c>
      <c r="E19" s="292">
        <v>1000</v>
      </c>
      <c r="F19" s="291">
        <v>800</v>
      </c>
      <c r="G19" s="237">
        <f>SUM(D19:F19)</f>
        <v>2600</v>
      </c>
      <c r="H19" s="294">
        <v>600</v>
      </c>
      <c r="I19" s="292">
        <v>750</v>
      </c>
      <c r="J19" s="291">
        <v>750</v>
      </c>
      <c r="K19" s="237">
        <f>SUM(H19:J19)</f>
        <v>2100</v>
      </c>
      <c r="L19" s="294">
        <v>700</v>
      </c>
      <c r="M19" s="292">
        <v>750</v>
      </c>
      <c r="N19" s="291">
        <v>600</v>
      </c>
      <c r="O19" s="237">
        <f>SUM(L19:N19)</f>
        <v>2050</v>
      </c>
      <c r="P19" s="293">
        <v>600</v>
      </c>
      <c r="Q19" s="292">
        <v>600</v>
      </c>
      <c r="R19" s="291">
        <v>500</v>
      </c>
      <c r="S19" s="237">
        <f>SUM(P19:R19)</f>
        <v>1700</v>
      </c>
      <c r="T19" s="314">
        <f>SUM(G19+K19+O19+S19)</f>
        <v>8450</v>
      </c>
      <c r="U19" s="313"/>
      <c r="V19" s="288"/>
      <c r="W19" s="289"/>
      <c r="X19" s="289"/>
      <c r="Y19" s="312"/>
    </row>
    <row r="20" spans="1:25" s="106" customFormat="1" ht="33.75" customHeight="1" thickBot="1" x14ac:dyDescent="0.25">
      <c r="A20" s="2049"/>
      <c r="B20" s="2061"/>
      <c r="C20" s="316" t="s">
        <v>431</v>
      </c>
      <c r="D20" s="1128">
        <v>755</v>
      </c>
      <c r="E20" s="1129">
        <v>928</v>
      </c>
      <c r="F20" s="1130">
        <v>881</v>
      </c>
      <c r="G20" s="303">
        <f>SUM(D20:F20)</f>
        <v>2564</v>
      </c>
      <c r="H20" s="1128">
        <v>592</v>
      </c>
      <c r="I20" s="1129">
        <v>839</v>
      </c>
      <c r="J20" s="1130">
        <v>689</v>
      </c>
      <c r="K20" s="303">
        <f>SUM(H20:J20)</f>
        <v>2120</v>
      </c>
      <c r="L20" s="285">
        <v>657</v>
      </c>
      <c r="M20" s="284">
        <v>745</v>
      </c>
      <c r="N20" s="283">
        <v>570</v>
      </c>
      <c r="O20" s="303">
        <f>SUM(L20:N20)</f>
        <v>1972</v>
      </c>
      <c r="P20" s="285"/>
      <c r="Q20" s="284"/>
      <c r="R20" s="283"/>
      <c r="S20" s="303">
        <f>SUM(P20:R20)</f>
        <v>0</v>
      </c>
      <c r="T20" s="302">
        <f>SUM(G20+K20+O20+S20)</f>
        <v>6656</v>
      </c>
      <c r="U20" s="111"/>
      <c r="V20" s="112"/>
      <c r="W20" s="113"/>
      <c r="X20" s="113"/>
      <c r="Y20" s="114"/>
    </row>
    <row r="21" spans="1:25" s="106" customFormat="1" ht="24.6" customHeight="1" thickBot="1" x14ac:dyDescent="0.25">
      <c r="A21" s="2047">
        <v>6</v>
      </c>
      <c r="B21" s="103" t="s">
        <v>21</v>
      </c>
      <c r="C21" s="104" t="s">
        <v>22</v>
      </c>
      <c r="D21" s="2092" t="s">
        <v>23</v>
      </c>
      <c r="E21" s="2051"/>
      <c r="F21" s="2052"/>
      <c r="G21" s="105">
        <f>G23/G22</f>
        <v>0.98615384615384616</v>
      </c>
      <c r="H21" s="2092" t="s">
        <v>23</v>
      </c>
      <c r="I21" s="2051"/>
      <c r="J21" s="2052"/>
      <c r="K21" s="105">
        <f>K23/K22</f>
        <v>1.0095238095238095</v>
      </c>
      <c r="L21" s="2092" t="s">
        <v>23</v>
      </c>
      <c r="M21" s="2051"/>
      <c r="N21" s="2052"/>
      <c r="O21" s="105">
        <f>O23/O22</f>
        <v>0.96195121951219509</v>
      </c>
      <c r="P21" s="2092" t="s">
        <v>23</v>
      </c>
      <c r="Q21" s="2051"/>
      <c r="R21" s="2052"/>
      <c r="S21" s="315">
        <f>S23/S22</f>
        <v>0</v>
      </c>
      <c r="T21" s="315">
        <f>T23/T22</f>
        <v>0.78769230769230769</v>
      </c>
      <c r="U21" s="122"/>
      <c r="V21" s="123"/>
      <c r="W21" s="124"/>
      <c r="X21" s="124"/>
      <c r="Y21" s="125"/>
    </row>
    <row r="22" spans="1:25" s="106" customFormat="1" ht="30.75" customHeight="1" x14ac:dyDescent="0.2">
      <c r="A22" s="2048"/>
      <c r="B22" s="2060" t="s">
        <v>430</v>
      </c>
      <c r="C22" s="308" t="s">
        <v>429</v>
      </c>
      <c r="D22" s="294">
        <v>800</v>
      </c>
      <c r="E22" s="292">
        <v>1000</v>
      </c>
      <c r="F22" s="291">
        <v>800</v>
      </c>
      <c r="G22" s="237">
        <f>SUM(D22:F22)</f>
        <v>2600</v>
      </c>
      <c r="H22" s="293">
        <v>600</v>
      </c>
      <c r="I22" s="292">
        <v>750</v>
      </c>
      <c r="J22" s="291">
        <v>750</v>
      </c>
      <c r="K22" s="237">
        <f>SUM(H22:J22)</f>
        <v>2100</v>
      </c>
      <c r="L22" s="293">
        <v>700</v>
      </c>
      <c r="M22" s="292">
        <v>750</v>
      </c>
      <c r="N22" s="291">
        <v>600</v>
      </c>
      <c r="O22" s="237">
        <f>SUM(L22:N22)</f>
        <v>2050</v>
      </c>
      <c r="P22" s="293">
        <v>600</v>
      </c>
      <c r="Q22" s="292">
        <v>600</v>
      </c>
      <c r="R22" s="291">
        <v>500</v>
      </c>
      <c r="S22" s="237">
        <f>SUM(P22:R22)</f>
        <v>1700</v>
      </c>
      <c r="T22" s="314">
        <f>SUM(G22+K22+O22+S22)</f>
        <v>8450</v>
      </c>
      <c r="U22" s="313"/>
      <c r="V22" s="288"/>
      <c r="W22" s="289"/>
      <c r="X22" s="289"/>
      <c r="Y22" s="312"/>
    </row>
    <row r="23" spans="1:25" s="106" customFormat="1" ht="24.6" customHeight="1" thickBot="1" x14ac:dyDescent="0.25">
      <c r="A23" s="2049"/>
      <c r="B23" s="2062"/>
      <c r="C23" s="126" t="s">
        <v>428</v>
      </c>
      <c r="D23" s="1128">
        <v>755</v>
      </c>
      <c r="E23" s="1129">
        <v>928</v>
      </c>
      <c r="F23" s="1130">
        <v>881</v>
      </c>
      <c r="G23" s="303">
        <f>SUM(D23:F23)</f>
        <v>2564</v>
      </c>
      <c r="H23" s="1128">
        <v>592</v>
      </c>
      <c r="I23" s="1129">
        <v>839</v>
      </c>
      <c r="J23" s="1130">
        <v>689</v>
      </c>
      <c r="K23" s="303">
        <f>SUM(H23:J23)</f>
        <v>2120</v>
      </c>
      <c r="L23" s="285">
        <v>657</v>
      </c>
      <c r="M23" s="284">
        <v>745</v>
      </c>
      <c r="N23" s="283">
        <v>570</v>
      </c>
      <c r="O23" s="303">
        <f>SUM(L23:N23)</f>
        <v>1972</v>
      </c>
      <c r="P23" s="285"/>
      <c r="Q23" s="284"/>
      <c r="R23" s="283"/>
      <c r="S23" s="303">
        <f>SUM(P23:R23)</f>
        <v>0</v>
      </c>
      <c r="T23" s="302">
        <f>SUM(G23+K23+O23+S23)</f>
        <v>6656</v>
      </c>
      <c r="U23" s="111"/>
      <c r="V23" s="112"/>
      <c r="W23" s="113"/>
      <c r="X23" s="113"/>
      <c r="Y23" s="114"/>
    </row>
    <row r="24" spans="1:25" s="106" customFormat="1" ht="24.6" customHeight="1" thickBot="1" x14ac:dyDescent="0.25">
      <c r="A24" s="2047">
        <v>7</v>
      </c>
      <c r="B24" s="103" t="s">
        <v>21</v>
      </c>
      <c r="C24" s="104" t="s">
        <v>22</v>
      </c>
      <c r="D24" s="2092" t="s">
        <v>23</v>
      </c>
      <c r="E24" s="2051"/>
      <c r="F24" s="2052"/>
      <c r="G24" s="105">
        <f>G26/G25</f>
        <v>1.0169230769230768</v>
      </c>
      <c r="H24" s="2092" t="s">
        <v>23</v>
      </c>
      <c r="I24" s="2051"/>
      <c r="J24" s="2052"/>
      <c r="K24" s="105">
        <f>K26/K25</f>
        <v>0.98952380952380947</v>
      </c>
      <c r="L24" s="2092" t="s">
        <v>23</v>
      </c>
      <c r="M24" s="2051"/>
      <c r="N24" s="2052"/>
      <c r="O24" s="105">
        <f>O26/O25</f>
        <v>0.9590243902439024</v>
      </c>
      <c r="P24" s="2092" t="s">
        <v>23</v>
      </c>
      <c r="Q24" s="2051"/>
      <c r="R24" s="2052"/>
      <c r="S24" s="105">
        <f>S26/S25</f>
        <v>0</v>
      </c>
      <c r="T24" s="105">
        <f>T26/T25</f>
        <v>0.79147928994082839</v>
      </c>
      <c r="U24" s="309"/>
      <c r="V24" s="115"/>
      <c r="W24" s="295"/>
      <c r="X24" s="295"/>
      <c r="Y24" s="116"/>
    </row>
    <row r="25" spans="1:25" s="106" customFormat="1" ht="31.5" customHeight="1" x14ac:dyDescent="0.2">
      <c r="A25" s="2048"/>
      <c r="B25" s="2061" t="s">
        <v>427</v>
      </c>
      <c r="C25" s="308" t="s">
        <v>426</v>
      </c>
      <c r="D25" s="307">
        <v>800</v>
      </c>
      <c r="E25" s="305">
        <v>1000</v>
      </c>
      <c r="F25" s="304">
        <v>800</v>
      </c>
      <c r="G25" s="303">
        <f>SUM(D25:F25)</f>
        <v>2600</v>
      </c>
      <c r="H25" s="306">
        <v>600</v>
      </c>
      <c r="I25" s="305">
        <v>750</v>
      </c>
      <c r="J25" s="304">
        <v>750</v>
      </c>
      <c r="K25" s="303">
        <f>SUM(H25:J25)</f>
        <v>2100</v>
      </c>
      <c r="L25" s="306">
        <v>700</v>
      </c>
      <c r="M25" s="305">
        <v>750</v>
      </c>
      <c r="N25" s="304">
        <v>600</v>
      </c>
      <c r="O25" s="303">
        <f>SUM(L25:N25)</f>
        <v>2050</v>
      </c>
      <c r="P25" s="306">
        <v>600</v>
      </c>
      <c r="Q25" s="305">
        <v>600</v>
      </c>
      <c r="R25" s="304">
        <v>500</v>
      </c>
      <c r="S25" s="303">
        <f>SUM(P25:R25)</f>
        <v>1700</v>
      </c>
      <c r="T25" s="302">
        <f>SUM(G25+K25+O25+S25)</f>
        <v>8450</v>
      </c>
      <c r="U25" s="301"/>
      <c r="V25" s="234"/>
      <c r="W25" s="300"/>
      <c r="X25" s="300"/>
      <c r="Y25" s="233"/>
    </row>
    <row r="26" spans="1:25" s="106" customFormat="1" ht="24.6" customHeight="1" thickBot="1" x14ac:dyDescent="0.25">
      <c r="A26" s="2049"/>
      <c r="B26" s="2062"/>
      <c r="C26" s="126" t="s">
        <v>425</v>
      </c>
      <c r="D26" s="1128">
        <v>833</v>
      </c>
      <c r="E26" s="1129">
        <v>896</v>
      </c>
      <c r="F26" s="1130">
        <v>915</v>
      </c>
      <c r="G26" s="229">
        <f>SUM(D26:F26)</f>
        <v>2644</v>
      </c>
      <c r="H26" s="1128">
        <v>628</v>
      </c>
      <c r="I26" s="1129">
        <v>735</v>
      </c>
      <c r="J26" s="1130">
        <v>715</v>
      </c>
      <c r="K26" s="229">
        <f>SUM(H26:J26)</f>
        <v>2078</v>
      </c>
      <c r="L26" s="285">
        <v>670</v>
      </c>
      <c r="M26" s="284">
        <v>713</v>
      </c>
      <c r="N26" s="283">
        <v>583</v>
      </c>
      <c r="O26" s="229">
        <f>SUM(L26:N26)</f>
        <v>1966</v>
      </c>
      <c r="P26" s="285"/>
      <c r="Q26" s="284"/>
      <c r="R26" s="283"/>
      <c r="S26" s="229">
        <f>SUM(P26:R26)</f>
        <v>0</v>
      </c>
      <c r="T26" s="543">
        <f>SUM(G26+K26+O26+S26)</f>
        <v>6688</v>
      </c>
      <c r="U26" s="111"/>
      <c r="V26" s="112"/>
      <c r="W26" s="113"/>
      <c r="X26" s="113"/>
      <c r="Y26" s="114"/>
    </row>
    <row r="27" spans="1:25" s="106" customFormat="1" ht="24.6" customHeight="1" thickBot="1" x14ac:dyDescent="0.25">
      <c r="A27" s="2057">
        <v>8</v>
      </c>
      <c r="B27" s="103" t="s">
        <v>21</v>
      </c>
      <c r="C27" s="104" t="s">
        <v>41</v>
      </c>
      <c r="D27" s="2092" t="s">
        <v>23</v>
      </c>
      <c r="E27" s="2051"/>
      <c r="F27" s="2052"/>
      <c r="G27" s="105">
        <f>G29/G28</f>
        <v>1.1666666666666667</v>
      </c>
      <c r="H27" s="2092" t="s">
        <v>23</v>
      </c>
      <c r="I27" s="2051"/>
      <c r="J27" s="2052"/>
      <c r="K27" s="105">
        <f>K29/K28</f>
        <v>1</v>
      </c>
      <c r="L27" s="2092" t="s">
        <v>23</v>
      </c>
      <c r="M27" s="2051"/>
      <c r="N27" s="2052"/>
      <c r="O27" s="105">
        <f>O29/O28</f>
        <v>0.66666666666666663</v>
      </c>
      <c r="P27" s="2092" t="s">
        <v>23</v>
      </c>
      <c r="Q27" s="2051"/>
      <c r="R27" s="2052"/>
      <c r="S27" s="105">
        <f>S29/S28</f>
        <v>0</v>
      </c>
      <c r="T27" s="105">
        <f>T29/T28</f>
        <v>0.68421052631578949</v>
      </c>
      <c r="U27" s="131"/>
      <c r="V27" s="115"/>
      <c r="W27" s="295"/>
      <c r="X27" s="295"/>
      <c r="Y27" s="116"/>
    </row>
    <row r="28" spans="1:25" s="106" customFormat="1" ht="48" customHeight="1" x14ac:dyDescent="0.2">
      <c r="A28" s="2058"/>
      <c r="B28" s="2055" t="s">
        <v>932</v>
      </c>
      <c r="C28" s="492" t="s">
        <v>424</v>
      </c>
      <c r="D28" s="294">
        <v>3</v>
      </c>
      <c r="E28" s="292">
        <v>2</v>
      </c>
      <c r="F28" s="291">
        <v>1</v>
      </c>
      <c r="G28" s="237">
        <f>SUM(D28:F28)</f>
        <v>6</v>
      </c>
      <c r="H28" s="293">
        <v>1</v>
      </c>
      <c r="I28" s="292">
        <v>1</v>
      </c>
      <c r="J28" s="291">
        <v>2</v>
      </c>
      <c r="K28" s="237">
        <f>SUM(H28:J28)</f>
        <v>4</v>
      </c>
      <c r="L28" s="293">
        <v>1</v>
      </c>
      <c r="M28" s="292">
        <v>1</v>
      </c>
      <c r="N28" s="291">
        <v>1</v>
      </c>
      <c r="O28" s="237">
        <f>SUM(L28:N28)</f>
        <v>3</v>
      </c>
      <c r="P28" s="293">
        <v>1</v>
      </c>
      <c r="Q28" s="292">
        <v>3</v>
      </c>
      <c r="R28" s="291">
        <v>2</v>
      </c>
      <c r="S28" s="237">
        <f>SUM(P28:R28)</f>
        <v>6</v>
      </c>
      <c r="T28" s="236">
        <f>SUM(G28+K28+O28+S28)</f>
        <v>19</v>
      </c>
      <c r="U28" s="290"/>
      <c r="V28" s="288"/>
      <c r="W28" s="289"/>
      <c r="X28" s="288"/>
      <c r="Y28" s="287"/>
    </row>
    <row r="29" spans="1:25" s="106" customFormat="1" ht="24.6" customHeight="1" thickBot="1" x14ac:dyDescent="0.25">
      <c r="A29" s="2058"/>
      <c r="B29" s="2063"/>
      <c r="C29" s="121" t="s">
        <v>95</v>
      </c>
      <c r="D29" s="1133">
        <v>4</v>
      </c>
      <c r="E29" s="1129">
        <v>1</v>
      </c>
      <c r="F29" s="1130">
        <v>2</v>
      </c>
      <c r="G29" s="229">
        <f>SUM(D29:F29)</f>
        <v>7</v>
      </c>
      <c r="H29" s="1128">
        <v>2</v>
      </c>
      <c r="I29" s="1129">
        <v>1</v>
      </c>
      <c r="J29" s="1130">
        <v>1</v>
      </c>
      <c r="K29" s="229">
        <f>SUM(H29:J29)</f>
        <v>4</v>
      </c>
      <c r="L29" s="285">
        <v>1</v>
      </c>
      <c r="M29" s="284"/>
      <c r="N29" s="283">
        <v>1</v>
      </c>
      <c r="O29" s="229">
        <f>SUM(L29:N29)</f>
        <v>2</v>
      </c>
      <c r="P29" s="285"/>
      <c r="Q29" s="284"/>
      <c r="R29" s="283"/>
      <c r="S29" s="229">
        <f>SUM(P29:R29)</f>
        <v>0</v>
      </c>
      <c r="T29" s="228">
        <f>SUM(G29+K29+O29+S29)</f>
        <v>13</v>
      </c>
      <c r="U29" s="282"/>
      <c r="V29" s="280"/>
      <c r="W29" s="281"/>
      <c r="X29" s="280"/>
      <c r="Y29" s="279"/>
    </row>
    <row r="30" spans="1:25" s="106" customFormat="1" ht="24.6" customHeight="1" thickBot="1" x14ac:dyDescent="0.25">
      <c r="A30" s="2058"/>
      <c r="B30" s="2063"/>
      <c r="C30" s="104" t="s">
        <v>41</v>
      </c>
      <c r="D30" s="2092" t="s">
        <v>23</v>
      </c>
      <c r="E30" s="2051"/>
      <c r="F30" s="2052"/>
      <c r="G30" s="105">
        <f>G32/G31</f>
        <v>1</v>
      </c>
      <c r="H30" s="2092" t="s">
        <v>23</v>
      </c>
      <c r="I30" s="2051"/>
      <c r="J30" s="2052"/>
      <c r="K30" s="105">
        <f>K32/K31</f>
        <v>1.3333333333333333</v>
      </c>
      <c r="L30" s="2092" t="s">
        <v>23</v>
      </c>
      <c r="M30" s="2051"/>
      <c r="N30" s="2052"/>
      <c r="O30" s="105">
        <f>O32/O31</f>
        <v>1</v>
      </c>
      <c r="P30" s="2092" t="s">
        <v>23</v>
      </c>
      <c r="Q30" s="2051"/>
      <c r="R30" s="2052"/>
      <c r="S30" s="105">
        <f>S32/S31</f>
        <v>0</v>
      </c>
      <c r="T30" s="105">
        <f>T32/T31</f>
        <v>0.83333333333333337</v>
      </c>
      <c r="U30" s="131"/>
      <c r="V30" s="115"/>
      <c r="W30" s="295"/>
      <c r="X30" s="295"/>
      <c r="Y30" s="116"/>
    </row>
    <row r="31" spans="1:25" s="106" customFormat="1" ht="43.5" customHeight="1" x14ac:dyDescent="0.2">
      <c r="A31" s="2058"/>
      <c r="B31" s="2063"/>
      <c r="C31" s="393" t="s">
        <v>935</v>
      </c>
      <c r="D31" s="294">
        <v>1</v>
      </c>
      <c r="E31" s="292">
        <v>1</v>
      </c>
      <c r="F31" s="291">
        <v>1</v>
      </c>
      <c r="G31" s="237">
        <f>SUM(D31:F31)</f>
        <v>3</v>
      </c>
      <c r="H31" s="293">
        <v>1</v>
      </c>
      <c r="I31" s="292">
        <v>1</v>
      </c>
      <c r="J31" s="291">
        <v>1</v>
      </c>
      <c r="K31" s="237">
        <f>SUM(H31:J31)</f>
        <v>3</v>
      </c>
      <c r="L31" s="293">
        <v>1</v>
      </c>
      <c r="M31" s="292">
        <v>1</v>
      </c>
      <c r="N31" s="291">
        <v>1</v>
      </c>
      <c r="O31" s="237">
        <f>SUM(L31:N31)</f>
        <v>3</v>
      </c>
      <c r="P31" s="293">
        <v>1</v>
      </c>
      <c r="Q31" s="292">
        <v>1</v>
      </c>
      <c r="R31" s="291">
        <v>1</v>
      </c>
      <c r="S31" s="237">
        <f>SUM(P31:R31)</f>
        <v>3</v>
      </c>
      <c r="T31" s="236">
        <f>SUM(G31+K31+O31+S31)</f>
        <v>12</v>
      </c>
      <c r="U31" s="290"/>
      <c r="V31" s="288"/>
      <c r="W31" s="289"/>
      <c r="X31" s="288"/>
      <c r="Y31" s="287"/>
    </row>
    <row r="32" spans="1:25" s="106" customFormat="1" ht="24.6" customHeight="1" thickBot="1" x14ac:dyDescent="0.25">
      <c r="A32" s="2059"/>
      <c r="B32" s="2056"/>
      <c r="C32" s="544" t="s">
        <v>95</v>
      </c>
      <c r="D32" s="1133">
        <v>1</v>
      </c>
      <c r="E32" s="1129"/>
      <c r="F32" s="1130">
        <v>2</v>
      </c>
      <c r="G32" s="229">
        <f>SUM(D32:F32)</f>
        <v>3</v>
      </c>
      <c r="H32" s="1128">
        <v>2</v>
      </c>
      <c r="I32" s="1129">
        <v>1</v>
      </c>
      <c r="J32" s="1130">
        <v>1</v>
      </c>
      <c r="K32" s="229">
        <f>SUM(H32:J32)</f>
        <v>4</v>
      </c>
      <c r="L32" s="285"/>
      <c r="M32" s="284">
        <v>1</v>
      </c>
      <c r="N32" s="283">
        <v>2</v>
      </c>
      <c r="O32" s="229">
        <f>SUM(L32:N32)</f>
        <v>3</v>
      </c>
      <c r="P32" s="285"/>
      <c r="Q32" s="284"/>
      <c r="R32" s="283"/>
      <c r="S32" s="229">
        <f>SUM(P32:R32)</f>
        <v>0</v>
      </c>
      <c r="T32" s="228">
        <f>SUM(G32+K32+O32+S32)</f>
        <v>10</v>
      </c>
      <c r="U32" s="282"/>
      <c r="V32" s="280"/>
      <c r="W32" s="281"/>
      <c r="X32" s="280"/>
      <c r="Y32" s="279"/>
    </row>
    <row r="33" spans="1:25" s="106" customFormat="1" ht="24.6" customHeight="1" thickBot="1" x14ac:dyDescent="0.25">
      <c r="A33" s="2047">
        <v>9</v>
      </c>
      <c r="B33" s="103" t="s">
        <v>21</v>
      </c>
      <c r="C33" s="104" t="s">
        <v>22</v>
      </c>
      <c r="D33" s="2092" t="s">
        <v>23</v>
      </c>
      <c r="E33" s="2051"/>
      <c r="F33" s="2052"/>
      <c r="G33" s="105" t="e">
        <f>G35/G34</f>
        <v>#DIV/0!</v>
      </c>
      <c r="H33" s="2092" t="s">
        <v>23</v>
      </c>
      <c r="I33" s="2051"/>
      <c r="J33" s="2052"/>
      <c r="K33" s="105" t="e">
        <f>K35/K34</f>
        <v>#DIV/0!</v>
      </c>
      <c r="L33" s="2092" t="s">
        <v>23</v>
      </c>
      <c r="M33" s="2051"/>
      <c r="N33" s="2052"/>
      <c r="O33" s="105" t="e">
        <f>O35/O34</f>
        <v>#DIV/0!</v>
      </c>
      <c r="P33" s="2092" t="s">
        <v>23</v>
      </c>
      <c r="Q33" s="2051"/>
      <c r="R33" s="2052"/>
      <c r="S33" s="105" t="e">
        <f>S35/S34</f>
        <v>#DIV/0!</v>
      </c>
      <c r="T33" s="130" t="e">
        <f>T35/T34</f>
        <v>#DIV/0!</v>
      </c>
      <c r="U33" s="131"/>
      <c r="V33" s="115"/>
      <c r="W33" s="115"/>
      <c r="X33" s="115"/>
      <c r="Y33" s="116"/>
    </row>
    <row r="34" spans="1:25" s="106" customFormat="1" ht="24.6" customHeight="1" x14ac:dyDescent="0.2">
      <c r="A34" s="2048"/>
      <c r="B34" s="2053" t="s">
        <v>36</v>
      </c>
      <c r="C34" s="244" t="s">
        <v>37</v>
      </c>
      <c r="D34" s="243"/>
      <c r="E34" s="242"/>
      <c r="F34" s="242"/>
      <c r="G34" s="237">
        <f>SUM(D34:F34)</f>
        <v>0</v>
      </c>
      <c r="H34" s="242"/>
      <c r="I34" s="242"/>
      <c r="J34" s="242"/>
      <c r="K34" s="237">
        <f>SUM(H34:J34)</f>
        <v>0</v>
      </c>
      <c r="L34" s="241"/>
      <c r="M34" s="239"/>
      <c r="N34" s="238"/>
      <c r="O34" s="237">
        <f>SUM(L34:N34)</f>
        <v>0</v>
      </c>
      <c r="P34" s="240"/>
      <c r="Q34" s="239"/>
      <c r="R34" s="238"/>
      <c r="S34" s="237">
        <f>SUM(P34:R34)</f>
        <v>0</v>
      </c>
      <c r="T34" s="236">
        <f>SUM(G34+K34+O34+S34)</f>
        <v>0</v>
      </c>
      <c r="U34" s="235"/>
      <c r="V34" s="234"/>
      <c r="W34" s="234"/>
      <c r="X34" s="234"/>
      <c r="Y34" s="233"/>
    </row>
    <row r="35" spans="1:25" s="106" customFormat="1" ht="24.6" customHeight="1" thickBot="1" x14ac:dyDescent="0.25">
      <c r="A35" s="2049"/>
      <c r="B35" s="2054"/>
      <c r="C35" s="132" t="s">
        <v>38</v>
      </c>
      <c r="D35" s="232"/>
      <c r="E35" s="231"/>
      <c r="F35" s="230"/>
      <c r="G35" s="229">
        <f>SUM(D35:F35)</f>
        <v>0</v>
      </c>
      <c r="H35" s="232"/>
      <c r="I35" s="231"/>
      <c r="J35" s="230"/>
      <c r="K35" s="229">
        <f>SUM(H35:J35)</f>
        <v>0</v>
      </c>
      <c r="L35" s="232"/>
      <c r="M35" s="231"/>
      <c r="N35" s="230"/>
      <c r="O35" s="229">
        <f>SUM(L35:N35)</f>
        <v>0</v>
      </c>
      <c r="P35" s="232"/>
      <c r="Q35" s="231"/>
      <c r="R35" s="230"/>
      <c r="S35" s="229">
        <f>SUM(P35:R35)</f>
        <v>0</v>
      </c>
      <c r="T35" s="228">
        <f>SUM(G35+K35+O35+S35)</f>
        <v>0</v>
      </c>
      <c r="U35" s="133"/>
      <c r="V35" s="112"/>
      <c r="W35" s="112"/>
      <c r="X35" s="112"/>
      <c r="Y35" s="114"/>
    </row>
    <row r="36" spans="1:25" ht="19.7" customHeight="1" x14ac:dyDescent="0.25">
      <c r="A36" s="2044" t="s">
        <v>655</v>
      </c>
      <c r="B36" s="2045"/>
      <c r="C36" s="2045"/>
      <c r="D36" s="2045"/>
      <c r="E36" s="2045"/>
      <c r="F36" s="2045"/>
      <c r="G36" s="2045"/>
      <c r="H36" s="2045"/>
      <c r="I36" s="2045"/>
      <c r="J36" s="2045"/>
      <c r="K36" s="2045"/>
      <c r="L36" s="2045"/>
      <c r="M36" s="2045"/>
      <c r="N36" s="2045"/>
      <c r="O36" s="2045"/>
      <c r="P36" s="2045"/>
      <c r="Q36" s="2045"/>
      <c r="R36" s="2045"/>
      <c r="S36" s="2045"/>
      <c r="T36" s="2045"/>
      <c r="U36" s="2045"/>
      <c r="V36" s="2045"/>
      <c r="W36" s="2045"/>
      <c r="X36" s="2045"/>
      <c r="Y36" s="2046"/>
    </row>
    <row r="37" spans="1:25" ht="15.75" customHeight="1" thickBot="1" x14ac:dyDescent="0.3">
      <c r="A37" s="1961" t="s">
        <v>673</v>
      </c>
      <c r="B37" s="1962"/>
      <c r="C37" s="1962"/>
      <c r="D37" s="1962"/>
      <c r="E37" s="1962"/>
      <c r="F37" s="1962"/>
      <c r="G37" s="1962"/>
      <c r="H37" s="1962"/>
      <c r="I37" s="1962"/>
      <c r="J37" s="1962"/>
      <c r="K37" s="1962"/>
      <c r="L37" s="1962"/>
      <c r="M37" s="1962"/>
      <c r="N37" s="1962"/>
      <c r="O37" s="1962"/>
      <c r="P37" s="1962"/>
      <c r="Q37" s="1962"/>
      <c r="R37" s="1962"/>
      <c r="S37" s="1962"/>
      <c r="T37" s="1962"/>
      <c r="U37" s="1962"/>
      <c r="V37" s="1962"/>
      <c r="W37" s="1962"/>
      <c r="X37" s="1962"/>
      <c r="Y37" s="1963"/>
    </row>
  </sheetData>
  <protectedRanges>
    <protectedRange sqref="D34:R35" name="Rango10"/>
    <protectedRange sqref="D32:K32 O32:R32" name="Rango9"/>
    <protectedRange sqref="D29:K29 O29:R29" name="Rango8"/>
    <protectedRange sqref="D26:K26 O26:R26" name="Rango7"/>
    <protectedRange sqref="D8:K8 O8:R8" name="Rango1"/>
    <protectedRange sqref="D11:K11 O11:R11" name="Rango2"/>
    <protectedRange sqref="D14:K14 O14:R14" name="Rango3"/>
    <protectedRange sqref="D17:K17 O17:R17" name="Rango4"/>
    <protectedRange sqref="D20:K20 O20:R20" name="Rango5"/>
    <protectedRange sqref="D23:K23 O23:R23" name="Rango6"/>
    <protectedRange sqref="L8:N8" name="Rango1_1"/>
    <protectedRange sqref="L11:N11" name="Rango2_1"/>
    <protectedRange sqref="L14:N14" name="Rango3_1"/>
    <protectedRange sqref="L17:N17" name="Rango4_1"/>
    <protectedRange sqref="L20:N20" name="Rango5_1"/>
    <protectedRange sqref="L23:N23" name="Rango6_1"/>
    <protectedRange sqref="L26:N26" name="Rango7_1"/>
    <protectedRange sqref="L29:N29" name="Rango8_1"/>
    <protectedRange sqref="L32:N32" name="Rango9_1"/>
  </protectedRanges>
  <mergeCells count="82">
    <mergeCell ref="A36:Y36"/>
    <mergeCell ref="A37:Y37"/>
    <mergeCell ref="D27:F27"/>
    <mergeCell ref="H27:J27"/>
    <mergeCell ref="L27:N27"/>
    <mergeCell ref="P27:R27"/>
    <mergeCell ref="A33:A35"/>
    <mergeCell ref="D33:F33"/>
    <mergeCell ref="H33:J33"/>
    <mergeCell ref="L33:N33"/>
    <mergeCell ref="L30:N30"/>
    <mergeCell ref="P30:R30"/>
    <mergeCell ref="B28:B32"/>
    <mergeCell ref="A27:A32"/>
    <mergeCell ref="P33:R33"/>
    <mergeCell ref="B34:B35"/>
    <mergeCell ref="D30:F30"/>
    <mergeCell ref="A24:A26"/>
    <mergeCell ref="D24:F24"/>
    <mergeCell ref="H24:J24"/>
    <mergeCell ref="H30:J30"/>
    <mergeCell ref="L24:N24"/>
    <mergeCell ref="P24:R24"/>
    <mergeCell ref="B25:B26"/>
    <mergeCell ref="A21:A23"/>
    <mergeCell ref="D21:F21"/>
    <mergeCell ref="H21:J21"/>
    <mergeCell ref="L21:N21"/>
    <mergeCell ref="P21:R21"/>
    <mergeCell ref="B22:B23"/>
    <mergeCell ref="A18:A20"/>
    <mergeCell ref="D18:F18"/>
    <mergeCell ref="H18:J18"/>
    <mergeCell ref="L18:N18"/>
    <mergeCell ref="P18:R18"/>
    <mergeCell ref="B19:B20"/>
    <mergeCell ref="P12:R12"/>
    <mergeCell ref="B13:B14"/>
    <mergeCell ref="A15:A17"/>
    <mergeCell ref="D15:F15"/>
    <mergeCell ref="H15:J15"/>
    <mergeCell ref="L15:N15"/>
    <mergeCell ref="P15:R15"/>
    <mergeCell ref="B16:B17"/>
    <mergeCell ref="H6:J6"/>
    <mergeCell ref="L6:N6"/>
    <mergeCell ref="A12:A14"/>
    <mergeCell ref="D12:F12"/>
    <mergeCell ref="H12:J12"/>
    <mergeCell ref="L12:N12"/>
    <mergeCell ref="T4:T5"/>
    <mergeCell ref="O4:O5"/>
    <mergeCell ref="S4:S5"/>
    <mergeCell ref="A9:A11"/>
    <mergeCell ref="D9:F9"/>
    <mergeCell ref="H9:J9"/>
    <mergeCell ref="L9:N9"/>
    <mergeCell ref="P9:R9"/>
    <mergeCell ref="B10:B11"/>
    <mergeCell ref="F4:F5"/>
    <mergeCell ref="G4:G5"/>
    <mergeCell ref="H4:H5"/>
    <mergeCell ref="I4:I5"/>
    <mergeCell ref="R4:R5"/>
    <mergeCell ref="A6:A8"/>
    <mergeCell ref="D6:F6"/>
    <mergeCell ref="P4:P5"/>
    <mergeCell ref="Q4:Q5"/>
    <mergeCell ref="P6:R6"/>
    <mergeCell ref="B7:B8"/>
    <mergeCell ref="A1:Y1"/>
    <mergeCell ref="A2:Y2"/>
    <mergeCell ref="A3:Y3"/>
    <mergeCell ref="A4:C5"/>
    <mergeCell ref="D4:D5"/>
    <mergeCell ref="E4:E5"/>
    <mergeCell ref="U4:Y4"/>
    <mergeCell ref="J4:J5"/>
    <mergeCell ref="K4:K5"/>
    <mergeCell ref="L4:L5"/>
    <mergeCell ref="M4:M5"/>
    <mergeCell ref="N4:N5"/>
  </mergeCells>
  <conditionalFormatting sqref="S9:T9 S12:T12 S15:T15 S18:T18 S21:T21 S24:T24 S27:T27 K6 G6 O6 S6:T6 K9 G9 O9 K12 G12 O12 K15 G15 O15 K18 G18 O18 K21 G21 O21 K24 G24 O24 K27 G27 O27">
    <cfRule type="cellIs" dxfId="6715" priority="9" operator="greaterThan">
      <formula>0.99</formula>
    </cfRule>
    <cfRule type="cellIs" dxfId="6714" priority="10" operator="greaterThan">
      <formula>0.79</formula>
    </cfRule>
    <cfRule type="cellIs" dxfId="6713" priority="11" operator="greaterThan">
      <formula>0.59</formula>
    </cfRule>
    <cfRule type="cellIs" dxfId="6712" priority="12" operator="lessThan">
      <formula>0.6</formula>
    </cfRule>
  </conditionalFormatting>
  <conditionalFormatting sqref="S33:T33 K33 G33 O33">
    <cfRule type="cellIs" dxfId="6711" priority="5" operator="greaterThan">
      <formula>0.99</formula>
    </cfRule>
    <cfRule type="cellIs" dxfId="6710" priority="6" operator="greaterThan">
      <formula>0.79</formula>
    </cfRule>
    <cfRule type="cellIs" dxfId="6709" priority="7" operator="greaterThan">
      <formula>0.59</formula>
    </cfRule>
    <cfRule type="cellIs" dxfId="6708" priority="8" operator="lessThan">
      <formula>0.6</formula>
    </cfRule>
  </conditionalFormatting>
  <conditionalFormatting sqref="S30:T30 K30 G30 O30">
    <cfRule type="cellIs" dxfId="6707" priority="1" operator="greaterThan">
      <formula>0.99</formula>
    </cfRule>
    <cfRule type="cellIs" dxfId="6706" priority="2" operator="greaterThan">
      <formula>0.79</formula>
    </cfRule>
    <cfRule type="cellIs" dxfId="6705" priority="3" operator="greaterThan">
      <formula>0.59</formula>
    </cfRule>
    <cfRule type="cellIs" dxfId="6704" priority="4" operator="lessThan">
      <formula>0.6</formula>
    </cfRule>
  </conditionalFormatting>
  <pageMargins left="0.25" right="0.25" top="0.75" bottom="0.75" header="0.3" footer="0.3"/>
  <pageSetup scale="55" orientation="landscape" verticalDpi="300" r:id="rId1"/>
  <rowBreaks count="1" manualBreakCount="1">
    <brk id="26" max="24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58"/>
  <sheetViews>
    <sheetView view="pageBreakPreview" topLeftCell="A37" zoomScale="70" zoomScaleSheetLayoutView="70" workbookViewId="0">
      <selection activeCell="D44" sqref="D44:F44"/>
    </sheetView>
  </sheetViews>
  <sheetFormatPr baseColWidth="10" defaultColWidth="2.5703125" defaultRowHeight="15" x14ac:dyDescent="0.25"/>
  <cols>
    <col min="1" max="1" width="5.5703125" style="1" customWidth="1"/>
    <col min="2" max="2" width="30" style="86" customWidth="1"/>
    <col min="3" max="3" width="32" style="86" customWidth="1"/>
    <col min="4" max="6" width="6.42578125" style="1" customWidth="1"/>
    <col min="7" max="7" width="8.85546875" style="1" customWidth="1"/>
    <col min="8" max="8" width="6.42578125" style="1" customWidth="1"/>
    <col min="9" max="9" width="7.140625" style="1" customWidth="1"/>
    <col min="10" max="10" width="8.7109375" style="1" customWidth="1"/>
    <col min="11" max="11" width="8.85546875" style="1" customWidth="1"/>
    <col min="12" max="14" width="6.42578125" style="1" customWidth="1"/>
    <col min="15" max="15" width="8.85546875" style="1" customWidth="1"/>
    <col min="16" max="18" width="6.42578125" style="1" customWidth="1"/>
    <col min="19" max="19" width="8.85546875" style="1" customWidth="1"/>
    <col min="20" max="20" width="11.42578125" style="1" customWidth="1"/>
    <col min="21" max="24" width="6.7109375" style="1" customWidth="1"/>
    <col min="25" max="25" width="7.140625" style="1" customWidth="1"/>
    <col min="26" max="167" width="2.5703125" style="1"/>
    <col min="168" max="168" width="5" style="1" bestFit="1" customWidth="1"/>
    <col min="169" max="169" width="35.5703125" style="1" bestFit="1" customWidth="1"/>
    <col min="170" max="170" width="40.140625" style="1" bestFit="1" customWidth="1"/>
    <col min="171" max="171" width="16" style="1" customWidth="1"/>
    <col min="172" max="172" width="21.7109375" style="1" customWidth="1"/>
    <col min="173" max="173" width="18.85546875" style="1" customWidth="1"/>
    <col min="174" max="174" width="12.85546875" style="1" customWidth="1"/>
    <col min="175" max="179" width="10" style="1" bestFit="1" customWidth="1"/>
    <col min="180" max="423" width="2.5703125" style="1"/>
    <col min="424" max="424" width="5" style="1" bestFit="1" customWidth="1"/>
    <col min="425" max="425" width="35.5703125" style="1" bestFit="1" customWidth="1"/>
    <col min="426" max="426" width="40.140625" style="1" bestFit="1" customWidth="1"/>
    <col min="427" max="427" width="16" style="1" customWidth="1"/>
    <col min="428" max="428" width="21.7109375" style="1" customWidth="1"/>
    <col min="429" max="429" width="18.85546875" style="1" customWidth="1"/>
    <col min="430" max="430" width="12.85546875" style="1" customWidth="1"/>
    <col min="431" max="435" width="10" style="1" bestFit="1" customWidth="1"/>
    <col min="436" max="679" width="2.5703125" style="1"/>
    <col min="680" max="680" width="5" style="1" bestFit="1" customWidth="1"/>
    <col min="681" max="681" width="35.5703125" style="1" bestFit="1" customWidth="1"/>
    <col min="682" max="682" width="40.140625" style="1" bestFit="1" customWidth="1"/>
    <col min="683" max="683" width="16" style="1" customWidth="1"/>
    <col min="684" max="684" width="21.7109375" style="1" customWidth="1"/>
    <col min="685" max="685" width="18.85546875" style="1" customWidth="1"/>
    <col min="686" max="686" width="12.85546875" style="1" customWidth="1"/>
    <col min="687" max="691" width="10" style="1" bestFit="1" customWidth="1"/>
    <col min="692" max="935" width="2.5703125" style="1"/>
    <col min="936" max="936" width="5" style="1" bestFit="1" customWidth="1"/>
    <col min="937" max="937" width="35.5703125" style="1" bestFit="1" customWidth="1"/>
    <col min="938" max="938" width="40.140625" style="1" bestFit="1" customWidth="1"/>
    <col min="939" max="939" width="16" style="1" customWidth="1"/>
    <col min="940" max="940" width="21.7109375" style="1" customWidth="1"/>
    <col min="941" max="941" width="18.85546875" style="1" customWidth="1"/>
    <col min="942" max="942" width="12.85546875" style="1" customWidth="1"/>
    <col min="943" max="947" width="10" style="1" bestFit="1" customWidth="1"/>
    <col min="948" max="1191" width="2.5703125" style="1"/>
    <col min="1192" max="1192" width="5" style="1" bestFit="1" customWidth="1"/>
    <col min="1193" max="1193" width="35.5703125" style="1" bestFit="1" customWidth="1"/>
    <col min="1194" max="1194" width="40.140625" style="1" bestFit="1" customWidth="1"/>
    <col min="1195" max="1195" width="16" style="1" customWidth="1"/>
    <col min="1196" max="1196" width="21.7109375" style="1" customWidth="1"/>
    <col min="1197" max="1197" width="18.85546875" style="1" customWidth="1"/>
    <col min="1198" max="1198" width="12.85546875" style="1" customWidth="1"/>
    <col min="1199" max="1203" width="10" style="1" bestFit="1" customWidth="1"/>
    <col min="1204" max="1447" width="2.5703125" style="1"/>
    <col min="1448" max="1448" width="5" style="1" bestFit="1" customWidth="1"/>
    <col min="1449" max="1449" width="35.5703125" style="1" bestFit="1" customWidth="1"/>
    <col min="1450" max="1450" width="40.140625" style="1" bestFit="1" customWidth="1"/>
    <col min="1451" max="1451" width="16" style="1" customWidth="1"/>
    <col min="1452" max="1452" width="21.7109375" style="1" customWidth="1"/>
    <col min="1453" max="1453" width="18.85546875" style="1" customWidth="1"/>
    <col min="1454" max="1454" width="12.85546875" style="1" customWidth="1"/>
    <col min="1455" max="1459" width="10" style="1" bestFit="1" customWidth="1"/>
    <col min="1460" max="1703" width="2.5703125" style="1"/>
    <col min="1704" max="1704" width="5" style="1" bestFit="1" customWidth="1"/>
    <col min="1705" max="1705" width="35.5703125" style="1" bestFit="1" customWidth="1"/>
    <col min="1706" max="1706" width="40.140625" style="1" bestFit="1" customWidth="1"/>
    <col min="1707" max="1707" width="16" style="1" customWidth="1"/>
    <col min="1708" max="1708" width="21.7109375" style="1" customWidth="1"/>
    <col min="1709" max="1709" width="18.85546875" style="1" customWidth="1"/>
    <col min="1710" max="1710" width="12.85546875" style="1" customWidth="1"/>
    <col min="1711" max="1715" width="10" style="1" bestFit="1" customWidth="1"/>
    <col min="1716" max="1959" width="2.5703125" style="1"/>
    <col min="1960" max="1960" width="5" style="1" bestFit="1" customWidth="1"/>
    <col min="1961" max="1961" width="35.5703125" style="1" bestFit="1" customWidth="1"/>
    <col min="1962" max="1962" width="40.140625" style="1" bestFit="1" customWidth="1"/>
    <col min="1963" max="1963" width="16" style="1" customWidth="1"/>
    <col min="1964" max="1964" width="21.7109375" style="1" customWidth="1"/>
    <col min="1965" max="1965" width="18.85546875" style="1" customWidth="1"/>
    <col min="1966" max="1966" width="12.85546875" style="1" customWidth="1"/>
    <col min="1967" max="1971" width="10" style="1" bestFit="1" customWidth="1"/>
    <col min="1972" max="2215" width="2.5703125" style="1"/>
    <col min="2216" max="2216" width="5" style="1" bestFit="1" customWidth="1"/>
    <col min="2217" max="2217" width="35.5703125" style="1" bestFit="1" customWidth="1"/>
    <col min="2218" max="2218" width="40.140625" style="1" bestFit="1" customWidth="1"/>
    <col min="2219" max="2219" width="16" style="1" customWidth="1"/>
    <col min="2220" max="2220" width="21.7109375" style="1" customWidth="1"/>
    <col min="2221" max="2221" width="18.85546875" style="1" customWidth="1"/>
    <col min="2222" max="2222" width="12.85546875" style="1" customWidth="1"/>
    <col min="2223" max="2227" width="10" style="1" bestFit="1" customWidth="1"/>
    <col min="2228" max="2471" width="2.5703125" style="1"/>
    <col min="2472" max="2472" width="5" style="1" bestFit="1" customWidth="1"/>
    <col min="2473" max="2473" width="35.5703125" style="1" bestFit="1" customWidth="1"/>
    <col min="2474" max="2474" width="40.140625" style="1" bestFit="1" customWidth="1"/>
    <col min="2475" max="2475" width="16" style="1" customWidth="1"/>
    <col min="2476" max="2476" width="21.7109375" style="1" customWidth="1"/>
    <col min="2477" max="2477" width="18.85546875" style="1" customWidth="1"/>
    <col min="2478" max="2478" width="12.85546875" style="1" customWidth="1"/>
    <col min="2479" max="2483" width="10" style="1" bestFit="1" customWidth="1"/>
    <col min="2484" max="2727" width="2.5703125" style="1"/>
    <col min="2728" max="2728" width="5" style="1" bestFit="1" customWidth="1"/>
    <col min="2729" max="2729" width="35.5703125" style="1" bestFit="1" customWidth="1"/>
    <col min="2730" max="2730" width="40.140625" style="1" bestFit="1" customWidth="1"/>
    <col min="2731" max="2731" width="16" style="1" customWidth="1"/>
    <col min="2732" max="2732" width="21.7109375" style="1" customWidth="1"/>
    <col min="2733" max="2733" width="18.85546875" style="1" customWidth="1"/>
    <col min="2734" max="2734" width="12.85546875" style="1" customWidth="1"/>
    <col min="2735" max="2739" width="10" style="1" bestFit="1" customWidth="1"/>
    <col min="2740" max="2983" width="2.5703125" style="1"/>
    <col min="2984" max="2984" width="5" style="1" bestFit="1" customWidth="1"/>
    <col min="2985" max="2985" width="35.5703125" style="1" bestFit="1" customWidth="1"/>
    <col min="2986" max="2986" width="40.140625" style="1" bestFit="1" customWidth="1"/>
    <col min="2987" max="2987" width="16" style="1" customWidth="1"/>
    <col min="2988" max="2988" width="21.7109375" style="1" customWidth="1"/>
    <col min="2989" max="2989" width="18.85546875" style="1" customWidth="1"/>
    <col min="2990" max="2990" width="12.85546875" style="1" customWidth="1"/>
    <col min="2991" max="2995" width="10" style="1" bestFit="1" customWidth="1"/>
    <col min="2996" max="3239" width="2.5703125" style="1"/>
    <col min="3240" max="3240" width="5" style="1" bestFit="1" customWidth="1"/>
    <col min="3241" max="3241" width="35.5703125" style="1" bestFit="1" customWidth="1"/>
    <col min="3242" max="3242" width="40.140625" style="1" bestFit="1" customWidth="1"/>
    <col min="3243" max="3243" width="16" style="1" customWidth="1"/>
    <col min="3244" max="3244" width="21.7109375" style="1" customWidth="1"/>
    <col min="3245" max="3245" width="18.85546875" style="1" customWidth="1"/>
    <col min="3246" max="3246" width="12.85546875" style="1" customWidth="1"/>
    <col min="3247" max="3251" width="10" style="1" bestFit="1" customWidth="1"/>
    <col min="3252" max="3495" width="2.5703125" style="1"/>
    <col min="3496" max="3496" width="5" style="1" bestFit="1" customWidth="1"/>
    <col min="3497" max="3497" width="35.5703125" style="1" bestFit="1" customWidth="1"/>
    <col min="3498" max="3498" width="40.140625" style="1" bestFit="1" customWidth="1"/>
    <col min="3499" max="3499" width="16" style="1" customWidth="1"/>
    <col min="3500" max="3500" width="21.7109375" style="1" customWidth="1"/>
    <col min="3501" max="3501" width="18.85546875" style="1" customWidth="1"/>
    <col min="3502" max="3502" width="12.85546875" style="1" customWidth="1"/>
    <col min="3503" max="3507" width="10" style="1" bestFit="1" customWidth="1"/>
    <col min="3508" max="3751" width="2.5703125" style="1"/>
    <col min="3752" max="3752" width="5" style="1" bestFit="1" customWidth="1"/>
    <col min="3753" max="3753" width="35.5703125" style="1" bestFit="1" customWidth="1"/>
    <col min="3754" max="3754" width="40.140625" style="1" bestFit="1" customWidth="1"/>
    <col min="3755" max="3755" width="16" style="1" customWidth="1"/>
    <col min="3756" max="3756" width="21.7109375" style="1" customWidth="1"/>
    <col min="3757" max="3757" width="18.85546875" style="1" customWidth="1"/>
    <col min="3758" max="3758" width="12.85546875" style="1" customWidth="1"/>
    <col min="3759" max="3763" width="10" style="1" bestFit="1" customWidth="1"/>
    <col min="3764" max="4007" width="2.5703125" style="1"/>
    <col min="4008" max="4008" width="5" style="1" bestFit="1" customWidth="1"/>
    <col min="4009" max="4009" width="35.5703125" style="1" bestFit="1" customWidth="1"/>
    <col min="4010" max="4010" width="40.140625" style="1" bestFit="1" customWidth="1"/>
    <col min="4011" max="4011" width="16" style="1" customWidth="1"/>
    <col min="4012" max="4012" width="21.7109375" style="1" customWidth="1"/>
    <col min="4013" max="4013" width="18.85546875" style="1" customWidth="1"/>
    <col min="4014" max="4014" width="12.85546875" style="1" customWidth="1"/>
    <col min="4015" max="4019" width="10" style="1" bestFit="1" customWidth="1"/>
    <col min="4020" max="4263" width="2.5703125" style="1"/>
    <col min="4264" max="4264" width="5" style="1" bestFit="1" customWidth="1"/>
    <col min="4265" max="4265" width="35.5703125" style="1" bestFit="1" customWidth="1"/>
    <col min="4266" max="4266" width="40.140625" style="1" bestFit="1" customWidth="1"/>
    <col min="4267" max="4267" width="16" style="1" customWidth="1"/>
    <col min="4268" max="4268" width="21.7109375" style="1" customWidth="1"/>
    <col min="4269" max="4269" width="18.85546875" style="1" customWidth="1"/>
    <col min="4270" max="4270" width="12.85546875" style="1" customWidth="1"/>
    <col min="4271" max="4275" width="10" style="1" bestFit="1" customWidth="1"/>
    <col min="4276" max="4519" width="2.5703125" style="1"/>
    <col min="4520" max="4520" width="5" style="1" bestFit="1" customWidth="1"/>
    <col min="4521" max="4521" width="35.5703125" style="1" bestFit="1" customWidth="1"/>
    <col min="4522" max="4522" width="40.140625" style="1" bestFit="1" customWidth="1"/>
    <col min="4523" max="4523" width="16" style="1" customWidth="1"/>
    <col min="4524" max="4524" width="21.7109375" style="1" customWidth="1"/>
    <col min="4525" max="4525" width="18.85546875" style="1" customWidth="1"/>
    <col min="4526" max="4526" width="12.85546875" style="1" customWidth="1"/>
    <col min="4527" max="4531" width="10" style="1" bestFit="1" customWidth="1"/>
    <col min="4532" max="4775" width="2.5703125" style="1"/>
    <col min="4776" max="4776" width="5" style="1" bestFit="1" customWidth="1"/>
    <col min="4777" max="4777" width="35.5703125" style="1" bestFit="1" customWidth="1"/>
    <col min="4778" max="4778" width="40.140625" style="1" bestFit="1" customWidth="1"/>
    <col min="4779" max="4779" width="16" style="1" customWidth="1"/>
    <col min="4780" max="4780" width="21.7109375" style="1" customWidth="1"/>
    <col min="4781" max="4781" width="18.85546875" style="1" customWidth="1"/>
    <col min="4782" max="4782" width="12.85546875" style="1" customWidth="1"/>
    <col min="4783" max="4787" width="10" style="1" bestFit="1" customWidth="1"/>
    <col min="4788" max="5031" width="2.5703125" style="1"/>
    <col min="5032" max="5032" width="5" style="1" bestFit="1" customWidth="1"/>
    <col min="5033" max="5033" width="35.5703125" style="1" bestFit="1" customWidth="1"/>
    <col min="5034" max="5034" width="40.140625" style="1" bestFit="1" customWidth="1"/>
    <col min="5035" max="5035" width="16" style="1" customWidth="1"/>
    <col min="5036" max="5036" width="21.7109375" style="1" customWidth="1"/>
    <col min="5037" max="5037" width="18.85546875" style="1" customWidth="1"/>
    <col min="5038" max="5038" width="12.85546875" style="1" customWidth="1"/>
    <col min="5039" max="5043" width="10" style="1" bestFit="1" customWidth="1"/>
    <col min="5044" max="5287" width="2.5703125" style="1"/>
    <col min="5288" max="5288" width="5" style="1" bestFit="1" customWidth="1"/>
    <col min="5289" max="5289" width="35.5703125" style="1" bestFit="1" customWidth="1"/>
    <col min="5290" max="5290" width="40.140625" style="1" bestFit="1" customWidth="1"/>
    <col min="5291" max="5291" width="16" style="1" customWidth="1"/>
    <col min="5292" max="5292" width="21.7109375" style="1" customWidth="1"/>
    <col min="5293" max="5293" width="18.85546875" style="1" customWidth="1"/>
    <col min="5294" max="5294" width="12.85546875" style="1" customWidth="1"/>
    <col min="5295" max="5299" width="10" style="1" bestFit="1" customWidth="1"/>
    <col min="5300" max="5543" width="2.5703125" style="1"/>
    <col min="5544" max="5544" width="5" style="1" bestFit="1" customWidth="1"/>
    <col min="5545" max="5545" width="35.5703125" style="1" bestFit="1" customWidth="1"/>
    <col min="5546" max="5546" width="40.140625" style="1" bestFit="1" customWidth="1"/>
    <col min="5547" max="5547" width="16" style="1" customWidth="1"/>
    <col min="5548" max="5548" width="21.7109375" style="1" customWidth="1"/>
    <col min="5549" max="5549" width="18.85546875" style="1" customWidth="1"/>
    <col min="5550" max="5550" width="12.85546875" style="1" customWidth="1"/>
    <col min="5551" max="5555" width="10" style="1" bestFit="1" customWidth="1"/>
    <col min="5556" max="5799" width="2.5703125" style="1"/>
    <col min="5800" max="5800" width="5" style="1" bestFit="1" customWidth="1"/>
    <col min="5801" max="5801" width="35.5703125" style="1" bestFit="1" customWidth="1"/>
    <col min="5802" max="5802" width="40.140625" style="1" bestFit="1" customWidth="1"/>
    <col min="5803" max="5803" width="16" style="1" customWidth="1"/>
    <col min="5804" max="5804" width="21.7109375" style="1" customWidth="1"/>
    <col min="5805" max="5805" width="18.85546875" style="1" customWidth="1"/>
    <col min="5806" max="5806" width="12.85546875" style="1" customWidth="1"/>
    <col min="5807" max="5811" width="10" style="1" bestFit="1" customWidth="1"/>
    <col min="5812" max="6055" width="2.5703125" style="1"/>
    <col min="6056" max="6056" width="5" style="1" bestFit="1" customWidth="1"/>
    <col min="6057" max="6057" width="35.5703125" style="1" bestFit="1" customWidth="1"/>
    <col min="6058" max="6058" width="40.140625" style="1" bestFit="1" customWidth="1"/>
    <col min="6059" max="6059" width="16" style="1" customWidth="1"/>
    <col min="6060" max="6060" width="21.7109375" style="1" customWidth="1"/>
    <col min="6061" max="6061" width="18.85546875" style="1" customWidth="1"/>
    <col min="6062" max="6062" width="12.85546875" style="1" customWidth="1"/>
    <col min="6063" max="6067" width="10" style="1" bestFit="1" customWidth="1"/>
    <col min="6068" max="6311" width="2.5703125" style="1"/>
    <col min="6312" max="6312" width="5" style="1" bestFit="1" customWidth="1"/>
    <col min="6313" max="6313" width="35.5703125" style="1" bestFit="1" customWidth="1"/>
    <col min="6314" max="6314" width="40.140625" style="1" bestFit="1" customWidth="1"/>
    <col min="6315" max="6315" width="16" style="1" customWidth="1"/>
    <col min="6316" max="6316" width="21.7109375" style="1" customWidth="1"/>
    <col min="6317" max="6317" width="18.85546875" style="1" customWidth="1"/>
    <col min="6318" max="6318" width="12.85546875" style="1" customWidth="1"/>
    <col min="6319" max="6323" width="10" style="1" bestFit="1" customWidth="1"/>
    <col min="6324" max="6567" width="2.5703125" style="1"/>
    <col min="6568" max="6568" width="5" style="1" bestFit="1" customWidth="1"/>
    <col min="6569" max="6569" width="35.5703125" style="1" bestFit="1" customWidth="1"/>
    <col min="6570" max="6570" width="40.140625" style="1" bestFit="1" customWidth="1"/>
    <col min="6571" max="6571" width="16" style="1" customWidth="1"/>
    <col min="6572" max="6572" width="21.7109375" style="1" customWidth="1"/>
    <col min="6573" max="6573" width="18.85546875" style="1" customWidth="1"/>
    <col min="6574" max="6574" width="12.85546875" style="1" customWidth="1"/>
    <col min="6575" max="6579" width="10" style="1" bestFit="1" customWidth="1"/>
    <col min="6580" max="6823" width="2.5703125" style="1"/>
    <col min="6824" max="6824" width="5" style="1" bestFit="1" customWidth="1"/>
    <col min="6825" max="6825" width="35.5703125" style="1" bestFit="1" customWidth="1"/>
    <col min="6826" max="6826" width="40.140625" style="1" bestFit="1" customWidth="1"/>
    <col min="6827" max="6827" width="16" style="1" customWidth="1"/>
    <col min="6828" max="6828" width="21.7109375" style="1" customWidth="1"/>
    <col min="6829" max="6829" width="18.85546875" style="1" customWidth="1"/>
    <col min="6830" max="6830" width="12.85546875" style="1" customWidth="1"/>
    <col min="6831" max="6835" width="10" style="1" bestFit="1" customWidth="1"/>
    <col min="6836" max="7079" width="2.5703125" style="1"/>
    <col min="7080" max="7080" width="5" style="1" bestFit="1" customWidth="1"/>
    <col min="7081" max="7081" width="35.5703125" style="1" bestFit="1" customWidth="1"/>
    <col min="7082" max="7082" width="40.140625" style="1" bestFit="1" customWidth="1"/>
    <col min="7083" max="7083" width="16" style="1" customWidth="1"/>
    <col min="7084" max="7084" width="21.7109375" style="1" customWidth="1"/>
    <col min="7085" max="7085" width="18.85546875" style="1" customWidth="1"/>
    <col min="7086" max="7086" width="12.85546875" style="1" customWidth="1"/>
    <col min="7087" max="7091" width="10" style="1" bestFit="1" customWidth="1"/>
    <col min="7092" max="7335" width="2.5703125" style="1"/>
    <col min="7336" max="7336" width="5" style="1" bestFit="1" customWidth="1"/>
    <col min="7337" max="7337" width="35.5703125" style="1" bestFit="1" customWidth="1"/>
    <col min="7338" max="7338" width="40.140625" style="1" bestFit="1" customWidth="1"/>
    <col min="7339" max="7339" width="16" style="1" customWidth="1"/>
    <col min="7340" max="7340" width="21.7109375" style="1" customWidth="1"/>
    <col min="7341" max="7341" width="18.85546875" style="1" customWidth="1"/>
    <col min="7342" max="7342" width="12.85546875" style="1" customWidth="1"/>
    <col min="7343" max="7347" width="10" style="1" bestFit="1" customWidth="1"/>
    <col min="7348" max="7591" width="2.5703125" style="1"/>
    <col min="7592" max="7592" width="5" style="1" bestFit="1" customWidth="1"/>
    <col min="7593" max="7593" width="35.5703125" style="1" bestFit="1" customWidth="1"/>
    <col min="7594" max="7594" width="40.140625" style="1" bestFit="1" customWidth="1"/>
    <col min="7595" max="7595" width="16" style="1" customWidth="1"/>
    <col min="7596" max="7596" width="21.7109375" style="1" customWidth="1"/>
    <col min="7597" max="7597" width="18.85546875" style="1" customWidth="1"/>
    <col min="7598" max="7598" width="12.85546875" style="1" customWidth="1"/>
    <col min="7599" max="7603" width="10" style="1" bestFit="1" customWidth="1"/>
    <col min="7604" max="7847" width="2.5703125" style="1"/>
    <col min="7848" max="7848" width="5" style="1" bestFit="1" customWidth="1"/>
    <col min="7849" max="7849" width="35.5703125" style="1" bestFit="1" customWidth="1"/>
    <col min="7850" max="7850" width="40.140625" style="1" bestFit="1" customWidth="1"/>
    <col min="7851" max="7851" width="16" style="1" customWidth="1"/>
    <col min="7852" max="7852" width="21.7109375" style="1" customWidth="1"/>
    <col min="7853" max="7853" width="18.85546875" style="1" customWidth="1"/>
    <col min="7854" max="7854" width="12.85546875" style="1" customWidth="1"/>
    <col min="7855" max="7859" width="10" style="1" bestFit="1" customWidth="1"/>
    <col min="7860" max="8103" width="2.5703125" style="1"/>
    <col min="8104" max="8104" width="5" style="1" bestFit="1" customWidth="1"/>
    <col min="8105" max="8105" width="35.5703125" style="1" bestFit="1" customWidth="1"/>
    <col min="8106" max="8106" width="40.140625" style="1" bestFit="1" customWidth="1"/>
    <col min="8107" max="8107" width="16" style="1" customWidth="1"/>
    <col min="8108" max="8108" width="21.7109375" style="1" customWidth="1"/>
    <col min="8109" max="8109" width="18.85546875" style="1" customWidth="1"/>
    <col min="8110" max="8110" width="12.85546875" style="1" customWidth="1"/>
    <col min="8111" max="8115" width="10" style="1" bestFit="1" customWidth="1"/>
    <col min="8116" max="8359" width="2.5703125" style="1"/>
    <col min="8360" max="8360" width="5" style="1" bestFit="1" customWidth="1"/>
    <col min="8361" max="8361" width="35.5703125" style="1" bestFit="1" customWidth="1"/>
    <col min="8362" max="8362" width="40.140625" style="1" bestFit="1" customWidth="1"/>
    <col min="8363" max="8363" width="16" style="1" customWidth="1"/>
    <col min="8364" max="8364" width="21.7109375" style="1" customWidth="1"/>
    <col min="8365" max="8365" width="18.85546875" style="1" customWidth="1"/>
    <col min="8366" max="8366" width="12.85546875" style="1" customWidth="1"/>
    <col min="8367" max="8371" width="10" style="1" bestFit="1" customWidth="1"/>
    <col min="8372" max="8615" width="2.5703125" style="1"/>
    <col min="8616" max="8616" width="5" style="1" bestFit="1" customWidth="1"/>
    <col min="8617" max="8617" width="35.5703125" style="1" bestFit="1" customWidth="1"/>
    <col min="8618" max="8618" width="40.140625" style="1" bestFit="1" customWidth="1"/>
    <col min="8619" max="8619" width="16" style="1" customWidth="1"/>
    <col min="8620" max="8620" width="21.7109375" style="1" customWidth="1"/>
    <col min="8621" max="8621" width="18.85546875" style="1" customWidth="1"/>
    <col min="8622" max="8622" width="12.85546875" style="1" customWidth="1"/>
    <col min="8623" max="8627" width="10" style="1" bestFit="1" customWidth="1"/>
    <col min="8628" max="8871" width="2.5703125" style="1"/>
    <col min="8872" max="8872" width="5" style="1" bestFit="1" customWidth="1"/>
    <col min="8873" max="8873" width="35.5703125" style="1" bestFit="1" customWidth="1"/>
    <col min="8874" max="8874" width="40.140625" style="1" bestFit="1" customWidth="1"/>
    <col min="8875" max="8875" width="16" style="1" customWidth="1"/>
    <col min="8876" max="8876" width="21.7109375" style="1" customWidth="1"/>
    <col min="8877" max="8877" width="18.85546875" style="1" customWidth="1"/>
    <col min="8878" max="8878" width="12.85546875" style="1" customWidth="1"/>
    <col min="8879" max="8883" width="10" style="1" bestFit="1" customWidth="1"/>
    <col min="8884" max="9127" width="2.5703125" style="1"/>
    <col min="9128" max="9128" width="5" style="1" bestFit="1" customWidth="1"/>
    <col min="9129" max="9129" width="35.5703125" style="1" bestFit="1" customWidth="1"/>
    <col min="9130" max="9130" width="40.140625" style="1" bestFit="1" customWidth="1"/>
    <col min="9131" max="9131" width="16" style="1" customWidth="1"/>
    <col min="9132" max="9132" width="21.7109375" style="1" customWidth="1"/>
    <col min="9133" max="9133" width="18.85546875" style="1" customWidth="1"/>
    <col min="9134" max="9134" width="12.85546875" style="1" customWidth="1"/>
    <col min="9135" max="9139" width="10" style="1" bestFit="1" customWidth="1"/>
    <col min="9140" max="9383" width="2.5703125" style="1"/>
    <col min="9384" max="9384" width="5" style="1" bestFit="1" customWidth="1"/>
    <col min="9385" max="9385" width="35.5703125" style="1" bestFit="1" customWidth="1"/>
    <col min="9386" max="9386" width="40.140625" style="1" bestFit="1" customWidth="1"/>
    <col min="9387" max="9387" width="16" style="1" customWidth="1"/>
    <col min="9388" max="9388" width="21.7109375" style="1" customWidth="1"/>
    <col min="9389" max="9389" width="18.85546875" style="1" customWidth="1"/>
    <col min="9390" max="9390" width="12.85546875" style="1" customWidth="1"/>
    <col min="9391" max="9395" width="10" style="1" bestFit="1" customWidth="1"/>
    <col min="9396" max="9639" width="2.5703125" style="1"/>
    <col min="9640" max="9640" width="5" style="1" bestFit="1" customWidth="1"/>
    <col min="9641" max="9641" width="35.5703125" style="1" bestFit="1" customWidth="1"/>
    <col min="9642" max="9642" width="40.140625" style="1" bestFit="1" customWidth="1"/>
    <col min="9643" max="9643" width="16" style="1" customWidth="1"/>
    <col min="9644" max="9644" width="21.7109375" style="1" customWidth="1"/>
    <col min="9645" max="9645" width="18.85546875" style="1" customWidth="1"/>
    <col min="9646" max="9646" width="12.85546875" style="1" customWidth="1"/>
    <col min="9647" max="9651" width="10" style="1" bestFit="1" customWidth="1"/>
    <col min="9652" max="9895" width="2.5703125" style="1"/>
    <col min="9896" max="9896" width="5" style="1" bestFit="1" customWidth="1"/>
    <col min="9897" max="9897" width="35.5703125" style="1" bestFit="1" customWidth="1"/>
    <col min="9898" max="9898" width="40.140625" style="1" bestFit="1" customWidth="1"/>
    <col min="9899" max="9899" width="16" style="1" customWidth="1"/>
    <col min="9900" max="9900" width="21.7109375" style="1" customWidth="1"/>
    <col min="9901" max="9901" width="18.85546875" style="1" customWidth="1"/>
    <col min="9902" max="9902" width="12.85546875" style="1" customWidth="1"/>
    <col min="9903" max="9907" width="10" style="1" bestFit="1" customWidth="1"/>
    <col min="9908" max="10151" width="2.5703125" style="1"/>
    <col min="10152" max="10152" width="5" style="1" bestFit="1" customWidth="1"/>
    <col min="10153" max="10153" width="35.5703125" style="1" bestFit="1" customWidth="1"/>
    <col min="10154" max="10154" width="40.140625" style="1" bestFit="1" customWidth="1"/>
    <col min="10155" max="10155" width="16" style="1" customWidth="1"/>
    <col min="10156" max="10156" width="21.7109375" style="1" customWidth="1"/>
    <col min="10157" max="10157" width="18.85546875" style="1" customWidth="1"/>
    <col min="10158" max="10158" width="12.85546875" style="1" customWidth="1"/>
    <col min="10159" max="10163" width="10" style="1" bestFit="1" customWidth="1"/>
    <col min="10164" max="10407" width="2.5703125" style="1"/>
    <col min="10408" max="10408" width="5" style="1" bestFit="1" customWidth="1"/>
    <col min="10409" max="10409" width="35.5703125" style="1" bestFit="1" customWidth="1"/>
    <col min="10410" max="10410" width="40.140625" style="1" bestFit="1" customWidth="1"/>
    <col min="10411" max="10411" width="16" style="1" customWidth="1"/>
    <col min="10412" max="10412" width="21.7109375" style="1" customWidth="1"/>
    <col min="10413" max="10413" width="18.85546875" style="1" customWidth="1"/>
    <col min="10414" max="10414" width="12.85546875" style="1" customWidth="1"/>
    <col min="10415" max="10419" width="10" style="1" bestFit="1" customWidth="1"/>
    <col min="10420" max="10663" width="2.5703125" style="1"/>
    <col min="10664" max="10664" width="5" style="1" bestFit="1" customWidth="1"/>
    <col min="10665" max="10665" width="35.5703125" style="1" bestFit="1" customWidth="1"/>
    <col min="10666" max="10666" width="40.140625" style="1" bestFit="1" customWidth="1"/>
    <col min="10667" max="10667" width="16" style="1" customWidth="1"/>
    <col min="10668" max="10668" width="21.7109375" style="1" customWidth="1"/>
    <col min="10669" max="10669" width="18.85546875" style="1" customWidth="1"/>
    <col min="10670" max="10670" width="12.85546875" style="1" customWidth="1"/>
    <col min="10671" max="10675" width="10" style="1" bestFit="1" customWidth="1"/>
    <col min="10676" max="10919" width="2.5703125" style="1"/>
    <col min="10920" max="10920" width="5" style="1" bestFit="1" customWidth="1"/>
    <col min="10921" max="10921" width="35.5703125" style="1" bestFit="1" customWidth="1"/>
    <col min="10922" max="10922" width="40.140625" style="1" bestFit="1" customWidth="1"/>
    <col min="10923" max="10923" width="16" style="1" customWidth="1"/>
    <col min="10924" max="10924" width="21.7109375" style="1" customWidth="1"/>
    <col min="10925" max="10925" width="18.85546875" style="1" customWidth="1"/>
    <col min="10926" max="10926" width="12.85546875" style="1" customWidth="1"/>
    <col min="10927" max="10931" width="10" style="1" bestFit="1" customWidth="1"/>
    <col min="10932" max="11175" width="2.5703125" style="1"/>
    <col min="11176" max="11176" width="5" style="1" bestFit="1" customWidth="1"/>
    <col min="11177" max="11177" width="35.5703125" style="1" bestFit="1" customWidth="1"/>
    <col min="11178" max="11178" width="40.140625" style="1" bestFit="1" customWidth="1"/>
    <col min="11179" max="11179" width="16" style="1" customWidth="1"/>
    <col min="11180" max="11180" width="21.7109375" style="1" customWidth="1"/>
    <col min="11181" max="11181" width="18.85546875" style="1" customWidth="1"/>
    <col min="11182" max="11182" width="12.85546875" style="1" customWidth="1"/>
    <col min="11183" max="11187" width="10" style="1" bestFit="1" customWidth="1"/>
    <col min="11188" max="11431" width="2.5703125" style="1"/>
    <col min="11432" max="11432" width="5" style="1" bestFit="1" customWidth="1"/>
    <col min="11433" max="11433" width="35.5703125" style="1" bestFit="1" customWidth="1"/>
    <col min="11434" max="11434" width="40.140625" style="1" bestFit="1" customWidth="1"/>
    <col min="11435" max="11435" width="16" style="1" customWidth="1"/>
    <col min="11436" max="11436" width="21.7109375" style="1" customWidth="1"/>
    <col min="11437" max="11437" width="18.85546875" style="1" customWidth="1"/>
    <col min="11438" max="11438" width="12.85546875" style="1" customWidth="1"/>
    <col min="11439" max="11443" width="10" style="1" bestFit="1" customWidth="1"/>
    <col min="11444" max="11687" width="2.5703125" style="1"/>
    <col min="11688" max="11688" width="5" style="1" bestFit="1" customWidth="1"/>
    <col min="11689" max="11689" width="35.5703125" style="1" bestFit="1" customWidth="1"/>
    <col min="11690" max="11690" width="40.140625" style="1" bestFit="1" customWidth="1"/>
    <col min="11691" max="11691" width="16" style="1" customWidth="1"/>
    <col min="11692" max="11692" width="21.7109375" style="1" customWidth="1"/>
    <col min="11693" max="11693" width="18.85546875" style="1" customWidth="1"/>
    <col min="11694" max="11694" width="12.85546875" style="1" customWidth="1"/>
    <col min="11695" max="11699" width="10" style="1" bestFit="1" customWidth="1"/>
    <col min="11700" max="11943" width="2.5703125" style="1"/>
    <col min="11944" max="11944" width="5" style="1" bestFit="1" customWidth="1"/>
    <col min="11945" max="11945" width="35.5703125" style="1" bestFit="1" customWidth="1"/>
    <col min="11946" max="11946" width="40.140625" style="1" bestFit="1" customWidth="1"/>
    <col min="11947" max="11947" width="16" style="1" customWidth="1"/>
    <col min="11948" max="11948" width="21.7109375" style="1" customWidth="1"/>
    <col min="11949" max="11949" width="18.85546875" style="1" customWidth="1"/>
    <col min="11950" max="11950" width="12.85546875" style="1" customWidth="1"/>
    <col min="11951" max="11955" width="10" style="1" bestFit="1" customWidth="1"/>
    <col min="11956" max="12199" width="2.5703125" style="1"/>
    <col min="12200" max="12200" width="5" style="1" bestFit="1" customWidth="1"/>
    <col min="12201" max="12201" width="35.5703125" style="1" bestFit="1" customWidth="1"/>
    <col min="12202" max="12202" width="40.140625" style="1" bestFit="1" customWidth="1"/>
    <col min="12203" max="12203" width="16" style="1" customWidth="1"/>
    <col min="12204" max="12204" width="21.7109375" style="1" customWidth="1"/>
    <col min="12205" max="12205" width="18.85546875" style="1" customWidth="1"/>
    <col min="12206" max="12206" width="12.85546875" style="1" customWidth="1"/>
    <col min="12207" max="12211" width="10" style="1" bestFit="1" customWidth="1"/>
    <col min="12212" max="12455" width="2.5703125" style="1"/>
    <col min="12456" max="12456" width="5" style="1" bestFit="1" customWidth="1"/>
    <col min="12457" max="12457" width="35.5703125" style="1" bestFit="1" customWidth="1"/>
    <col min="12458" max="12458" width="40.140625" style="1" bestFit="1" customWidth="1"/>
    <col min="12459" max="12459" width="16" style="1" customWidth="1"/>
    <col min="12460" max="12460" width="21.7109375" style="1" customWidth="1"/>
    <col min="12461" max="12461" width="18.85546875" style="1" customWidth="1"/>
    <col min="12462" max="12462" width="12.85546875" style="1" customWidth="1"/>
    <col min="12463" max="12467" width="10" style="1" bestFit="1" customWidth="1"/>
    <col min="12468" max="12711" width="2.5703125" style="1"/>
    <col min="12712" max="12712" width="5" style="1" bestFit="1" customWidth="1"/>
    <col min="12713" max="12713" width="35.5703125" style="1" bestFit="1" customWidth="1"/>
    <col min="12714" max="12714" width="40.140625" style="1" bestFit="1" customWidth="1"/>
    <col min="12715" max="12715" width="16" style="1" customWidth="1"/>
    <col min="12716" max="12716" width="21.7109375" style="1" customWidth="1"/>
    <col min="12717" max="12717" width="18.85546875" style="1" customWidth="1"/>
    <col min="12718" max="12718" width="12.85546875" style="1" customWidth="1"/>
    <col min="12719" max="12723" width="10" style="1" bestFit="1" customWidth="1"/>
    <col min="12724" max="12967" width="2.5703125" style="1"/>
    <col min="12968" max="12968" width="5" style="1" bestFit="1" customWidth="1"/>
    <col min="12969" max="12969" width="35.5703125" style="1" bestFit="1" customWidth="1"/>
    <col min="12970" max="12970" width="40.140625" style="1" bestFit="1" customWidth="1"/>
    <col min="12971" max="12971" width="16" style="1" customWidth="1"/>
    <col min="12972" max="12972" width="21.7109375" style="1" customWidth="1"/>
    <col min="12973" max="12973" width="18.85546875" style="1" customWidth="1"/>
    <col min="12974" max="12974" width="12.85546875" style="1" customWidth="1"/>
    <col min="12975" max="12979" width="10" style="1" bestFit="1" customWidth="1"/>
    <col min="12980" max="13223" width="2.5703125" style="1"/>
    <col min="13224" max="13224" width="5" style="1" bestFit="1" customWidth="1"/>
    <col min="13225" max="13225" width="35.5703125" style="1" bestFit="1" customWidth="1"/>
    <col min="13226" max="13226" width="40.140625" style="1" bestFit="1" customWidth="1"/>
    <col min="13227" max="13227" width="16" style="1" customWidth="1"/>
    <col min="13228" max="13228" width="21.7109375" style="1" customWidth="1"/>
    <col min="13229" max="13229" width="18.85546875" style="1" customWidth="1"/>
    <col min="13230" max="13230" width="12.85546875" style="1" customWidth="1"/>
    <col min="13231" max="13235" width="10" style="1" bestFit="1" customWidth="1"/>
    <col min="13236" max="13479" width="2.5703125" style="1"/>
    <col min="13480" max="13480" width="5" style="1" bestFit="1" customWidth="1"/>
    <col min="13481" max="13481" width="35.5703125" style="1" bestFit="1" customWidth="1"/>
    <col min="13482" max="13482" width="40.140625" style="1" bestFit="1" customWidth="1"/>
    <col min="13483" max="13483" width="16" style="1" customWidth="1"/>
    <col min="13484" max="13484" width="21.7109375" style="1" customWidth="1"/>
    <col min="13485" max="13485" width="18.85546875" style="1" customWidth="1"/>
    <col min="13486" max="13486" width="12.85546875" style="1" customWidth="1"/>
    <col min="13487" max="13491" width="10" style="1" bestFit="1" customWidth="1"/>
    <col min="13492" max="13735" width="2.5703125" style="1"/>
    <col min="13736" max="13736" width="5" style="1" bestFit="1" customWidth="1"/>
    <col min="13737" max="13737" width="35.5703125" style="1" bestFit="1" customWidth="1"/>
    <col min="13738" max="13738" width="40.140625" style="1" bestFit="1" customWidth="1"/>
    <col min="13739" max="13739" width="16" style="1" customWidth="1"/>
    <col min="13740" max="13740" width="21.7109375" style="1" customWidth="1"/>
    <col min="13741" max="13741" width="18.85546875" style="1" customWidth="1"/>
    <col min="13742" max="13742" width="12.85546875" style="1" customWidth="1"/>
    <col min="13743" max="13747" width="10" style="1" bestFit="1" customWidth="1"/>
    <col min="13748" max="13991" width="2.5703125" style="1"/>
    <col min="13992" max="13992" width="5" style="1" bestFit="1" customWidth="1"/>
    <col min="13993" max="13993" width="35.5703125" style="1" bestFit="1" customWidth="1"/>
    <col min="13994" max="13994" width="40.140625" style="1" bestFit="1" customWidth="1"/>
    <col min="13995" max="13995" width="16" style="1" customWidth="1"/>
    <col min="13996" max="13996" width="21.7109375" style="1" customWidth="1"/>
    <col min="13997" max="13997" width="18.85546875" style="1" customWidth="1"/>
    <col min="13998" max="13998" width="12.85546875" style="1" customWidth="1"/>
    <col min="13999" max="14003" width="10" style="1" bestFit="1" customWidth="1"/>
    <col min="14004" max="14247" width="2.5703125" style="1"/>
    <col min="14248" max="14248" width="5" style="1" bestFit="1" customWidth="1"/>
    <col min="14249" max="14249" width="35.5703125" style="1" bestFit="1" customWidth="1"/>
    <col min="14250" max="14250" width="40.140625" style="1" bestFit="1" customWidth="1"/>
    <col min="14251" max="14251" width="16" style="1" customWidth="1"/>
    <col min="14252" max="14252" width="21.7109375" style="1" customWidth="1"/>
    <col min="14253" max="14253" width="18.85546875" style="1" customWidth="1"/>
    <col min="14254" max="14254" width="12.85546875" style="1" customWidth="1"/>
    <col min="14255" max="14259" width="10" style="1" bestFit="1" customWidth="1"/>
    <col min="14260" max="14503" width="2.5703125" style="1"/>
    <col min="14504" max="14504" width="5" style="1" bestFit="1" customWidth="1"/>
    <col min="14505" max="14505" width="35.5703125" style="1" bestFit="1" customWidth="1"/>
    <col min="14506" max="14506" width="40.140625" style="1" bestFit="1" customWidth="1"/>
    <col min="14507" max="14507" width="16" style="1" customWidth="1"/>
    <col min="14508" max="14508" width="21.7109375" style="1" customWidth="1"/>
    <col min="14509" max="14509" width="18.85546875" style="1" customWidth="1"/>
    <col min="14510" max="14510" width="12.85546875" style="1" customWidth="1"/>
    <col min="14511" max="14515" width="10" style="1" bestFit="1" customWidth="1"/>
    <col min="14516" max="14759" width="2.5703125" style="1"/>
    <col min="14760" max="14760" width="5" style="1" bestFit="1" customWidth="1"/>
    <col min="14761" max="14761" width="35.5703125" style="1" bestFit="1" customWidth="1"/>
    <col min="14762" max="14762" width="40.140625" style="1" bestFit="1" customWidth="1"/>
    <col min="14763" max="14763" width="16" style="1" customWidth="1"/>
    <col min="14764" max="14764" width="21.7109375" style="1" customWidth="1"/>
    <col min="14765" max="14765" width="18.85546875" style="1" customWidth="1"/>
    <col min="14766" max="14766" width="12.85546875" style="1" customWidth="1"/>
    <col min="14767" max="14771" width="10" style="1" bestFit="1" customWidth="1"/>
    <col min="14772" max="15015" width="2.5703125" style="1"/>
    <col min="15016" max="15016" width="5" style="1" bestFit="1" customWidth="1"/>
    <col min="15017" max="15017" width="35.5703125" style="1" bestFit="1" customWidth="1"/>
    <col min="15018" max="15018" width="40.140625" style="1" bestFit="1" customWidth="1"/>
    <col min="15019" max="15019" width="16" style="1" customWidth="1"/>
    <col min="15020" max="15020" width="21.7109375" style="1" customWidth="1"/>
    <col min="15021" max="15021" width="18.85546875" style="1" customWidth="1"/>
    <col min="15022" max="15022" width="12.85546875" style="1" customWidth="1"/>
    <col min="15023" max="15027" width="10" style="1" bestFit="1" customWidth="1"/>
    <col min="15028" max="15271" width="2.5703125" style="1"/>
    <col min="15272" max="15272" width="5" style="1" bestFit="1" customWidth="1"/>
    <col min="15273" max="15273" width="35.5703125" style="1" bestFit="1" customWidth="1"/>
    <col min="15274" max="15274" width="40.140625" style="1" bestFit="1" customWidth="1"/>
    <col min="15275" max="15275" width="16" style="1" customWidth="1"/>
    <col min="15276" max="15276" width="21.7109375" style="1" customWidth="1"/>
    <col min="15277" max="15277" width="18.85546875" style="1" customWidth="1"/>
    <col min="15278" max="15278" width="12.85546875" style="1" customWidth="1"/>
    <col min="15279" max="15283" width="10" style="1" bestFit="1" customWidth="1"/>
    <col min="15284" max="15527" width="2.5703125" style="1"/>
    <col min="15528" max="15528" width="5" style="1" bestFit="1" customWidth="1"/>
    <col min="15529" max="15529" width="35.5703125" style="1" bestFit="1" customWidth="1"/>
    <col min="15530" max="15530" width="40.140625" style="1" bestFit="1" customWidth="1"/>
    <col min="15531" max="15531" width="16" style="1" customWidth="1"/>
    <col min="15532" max="15532" width="21.7109375" style="1" customWidth="1"/>
    <col min="15533" max="15533" width="18.85546875" style="1" customWidth="1"/>
    <col min="15534" max="15534" width="12.85546875" style="1" customWidth="1"/>
    <col min="15535" max="15539" width="10" style="1" bestFit="1" customWidth="1"/>
    <col min="15540" max="15783" width="2.5703125" style="1"/>
    <col min="15784" max="15784" width="5" style="1" bestFit="1" customWidth="1"/>
    <col min="15785" max="15785" width="35.5703125" style="1" bestFit="1" customWidth="1"/>
    <col min="15786" max="15786" width="40.140625" style="1" bestFit="1" customWidth="1"/>
    <col min="15787" max="15787" width="16" style="1" customWidth="1"/>
    <col min="15788" max="15788" width="21.7109375" style="1" customWidth="1"/>
    <col min="15789" max="15789" width="18.85546875" style="1" customWidth="1"/>
    <col min="15790" max="15790" width="12.85546875" style="1" customWidth="1"/>
    <col min="15791" max="15795" width="10" style="1" bestFit="1" customWidth="1"/>
    <col min="15796" max="16039" width="2.5703125" style="1"/>
    <col min="16040" max="16040" width="5" style="1" bestFit="1" customWidth="1"/>
    <col min="16041" max="16041" width="35.5703125" style="1" bestFit="1" customWidth="1"/>
    <col min="16042" max="16042" width="40.140625" style="1" bestFit="1" customWidth="1"/>
    <col min="16043" max="16043" width="16" style="1" customWidth="1"/>
    <col min="16044" max="16044" width="21.7109375" style="1" customWidth="1"/>
    <col min="16045" max="16045" width="18.85546875" style="1" customWidth="1"/>
    <col min="16046" max="16046" width="12.85546875" style="1" customWidth="1"/>
    <col min="16047" max="16051" width="10" style="1" bestFit="1" customWidth="1"/>
    <col min="16052" max="16384" width="2.5703125" style="1"/>
  </cols>
  <sheetData>
    <row r="1" spans="1:25" ht="25.5" customHeight="1" x14ac:dyDescent="0.35">
      <c r="A1" s="2020" t="s">
        <v>0</v>
      </c>
      <c r="B1" s="1951"/>
      <c r="C1" s="1951"/>
      <c r="D1" s="1951"/>
      <c r="E1" s="1951"/>
      <c r="F1" s="1951"/>
      <c r="G1" s="1951"/>
      <c r="H1" s="1951"/>
      <c r="I1" s="1951"/>
      <c r="J1" s="1951"/>
      <c r="K1" s="1951"/>
      <c r="L1" s="1951"/>
      <c r="M1" s="1951"/>
      <c r="N1" s="1951"/>
      <c r="O1" s="1951"/>
      <c r="P1" s="1951"/>
      <c r="Q1" s="1951"/>
      <c r="R1" s="1951"/>
      <c r="S1" s="1951"/>
      <c r="T1" s="1951"/>
      <c r="U1" s="1951"/>
      <c r="V1" s="1951"/>
      <c r="W1" s="1951"/>
      <c r="X1" s="1951"/>
      <c r="Y1" s="1952"/>
    </row>
    <row r="2" spans="1:25" ht="27" customHeight="1" x14ac:dyDescent="0.4">
      <c r="A2" s="1953" t="s">
        <v>936</v>
      </c>
      <c r="B2" s="1885"/>
      <c r="C2" s="1885"/>
      <c r="D2" s="1885"/>
      <c r="E2" s="1885"/>
      <c r="F2" s="1885"/>
      <c r="G2" s="1885"/>
      <c r="H2" s="1885"/>
      <c r="I2" s="1885"/>
      <c r="J2" s="1885"/>
      <c r="K2" s="1885"/>
      <c r="L2" s="1885"/>
      <c r="M2" s="1885"/>
      <c r="N2" s="1885"/>
      <c r="O2" s="1885"/>
      <c r="P2" s="1885"/>
      <c r="Q2" s="1885"/>
      <c r="R2" s="1885"/>
      <c r="S2" s="1885"/>
      <c r="T2" s="1885"/>
      <c r="U2" s="1885"/>
      <c r="V2" s="1885"/>
      <c r="W2" s="1885"/>
      <c r="X2" s="1885"/>
      <c r="Y2" s="1886"/>
    </row>
    <row r="3" spans="1:25" ht="51" customHeight="1" thickBot="1" x14ac:dyDescent="0.45">
      <c r="A3" s="1954" t="s">
        <v>2</v>
      </c>
      <c r="B3" s="1888"/>
      <c r="C3" s="1888"/>
      <c r="D3" s="1888"/>
      <c r="E3" s="1888"/>
      <c r="F3" s="1888"/>
      <c r="G3" s="1888"/>
      <c r="H3" s="1888"/>
      <c r="I3" s="1888"/>
      <c r="J3" s="1888"/>
      <c r="K3" s="1888"/>
      <c r="L3" s="1888"/>
      <c r="M3" s="1888"/>
      <c r="N3" s="1888"/>
      <c r="O3" s="1888"/>
      <c r="P3" s="1888"/>
      <c r="Q3" s="1888"/>
      <c r="R3" s="1888"/>
      <c r="S3" s="1888"/>
      <c r="T3" s="1888"/>
      <c r="U3" s="1888"/>
      <c r="V3" s="1888"/>
      <c r="W3" s="1888"/>
      <c r="X3" s="1888"/>
      <c r="Y3" s="1889"/>
    </row>
    <row r="4" spans="1:25" s="2" customFormat="1" ht="48.2" customHeight="1" x14ac:dyDescent="0.2">
      <c r="A4" s="2004" t="s">
        <v>3</v>
      </c>
      <c r="B4" s="1869"/>
      <c r="C4" s="1870"/>
      <c r="D4" s="1855" t="s">
        <v>4</v>
      </c>
      <c r="E4" s="1855" t="s">
        <v>5</v>
      </c>
      <c r="F4" s="1874" t="s">
        <v>6</v>
      </c>
      <c r="G4" s="2008" t="s">
        <v>7</v>
      </c>
      <c r="H4" s="1876" t="s">
        <v>8</v>
      </c>
      <c r="I4" s="1855" t="s">
        <v>9</v>
      </c>
      <c r="J4" s="1874" t="s">
        <v>10</v>
      </c>
      <c r="K4" s="2008" t="s">
        <v>7</v>
      </c>
      <c r="L4" s="1876" t="s">
        <v>11</v>
      </c>
      <c r="M4" s="1855" t="s">
        <v>12</v>
      </c>
      <c r="N4" s="1874" t="s">
        <v>13</v>
      </c>
      <c r="O4" s="2008" t="s">
        <v>7</v>
      </c>
      <c r="P4" s="1876" t="s">
        <v>14</v>
      </c>
      <c r="Q4" s="1855" t="s">
        <v>15</v>
      </c>
      <c r="R4" s="1874" t="s">
        <v>16</v>
      </c>
      <c r="S4" s="2008" t="s">
        <v>7</v>
      </c>
      <c r="T4" s="2010" t="s">
        <v>17</v>
      </c>
      <c r="U4" s="1878" t="s">
        <v>18</v>
      </c>
      <c r="V4" s="1879"/>
      <c r="W4" s="1879"/>
      <c r="X4" s="1879"/>
      <c r="Y4" s="1880"/>
    </row>
    <row r="5" spans="1:25" s="2" customFormat="1" ht="38.25" customHeight="1" thickBot="1" x14ac:dyDescent="0.25">
      <c r="A5" s="1871"/>
      <c r="B5" s="1872"/>
      <c r="C5" s="1873"/>
      <c r="D5" s="2007"/>
      <c r="E5" s="2007"/>
      <c r="F5" s="1978"/>
      <c r="G5" s="1852"/>
      <c r="H5" s="2009"/>
      <c r="I5" s="2007"/>
      <c r="J5" s="1978"/>
      <c r="K5" s="1852"/>
      <c r="L5" s="2009"/>
      <c r="M5" s="2007"/>
      <c r="N5" s="1978"/>
      <c r="O5" s="1852"/>
      <c r="P5" s="2009"/>
      <c r="Q5" s="2007"/>
      <c r="R5" s="1978"/>
      <c r="S5" s="1852"/>
      <c r="T5" s="1850"/>
      <c r="U5" s="876" t="s">
        <v>19</v>
      </c>
      <c r="V5" s="490" t="s">
        <v>19</v>
      </c>
      <c r="W5" s="490" t="s">
        <v>19</v>
      </c>
      <c r="X5" s="490" t="s">
        <v>19</v>
      </c>
      <c r="Y5" s="932" t="s">
        <v>20</v>
      </c>
    </row>
    <row r="6" spans="1:25" s="13" customFormat="1" ht="24.6" customHeight="1" thickBot="1" x14ac:dyDescent="0.25">
      <c r="A6" s="1931">
        <v>1</v>
      </c>
      <c r="B6" s="943" t="s">
        <v>21</v>
      </c>
      <c r="C6" s="7" t="s">
        <v>41</v>
      </c>
      <c r="D6" s="2092" t="s">
        <v>23</v>
      </c>
      <c r="E6" s="2051"/>
      <c r="F6" s="2052"/>
      <c r="G6" s="105">
        <f>G8/G7</f>
        <v>1.1111111111111112</v>
      </c>
      <c r="H6" s="2092" t="s">
        <v>23</v>
      </c>
      <c r="I6" s="2051"/>
      <c r="J6" s="2052"/>
      <c r="K6" s="105">
        <f>K8/K7</f>
        <v>3.3851851851851853</v>
      </c>
      <c r="L6" s="2092" t="s">
        <v>23</v>
      </c>
      <c r="M6" s="2051"/>
      <c r="N6" s="2052"/>
      <c r="O6" s="105">
        <f>O8/O7</f>
        <v>4.8148148148148149</v>
      </c>
      <c r="P6" s="2092" t="s">
        <v>23</v>
      </c>
      <c r="Q6" s="2051"/>
      <c r="R6" s="2052"/>
      <c r="S6" s="105">
        <f>S8/S7</f>
        <v>0</v>
      </c>
      <c r="T6" s="105">
        <f>T8/T7</f>
        <v>2.3277777777777779</v>
      </c>
      <c r="U6" s="944">
        <v>0.2</v>
      </c>
      <c r="V6" s="944">
        <v>0.4</v>
      </c>
      <c r="W6" s="945">
        <v>0.6</v>
      </c>
      <c r="X6" s="946">
        <v>0.8</v>
      </c>
      <c r="Y6" s="947">
        <v>1</v>
      </c>
    </row>
    <row r="7" spans="1:25" s="13" customFormat="1" ht="33.75" customHeight="1" x14ac:dyDescent="0.2">
      <c r="A7" s="1840"/>
      <c r="B7" s="2190" t="s">
        <v>870</v>
      </c>
      <c r="C7" s="548" t="s">
        <v>871</v>
      </c>
      <c r="D7" s="441">
        <v>90</v>
      </c>
      <c r="E7" s="439">
        <v>90</v>
      </c>
      <c r="F7" s="438">
        <v>90</v>
      </c>
      <c r="G7" s="364">
        <f>SUM(D7:F7)</f>
        <v>270</v>
      </c>
      <c r="H7" s="440">
        <v>90</v>
      </c>
      <c r="I7" s="439">
        <v>90</v>
      </c>
      <c r="J7" s="438">
        <v>90</v>
      </c>
      <c r="K7" s="364">
        <f>SUM(H7:J7)</f>
        <v>270</v>
      </c>
      <c r="L7" s="440">
        <v>90</v>
      </c>
      <c r="M7" s="439">
        <v>90</v>
      </c>
      <c r="N7" s="438">
        <v>90</v>
      </c>
      <c r="O7" s="364">
        <f>SUM(L7:N7)</f>
        <v>270</v>
      </c>
      <c r="P7" s="440">
        <v>90</v>
      </c>
      <c r="Q7" s="439">
        <v>90</v>
      </c>
      <c r="R7" s="438">
        <v>90</v>
      </c>
      <c r="S7" s="364">
        <f>SUM(P7:R7)</f>
        <v>270</v>
      </c>
      <c r="T7" s="466">
        <f>SUM(G7+K7+O7+S7)</f>
        <v>1080</v>
      </c>
      <c r="U7" s="472"/>
      <c r="V7" s="435"/>
      <c r="W7" s="436" t="s">
        <v>80</v>
      </c>
      <c r="X7" s="436"/>
      <c r="Y7" s="471"/>
    </row>
    <row r="8" spans="1:25" s="13" customFormat="1" ht="24.6" customHeight="1" thickBot="1" x14ac:dyDescent="0.25">
      <c r="A8" s="1840"/>
      <c r="B8" s="2191"/>
      <c r="C8" s="549" t="s">
        <v>878</v>
      </c>
      <c r="D8" s="1114">
        <v>100</v>
      </c>
      <c r="E8" s="1115">
        <v>100</v>
      </c>
      <c r="F8" s="1116">
        <v>100</v>
      </c>
      <c r="G8" s="877">
        <f>SUM(D8:F8)</f>
        <v>300</v>
      </c>
      <c r="H8" s="1114">
        <v>323</v>
      </c>
      <c r="I8" s="1115">
        <v>294</v>
      </c>
      <c r="J8" s="1116">
        <v>297</v>
      </c>
      <c r="K8" s="877">
        <f>SUM(H8:J8)</f>
        <v>914</v>
      </c>
      <c r="L8" s="455">
        <v>422</v>
      </c>
      <c r="M8" s="454">
        <v>315</v>
      </c>
      <c r="N8" s="453">
        <v>563</v>
      </c>
      <c r="O8" s="877">
        <f>SUM(L8:N8)</f>
        <v>1300</v>
      </c>
      <c r="P8" s="455"/>
      <c r="Q8" s="454"/>
      <c r="R8" s="453"/>
      <c r="S8" s="877">
        <f>SUM(P8:R8)</f>
        <v>0</v>
      </c>
      <c r="T8" s="878">
        <f>SUM(G8+K8+O8+S8)</f>
        <v>2514</v>
      </c>
      <c r="U8" s="879"/>
      <c r="V8" s="354"/>
      <c r="W8" s="474"/>
      <c r="X8" s="474"/>
      <c r="Y8" s="929"/>
    </row>
    <row r="9" spans="1:25" s="13" customFormat="1" ht="24.6" customHeight="1" thickBot="1" x14ac:dyDescent="0.25">
      <c r="A9" s="1840"/>
      <c r="B9" s="2191"/>
      <c r="C9" s="7" t="s">
        <v>41</v>
      </c>
      <c r="D9" s="2092" t="s">
        <v>23</v>
      </c>
      <c r="E9" s="2051"/>
      <c r="F9" s="2052"/>
      <c r="G9" s="105">
        <f>G11/G10</f>
        <v>1.2333333333333334</v>
      </c>
      <c r="H9" s="2092" t="s">
        <v>23</v>
      </c>
      <c r="I9" s="2051"/>
      <c r="J9" s="2052"/>
      <c r="K9" s="105">
        <f>K11/K10</f>
        <v>0.76500000000000001</v>
      </c>
      <c r="L9" s="2092" t="s">
        <v>23</v>
      </c>
      <c r="M9" s="2051"/>
      <c r="N9" s="2052"/>
      <c r="O9" s="105">
        <f>O11/O10</f>
        <v>5.9233333333333329</v>
      </c>
      <c r="P9" s="2092" t="s">
        <v>23</v>
      </c>
      <c r="Q9" s="2051"/>
      <c r="R9" s="2052"/>
      <c r="S9" s="105">
        <f>S11/S10</f>
        <v>0</v>
      </c>
      <c r="T9" s="105">
        <f>T11/T10</f>
        <v>1.9804166666666667</v>
      </c>
      <c r="U9" s="489"/>
      <c r="V9" s="488"/>
      <c r="W9" s="558"/>
      <c r="X9" s="558"/>
      <c r="Y9" s="487"/>
    </row>
    <row r="10" spans="1:25" s="13" customFormat="1" ht="44.25" customHeight="1" thickBot="1" x14ac:dyDescent="0.25">
      <c r="A10" s="1840"/>
      <c r="B10" s="2191"/>
      <c r="C10" s="548" t="s">
        <v>1009</v>
      </c>
      <c r="D10" s="441">
        <v>200</v>
      </c>
      <c r="E10" s="439">
        <v>200</v>
      </c>
      <c r="F10" s="438">
        <v>200</v>
      </c>
      <c r="G10" s="364">
        <f>SUM(D10:F10)</f>
        <v>600</v>
      </c>
      <c r="H10" s="440">
        <v>200</v>
      </c>
      <c r="I10" s="439">
        <v>200</v>
      </c>
      <c r="J10" s="438">
        <v>200</v>
      </c>
      <c r="K10" s="364">
        <f>SUM(H10:J10)</f>
        <v>600</v>
      </c>
      <c r="L10" s="440">
        <v>200</v>
      </c>
      <c r="M10" s="439">
        <v>200</v>
      </c>
      <c r="N10" s="438">
        <v>200</v>
      </c>
      <c r="O10" s="364">
        <f>SUM(L10:N10)</f>
        <v>600</v>
      </c>
      <c r="P10" s="440">
        <v>200</v>
      </c>
      <c r="Q10" s="439">
        <v>200</v>
      </c>
      <c r="R10" s="438">
        <v>200</v>
      </c>
      <c r="S10" s="364">
        <f>SUM(P10:R10)</f>
        <v>600</v>
      </c>
      <c r="T10" s="466">
        <f>SUM(G10+K10+O10+S10)</f>
        <v>2400</v>
      </c>
      <c r="U10" s="489"/>
      <c r="V10" s="488"/>
      <c r="W10" s="558"/>
      <c r="X10" s="558"/>
      <c r="Y10" s="487"/>
    </row>
    <row r="11" spans="1:25" s="13" customFormat="1" ht="24.6" customHeight="1" thickBot="1" x14ac:dyDescent="0.25">
      <c r="A11" s="1840"/>
      <c r="B11" s="2191"/>
      <c r="C11" s="549" t="s">
        <v>1010</v>
      </c>
      <c r="D11" s="1114">
        <v>191</v>
      </c>
      <c r="E11" s="1115">
        <v>247</v>
      </c>
      <c r="F11" s="1116">
        <v>302</v>
      </c>
      <c r="G11" s="877">
        <f>SUM(D11:F11)</f>
        <v>740</v>
      </c>
      <c r="H11" s="1114">
        <v>198</v>
      </c>
      <c r="I11" s="1115">
        <v>173</v>
      </c>
      <c r="J11" s="1116">
        <v>88</v>
      </c>
      <c r="K11" s="877">
        <f>SUM(H11:J11)</f>
        <v>459</v>
      </c>
      <c r="L11" s="1527">
        <v>3260</v>
      </c>
      <c r="M11" s="454">
        <v>152</v>
      </c>
      <c r="N11" s="453">
        <v>142</v>
      </c>
      <c r="O11" s="877">
        <f>SUM(L11:N11)</f>
        <v>3554</v>
      </c>
      <c r="P11" s="455"/>
      <c r="Q11" s="454"/>
      <c r="R11" s="453"/>
      <c r="S11" s="877">
        <f>SUM(P11:R11)</f>
        <v>0</v>
      </c>
      <c r="T11" s="878">
        <f>SUM(G11+K11+O11+S11)</f>
        <v>4753</v>
      </c>
      <c r="U11" s="489"/>
      <c r="V11" s="488"/>
      <c r="W11" s="558"/>
      <c r="X11" s="558"/>
      <c r="Y11" s="487"/>
    </row>
    <row r="12" spans="1:25" s="13" customFormat="1" ht="24.6" customHeight="1" thickBot="1" x14ac:dyDescent="0.25">
      <c r="A12" s="1840"/>
      <c r="B12" s="2191"/>
      <c r="C12" s="941" t="s">
        <v>41</v>
      </c>
      <c r="D12" s="2092" t="s">
        <v>23</v>
      </c>
      <c r="E12" s="2051"/>
      <c r="F12" s="2052"/>
      <c r="G12" s="105">
        <f>G14/G13</f>
        <v>1</v>
      </c>
      <c r="H12" s="2092" t="s">
        <v>23</v>
      </c>
      <c r="I12" s="2051"/>
      <c r="J12" s="2052"/>
      <c r="K12" s="105">
        <f>K14/K13</f>
        <v>0.76190476190476186</v>
      </c>
      <c r="L12" s="2092" t="s">
        <v>23</v>
      </c>
      <c r="M12" s="2051"/>
      <c r="N12" s="2052"/>
      <c r="O12" s="105">
        <f>O14/O13</f>
        <v>0.8571428571428571</v>
      </c>
      <c r="P12" s="2092" t="s">
        <v>23</v>
      </c>
      <c r="Q12" s="2051"/>
      <c r="R12" s="2052"/>
      <c r="S12" s="105">
        <f>S14/S13</f>
        <v>0</v>
      </c>
      <c r="T12" s="105">
        <f>T14/T13</f>
        <v>0.65476190476190477</v>
      </c>
      <c r="U12" s="463"/>
      <c r="V12" s="54"/>
      <c r="W12" s="442"/>
      <c r="X12" s="442"/>
      <c r="Y12" s="56"/>
    </row>
    <row r="13" spans="1:25" s="13" customFormat="1" ht="45.75" customHeight="1" x14ac:dyDescent="0.2">
      <c r="A13" s="1840"/>
      <c r="B13" s="2191"/>
      <c r="C13" s="948" t="s">
        <v>872</v>
      </c>
      <c r="D13" s="41">
        <v>7</v>
      </c>
      <c r="E13" s="949">
        <v>7</v>
      </c>
      <c r="F13" s="950">
        <v>7</v>
      </c>
      <c r="G13" s="877">
        <f>SUM(D13:F13)</f>
        <v>21</v>
      </c>
      <c r="H13" s="951">
        <v>7</v>
      </c>
      <c r="I13" s="949">
        <v>7</v>
      </c>
      <c r="J13" s="950">
        <v>7</v>
      </c>
      <c r="K13" s="877">
        <f>SUM(H13:J13)</f>
        <v>21</v>
      </c>
      <c r="L13" s="951">
        <v>7</v>
      </c>
      <c r="M13" s="949">
        <v>7</v>
      </c>
      <c r="N13" s="950">
        <v>7</v>
      </c>
      <c r="O13" s="877">
        <f>SUM(L13:N13)</f>
        <v>21</v>
      </c>
      <c r="P13" s="951">
        <v>7</v>
      </c>
      <c r="Q13" s="949">
        <v>7</v>
      </c>
      <c r="R13" s="950">
        <v>7</v>
      </c>
      <c r="S13" s="877">
        <f>SUM(P13:R13)</f>
        <v>21</v>
      </c>
      <c r="T13" s="878">
        <f>SUM(G13+K13+O13+S13)</f>
        <v>84</v>
      </c>
      <c r="U13" s="952"/>
      <c r="V13" s="953"/>
      <c r="W13" s="954"/>
      <c r="X13" s="954"/>
      <c r="Y13" s="955"/>
    </row>
    <row r="14" spans="1:25" s="13" customFormat="1" ht="31.5" customHeight="1" thickBot="1" x14ac:dyDescent="0.25">
      <c r="A14" s="1840"/>
      <c r="B14" s="2191"/>
      <c r="C14" s="549" t="s">
        <v>878</v>
      </c>
      <c r="D14" s="1172">
        <v>8</v>
      </c>
      <c r="E14" s="1118">
        <v>6</v>
      </c>
      <c r="F14" s="1119">
        <v>7</v>
      </c>
      <c r="G14" s="432">
        <f>SUM(D14:F14)</f>
        <v>21</v>
      </c>
      <c r="H14" s="1117">
        <v>4</v>
      </c>
      <c r="I14" s="1118">
        <v>1</v>
      </c>
      <c r="J14" s="1119">
        <v>11</v>
      </c>
      <c r="K14" s="432">
        <f>SUM(H14:J14)</f>
        <v>16</v>
      </c>
      <c r="L14" s="41">
        <v>8</v>
      </c>
      <c r="M14" s="42">
        <v>6</v>
      </c>
      <c r="N14" s="43">
        <v>4</v>
      </c>
      <c r="O14" s="432">
        <f>SUM(L14:N14)</f>
        <v>18</v>
      </c>
      <c r="P14" s="41"/>
      <c r="Q14" s="42"/>
      <c r="R14" s="43"/>
      <c r="S14" s="432">
        <f>SUM(P14:R14)</f>
        <v>0</v>
      </c>
      <c r="T14" s="464">
        <f>SUM(G14+K14+O14+S14)</f>
        <v>55</v>
      </c>
      <c r="U14" s="957"/>
      <c r="V14" s="958"/>
      <c r="W14" s="959"/>
      <c r="X14" s="959"/>
      <c r="Y14" s="960"/>
    </row>
    <row r="15" spans="1:25" s="13" customFormat="1" ht="30" customHeight="1" thickBot="1" x14ac:dyDescent="0.25">
      <c r="A15" s="1840"/>
      <c r="B15" s="2192"/>
      <c r="C15" s="941" t="s">
        <v>41</v>
      </c>
      <c r="D15" s="2092" t="s">
        <v>23</v>
      </c>
      <c r="E15" s="2051"/>
      <c r="F15" s="2052"/>
      <c r="G15" s="105">
        <f>G17/G16</f>
        <v>1.0095238095238095</v>
      </c>
      <c r="H15" s="2092" t="s">
        <v>23</v>
      </c>
      <c r="I15" s="2051"/>
      <c r="J15" s="2052"/>
      <c r="K15" s="105">
        <f>K17/K16</f>
        <v>1.3809523809523809</v>
      </c>
      <c r="L15" s="2092" t="s">
        <v>23</v>
      </c>
      <c r="M15" s="2051"/>
      <c r="N15" s="2052"/>
      <c r="O15" s="105">
        <f>O17/O16</f>
        <v>31</v>
      </c>
      <c r="P15" s="2092" t="s">
        <v>23</v>
      </c>
      <c r="Q15" s="2051"/>
      <c r="R15" s="2052"/>
      <c r="S15" s="105" t="e">
        <f>S17/S16</f>
        <v>#DIV/0!</v>
      </c>
      <c r="T15" s="105">
        <f>T17/T16</f>
        <v>1.8883720930232557</v>
      </c>
      <c r="U15" s="463"/>
      <c r="V15" s="54"/>
      <c r="W15" s="442"/>
      <c r="X15" s="442"/>
      <c r="Y15" s="56"/>
    </row>
    <row r="16" spans="1:25" s="13" customFormat="1" ht="62.25" customHeight="1" x14ac:dyDescent="0.2">
      <c r="A16" s="1840"/>
      <c r="B16" s="2192"/>
      <c r="C16" s="473" t="s">
        <v>873</v>
      </c>
      <c r="D16" s="481">
        <v>35</v>
      </c>
      <c r="E16" s="439">
        <v>35</v>
      </c>
      <c r="F16" s="438">
        <v>35</v>
      </c>
      <c r="G16" s="364">
        <f>SUM(D16:F16)</f>
        <v>105</v>
      </c>
      <c r="H16" s="440">
        <v>35</v>
      </c>
      <c r="I16" s="439">
        <v>35</v>
      </c>
      <c r="J16" s="438">
        <v>35</v>
      </c>
      <c r="K16" s="364">
        <f>SUM(H16:J16)</f>
        <v>105</v>
      </c>
      <c r="L16" s="440">
        <v>35</v>
      </c>
      <c r="M16" s="439">
        <v>35</v>
      </c>
      <c r="N16" s="438">
        <v>35</v>
      </c>
      <c r="O16" s="364">
        <v>5</v>
      </c>
      <c r="P16" s="440"/>
      <c r="Q16" s="439"/>
      <c r="R16" s="438"/>
      <c r="S16" s="364">
        <f>SUM(P16:R16)</f>
        <v>0</v>
      </c>
      <c r="T16" s="466">
        <f>SUM(G16+K16+O16+S16)</f>
        <v>215</v>
      </c>
      <c r="U16" s="472"/>
      <c r="V16" s="435"/>
      <c r="W16" s="436"/>
      <c r="X16" s="436"/>
      <c r="Y16" s="471"/>
    </row>
    <row r="17" spans="1:25" s="13" customFormat="1" ht="24.6" customHeight="1" thickBot="1" x14ac:dyDescent="0.25">
      <c r="A17" s="1840"/>
      <c r="B17" s="2192"/>
      <c r="C17" s="549" t="s">
        <v>878</v>
      </c>
      <c r="D17" s="1173">
        <v>26</v>
      </c>
      <c r="E17" s="1115">
        <v>42</v>
      </c>
      <c r="F17" s="1116">
        <v>38</v>
      </c>
      <c r="G17" s="877">
        <f>SUM(D17:F17)</f>
        <v>106</v>
      </c>
      <c r="H17" s="1114">
        <v>35</v>
      </c>
      <c r="I17" s="1115">
        <v>60</v>
      </c>
      <c r="J17" s="1116">
        <v>50</v>
      </c>
      <c r="K17" s="877">
        <f>SUM(H17:J17)</f>
        <v>145</v>
      </c>
      <c r="L17" s="455">
        <v>57</v>
      </c>
      <c r="M17" s="454">
        <v>53</v>
      </c>
      <c r="N17" s="453">
        <v>45</v>
      </c>
      <c r="O17" s="877">
        <f>SUM(L17:N17)</f>
        <v>155</v>
      </c>
      <c r="P17" s="455"/>
      <c r="Q17" s="454"/>
      <c r="R17" s="453"/>
      <c r="S17" s="877">
        <f>SUM(P17:R17)</f>
        <v>0</v>
      </c>
      <c r="T17" s="878">
        <f>SUM(G17+K17+O17+S17)</f>
        <v>406</v>
      </c>
      <c r="U17" s="879"/>
      <c r="V17" s="354"/>
      <c r="W17" s="474"/>
      <c r="X17" s="474"/>
      <c r="Y17" s="929"/>
    </row>
    <row r="18" spans="1:25" s="13" customFormat="1" ht="24.6" customHeight="1" thickBot="1" x14ac:dyDescent="0.25">
      <c r="A18" s="1840"/>
      <c r="B18" s="2192"/>
      <c r="C18" s="941" t="s">
        <v>41</v>
      </c>
      <c r="D18" s="2092" t="s">
        <v>23</v>
      </c>
      <c r="E18" s="2051"/>
      <c r="F18" s="2052"/>
      <c r="G18" s="105">
        <f>G20/G19</f>
        <v>1</v>
      </c>
      <c r="H18" s="2092" t="s">
        <v>23</v>
      </c>
      <c r="I18" s="2051"/>
      <c r="J18" s="2052"/>
      <c r="K18" s="105">
        <f>K20/K19</f>
        <v>0.5</v>
      </c>
      <c r="L18" s="2092" t="s">
        <v>23</v>
      </c>
      <c r="M18" s="2051"/>
      <c r="N18" s="2052"/>
      <c r="O18" s="105">
        <f>O20/O19</f>
        <v>0.66666666666666663</v>
      </c>
      <c r="P18" s="2092" t="s">
        <v>23</v>
      </c>
      <c r="Q18" s="2051"/>
      <c r="R18" s="2052"/>
      <c r="S18" s="105">
        <f>S20/S19</f>
        <v>0</v>
      </c>
      <c r="T18" s="105">
        <f>T20/T19</f>
        <v>0.54166666666666663</v>
      </c>
      <c r="U18" s="34"/>
      <c r="V18" s="35"/>
      <c r="W18" s="36"/>
      <c r="X18" s="36"/>
      <c r="Y18" s="37"/>
    </row>
    <row r="19" spans="1:25" s="13" customFormat="1" ht="56.25" customHeight="1" x14ac:dyDescent="0.2">
      <c r="A19" s="1840"/>
      <c r="B19" s="2192"/>
      <c r="C19" s="548" t="s">
        <v>874</v>
      </c>
      <c r="D19" s="441">
        <v>2</v>
      </c>
      <c r="E19" s="439">
        <v>2</v>
      </c>
      <c r="F19" s="438">
        <v>2</v>
      </c>
      <c r="G19" s="364">
        <f>SUM(D19:F19)</f>
        <v>6</v>
      </c>
      <c r="H19" s="469">
        <v>2</v>
      </c>
      <c r="I19" s="468">
        <v>2</v>
      </c>
      <c r="J19" s="467">
        <v>2</v>
      </c>
      <c r="K19" s="364">
        <f>SUM(H19:J19)</f>
        <v>6</v>
      </c>
      <c r="L19" s="469">
        <v>2</v>
      </c>
      <c r="M19" s="468">
        <v>2</v>
      </c>
      <c r="N19" s="467">
        <v>2</v>
      </c>
      <c r="O19" s="364">
        <f>SUM(L19:N19)</f>
        <v>6</v>
      </c>
      <c r="P19" s="469">
        <v>2</v>
      </c>
      <c r="Q19" s="468">
        <v>2</v>
      </c>
      <c r="R19" s="467">
        <v>2</v>
      </c>
      <c r="S19" s="364">
        <f>SUM(P19:R19)</f>
        <v>6</v>
      </c>
      <c r="T19" s="466">
        <f>SUM(G19+K19+O19+S19)</f>
        <v>24</v>
      </c>
      <c r="U19" s="472"/>
      <c r="V19" s="435"/>
      <c r="W19" s="436"/>
      <c r="X19" s="436"/>
      <c r="Y19" s="471"/>
    </row>
    <row r="20" spans="1:25" s="13" customFormat="1" ht="24.6" customHeight="1" thickBot="1" x14ac:dyDescent="0.25">
      <c r="A20" s="1840"/>
      <c r="B20" s="2192"/>
      <c r="C20" s="549" t="s">
        <v>878</v>
      </c>
      <c r="D20" s="1117">
        <v>2</v>
      </c>
      <c r="E20" s="1118">
        <v>2</v>
      </c>
      <c r="F20" s="1119">
        <v>2</v>
      </c>
      <c r="G20" s="465">
        <f>SUM(D20:F20)</f>
        <v>6</v>
      </c>
      <c r="H20" s="1396">
        <v>1</v>
      </c>
      <c r="I20" s="1397">
        <v>1</v>
      </c>
      <c r="J20" s="1398">
        <v>1</v>
      </c>
      <c r="K20" s="465">
        <f>SUM(H20:J20)</f>
        <v>3</v>
      </c>
      <c r="L20" s="41">
        <v>1</v>
      </c>
      <c r="M20" s="42">
        <v>1</v>
      </c>
      <c r="N20" s="43">
        <v>2</v>
      </c>
      <c r="O20" s="465">
        <f>SUM(L20:N20)</f>
        <v>4</v>
      </c>
      <c r="P20" s="41"/>
      <c r="Q20" s="42"/>
      <c r="R20" s="43"/>
      <c r="S20" s="465">
        <f>SUM(P20:R20)</f>
        <v>0</v>
      </c>
      <c r="T20" s="464">
        <f>SUM(G20+K20+O20+S20)</f>
        <v>13</v>
      </c>
      <c r="U20" s="957"/>
      <c r="V20" s="958"/>
      <c r="W20" s="959"/>
      <c r="X20" s="959"/>
      <c r="Y20" s="960"/>
    </row>
    <row r="21" spans="1:25" s="13" customFormat="1" ht="24.6" customHeight="1" thickBot="1" x14ac:dyDescent="0.25">
      <c r="A21" s="1840"/>
      <c r="B21" s="2192"/>
      <c r="C21" s="941" t="s">
        <v>41</v>
      </c>
      <c r="D21" s="2092" t="s">
        <v>23</v>
      </c>
      <c r="E21" s="2051"/>
      <c r="F21" s="2052"/>
      <c r="G21" s="105">
        <f>G23/G22</f>
        <v>0.41652173913043478</v>
      </c>
      <c r="H21" s="2092" t="s">
        <v>23</v>
      </c>
      <c r="I21" s="2051"/>
      <c r="J21" s="2052"/>
      <c r="K21" s="105">
        <f>K23/K22</f>
        <v>0.70235294117647062</v>
      </c>
      <c r="L21" s="2092" t="s">
        <v>23</v>
      </c>
      <c r="M21" s="2051"/>
      <c r="N21" s="2052"/>
      <c r="O21" s="105">
        <f>O23/O22</f>
        <v>0.98699999999999999</v>
      </c>
      <c r="P21" s="2092" t="s">
        <v>23</v>
      </c>
      <c r="Q21" s="2051"/>
      <c r="R21" s="2052"/>
      <c r="S21" s="105">
        <f>S23/S22</f>
        <v>0</v>
      </c>
      <c r="T21" s="105">
        <f>T23/T22</f>
        <v>0.55013333333333336</v>
      </c>
      <c r="U21" s="463"/>
      <c r="V21" s="54"/>
      <c r="W21" s="442"/>
      <c r="X21" s="442"/>
      <c r="Y21" s="56"/>
    </row>
    <row r="22" spans="1:25" s="13" customFormat="1" ht="70.5" customHeight="1" x14ac:dyDescent="0.2">
      <c r="A22" s="1840"/>
      <c r="B22" s="2192"/>
      <c r="C22" s="961" t="s">
        <v>875</v>
      </c>
      <c r="D22" s="441">
        <v>250</v>
      </c>
      <c r="E22" s="439">
        <v>450</v>
      </c>
      <c r="F22" s="439">
        <v>450</v>
      </c>
      <c r="G22" s="364">
        <f>SUM(D22:F22)</f>
        <v>1150</v>
      </c>
      <c r="H22" s="441">
        <v>250</v>
      </c>
      <c r="I22" s="439">
        <v>300</v>
      </c>
      <c r="J22" s="438">
        <v>300</v>
      </c>
      <c r="K22" s="364">
        <f>SUM(H22:J22)</f>
        <v>850</v>
      </c>
      <c r="L22" s="441">
        <v>450</v>
      </c>
      <c r="M22" s="439">
        <v>300</v>
      </c>
      <c r="N22" s="438">
        <v>250</v>
      </c>
      <c r="O22" s="364">
        <f>SUM(L22:N22)</f>
        <v>1000</v>
      </c>
      <c r="P22" s="440">
        <v>250</v>
      </c>
      <c r="Q22" s="439">
        <v>250</v>
      </c>
      <c r="R22" s="438">
        <v>250</v>
      </c>
      <c r="S22" s="364">
        <f>SUM(P22:R22)</f>
        <v>750</v>
      </c>
      <c r="T22" s="466">
        <f>SUM(G22+K22+O22+S22)</f>
        <v>3750</v>
      </c>
      <c r="U22" s="472"/>
      <c r="V22" s="435"/>
      <c r="W22" s="436"/>
      <c r="X22" s="436"/>
      <c r="Y22" s="471"/>
    </row>
    <row r="23" spans="1:25" s="13" customFormat="1" ht="24.6" customHeight="1" thickBot="1" x14ac:dyDescent="0.25">
      <c r="A23" s="1840"/>
      <c r="B23" s="2192"/>
      <c r="C23" s="549" t="s">
        <v>878</v>
      </c>
      <c r="D23" s="1114">
        <v>173</v>
      </c>
      <c r="E23" s="1115">
        <v>142</v>
      </c>
      <c r="F23" s="1116">
        <v>164</v>
      </c>
      <c r="G23" s="877">
        <f>SUM(D23:F23)</f>
        <v>479</v>
      </c>
      <c r="H23" s="1114">
        <v>249</v>
      </c>
      <c r="I23" s="1115">
        <v>169</v>
      </c>
      <c r="J23" s="1116">
        <v>179</v>
      </c>
      <c r="K23" s="877">
        <f>SUM(H23:J23)</f>
        <v>597</v>
      </c>
      <c r="L23" s="455">
        <v>302</v>
      </c>
      <c r="M23" s="454">
        <v>203</v>
      </c>
      <c r="N23" s="453">
        <v>482</v>
      </c>
      <c r="O23" s="877">
        <f>SUM(L23:N23)</f>
        <v>987</v>
      </c>
      <c r="P23" s="455"/>
      <c r="Q23" s="454"/>
      <c r="R23" s="453"/>
      <c r="S23" s="877">
        <f>SUM(P23:R23)</f>
        <v>0</v>
      </c>
      <c r="T23" s="878">
        <f>SUM(G23+K23+O23+S23)</f>
        <v>2063</v>
      </c>
      <c r="U23" s="879"/>
      <c r="V23" s="354"/>
      <c r="W23" s="474"/>
      <c r="X23" s="474"/>
      <c r="Y23" s="929"/>
    </row>
    <row r="24" spans="1:25" s="13" customFormat="1" ht="24.6" customHeight="1" thickBot="1" x14ac:dyDescent="0.25">
      <c r="A24" s="1840"/>
      <c r="B24" s="2192"/>
      <c r="C24" s="941" t="s">
        <v>41</v>
      </c>
      <c r="D24" s="2092" t="s">
        <v>23</v>
      </c>
      <c r="E24" s="2051"/>
      <c r="F24" s="2052"/>
      <c r="G24" s="105">
        <f>G26/G25</f>
        <v>2.1428571428571428</v>
      </c>
      <c r="H24" s="2092" t="s">
        <v>23</v>
      </c>
      <c r="I24" s="2051"/>
      <c r="J24" s="2052"/>
      <c r="K24" s="105">
        <f>K26/K25</f>
        <v>2.1904761904761907</v>
      </c>
      <c r="L24" s="2092" t="s">
        <v>23</v>
      </c>
      <c r="M24" s="2051"/>
      <c r="N24" s="2052"/>
      <c r="O24" s="105">
        <f>O26/O25</f>
        <v>1.5238095238095237</v>
      </c>
      <c r="P24" s="2092" t="s">
        <v>23</v>
      </c>
      <c r="Q24" s="2051"/>
      <c r="R24" s="2052"/>
      <c r="S24" s="105">
        <f>S26/S25</f>
        <v>0</v>
      </c>
      <c r="T24" s="105">
        <f>T26/T25</f>
        <v>1.4642857142857142</v>
      </c>
      <c r="U24" s="34"/>
      <c r="V24" s="35"/>
      <c r="W24" s="36"/>
      <c r="X24" s="36"/>
      <c r="Y24" s="37"/>
    </row>
    <row r="25" spans="1:25" s="13" customFormat="1" ht="57.75" customHeight="1" x14ac:dyDescent="0.2">
      <c r="A25" s="1840"/>
      <c r="B25" s="2192"/>
      <c r="C25" s="548" t="s">
        <v>876</v>
      </c>
      <c r="D25" s="1471">
        <v>7</v>
      </c>
      <c r="E25" s="949">
        <v>7</v>
      </c>
      <c r="F25" s="1472">
        <v>7</v>
      </c>
      <c r="G25" s="972">
        <f>SUM(D25:F25)</f>
        <v>21</v>
      </c>
      <c r="H25" s="1471">
        <v>7</v>
      </c>
      <c r="I25" s="949">
        <v>7</v>
      </c>
      <c r="J25" s="1472">
        <v>7</v>
      </c>
      <c r="K25" s="972">
        <f>SUM(H25:J25)</f>
        <v>21</v>
      </c>
      <c r="L25" s="1471">
        <v>7</v>
      </c>
      <c r="M25" s="949">
        <v>7</v>
      </c>
      <c r="N25" s="1472">
        <v>7</v>
      </c>
      <c r="O25" s="972">
        <f>SUM(L25:N25)</f>
        <v>21</v>
      </c>
      <c r="P25" s="1471">
        <v>7</v>
      </c>
      <c r="Q25" s="949">
        <v>7</v>
      </c>
      <c r="R25" s="1472">
        <v>7</v>
      </c>
      <c r="S25" s="972">
        <f>SUM(P25:R25)</f>
        <v>21</v>
      </c>
      <c r="T25" s="973">
        <f>SUM(G25+K25+O25+S25)</f>
        <v>84</v>
      </c>
      <c r="U25" s="472"/>
      <c r="V25" s="435"/>
      <c r="W25" s="436"/>
      <c r="X25" s="436"/>
      <c r="Y25" s="471"/>
    </row>
    <row r="26" spans="1:25" s="13" customFormat="1" ht="24.6" customHeight="1" thickBot="1" x14ac:dyDescent="0.25">
      <c r="A26" s="1840"/>
      <c r="B26" s="2192"/>
      <c r="C26" s="551" t="s">
        <v>878</v>
      </c>
      <c r="D26" s="1114">
        <v>15</v>
      </c>
      <c r="E26" s="1115">
        <v>15</v>
      </c>
      <c r="F26" s="1116">
        <v>15</v>
      </c>
      <c r="G26" s="877">
        <f>SUM(D26:F26)</f>
        <v>45</v>
      </c>
      <c r="H26" s="1114">
        <v>4</v>
      </c>
      <c r="I26" s="1115">
        <v>25</v>
      </c>
      <c r="J26" s="1116">
        <v>17</v>
      </c>
      <c r="K26" s="877">
        <f>SUM(H26:J26)</f>
        <v>46</v>
      </c>
      <c r="L26" s="455">
        <v>7</v>
      </c>
      <c r="M26" s="454">
        <v>18</v>
      </c>
      <c r="N26" s="453">
        <v>7</v>
      </c>
      <c r="O26" s="877">
        <f>SUM(L26:N26)</f>
        <v>32</v>
      </c>
      <c r="P26" s="455"/>
      <c r="Q26" s="454"/>
      <c r="R26" s="453"/>
      <c r="S26" s="877">
        <f>SUM(P26:R26)</f>
        <v>0</v>
      </c>
      <c r="T26" s="878">
        <f>SUM(G26+K26+O26+S26)</f>
        <v>123</v>
      </c>
      <c r="U26" s="879"/>
      <c r="V26" s="354"/>
      <c r="W26" s="474"/>
      <c r="X26" s="474"/>
      <c r="Y26" s="929"/>
    </row>
    <row r="27" spans="1:25" s="13" customFormat="1" ht="24.6" customHeight="1" thickBot="1" x14ac:dyDescent="0.25">
      <c r="A27" s="1840"/>
      <c r="B27" s="2192"/>
      <c r="C27" s="7" t="s">
        <v>41</v>
      </c>
      <c r="D27" s="2092" t="s">
        <v>23</v>
      </c>
      <c r="E27" s="2051"/>
      <c r="F27" s="2052"/>
      <c r="G27" s="105">
        <f>G29/G28</f>
        <v>0.88888888888888884</v>
      </c>
      <c r="H27" s="2092" t="s">
        <v>23</v>
      </c>
      <c r="I27" s="2051"/>
      <c r="J27" s="2052"/>
      <c r="K27" s="105">
        <f>K29/K28</f>
        <v>1.8</v>
      </c>
      <c r="L27" s="2092" t="s">
        <v>23</v>
      </c>
      <c r="M27" s="2051"/>
      <c r="N27" s="2052"/>
      <c r="O27" s="105">
        <f>O29/O28</f>
        <v>1.2666666666666666</v>
      </c>
      <c r="P27" s="2092" t="s">
        <v>23</v>
      </c>
      <c r="Q27" s="2051"/>
      <c r="R27" s="2052"/>
      <c r="S27" s="105">
        <f>S29/S28</f>
        <v>0</v>
      </c>
      <c r="T27" s="105">
        <f>T29/T28</f>
        <v>0.98888888888888893</v>
      </c>
      <c r="U27" s="463"/>
      <c r="V27" s="54"/>
      <c r="W27" s="442"/>
      <c r="X27" s="442"/>
      <c r="Y27" s="56"/>
    </row>
    <row r="28" spans="1:25" s="13" customFormat="1" ht="46.5" customHeight="1" x14ac:dyDescent="0.2">
      <c r="A28" s="1840"/>
      <c r="B28" s="2192"/>
      <c r="C28" s="962" t="s">
        <v>877</v>
      </c>
      <c r="D28" s="951">
        <v>30</v>
      </c>
      <c r="E28" s="951">
        <v>30</v>
      </c>
      <c r="F28" s="951">
        <v>30</v>
      </c>
      <c r="G28" s="364">
        <f>SUM(D28:F28)</f>
        <v>90</v>
      </c>
      <c r="H28" s="951">
        <v>30</v>
      </c>
      <c r="I28" s="951">
        <v>30</v>
      </c>
      <c r="J28" s="951">
        <v>30</v>
      </c>
      <c r="K28" s="364">
        <f>SUM(H28:J28)</f>
        <v>90</v>
      </c>
      <c r="L28" s="951">
        <v>30</v>
      </c>
      <c r="M28" s="951">
        <v>30</v>
      </c>
      <c r="N28" s="951">
        <v>30</v>
      </c>
      <c r="O28" s="364">
        <f>SUM(L28:N28)</f>
        <v>90</v>
      </c>
      <c r="P28" s="951">
        <v>30</v>
      </c>
      <c r="Q28" s="951">
        <v>30</v>
      </c>
      <c r="R28" s="951">
        <v>30</v>
      </c>
      <c r="S28" s="364">
        <f>SUM(P28:R28)</f>
        <v>90</v>
      </c>
      <c r="T28" s="466">
        <f>SUM(G28+K28+O28+S28)</f>
        <v>360</v>
      </c>
      <c r="U28" s="952"/>
      <c r="V28" s="953"/>
      <c r="W28" s="954"/>
      <c r="X28" s="954"/>
      <c r="Y28" s="955"/>
    </row>
    <row r="29" spans="1:25" s="13" customFormat="1" ht="24.6" customHeight="1" thickBot="1" x14ac:dyDescent="0.25">
      <c r="A29" s="1840"/>
      <c r="B29" s="2192"/>
      <c r="C29" s="963" t="s">
        <v>878</v>
      </c>
      <c r="D29" s="1174">
        <v>32</v>
      </c>
      <c r="E29" s="1175">
        <v>31</v>
      </c>
      <c r="F29" s="1176">
        <v>17</v>
      </c>
      <c r="G29" s="967">
        <f>SUM(D29:F29)</f>
        <v>80</v>
      </c>
      <c r="H29" s="1331">
        <v>43</v>
      </c>
      <c r="I29" s="1332">
        <v>64</v>
      </c>
      <c r="J29" s="1333">
        <v>55</v>
      </c>
      <c r="K29" s="967">
        <f>SUM(H29:J29)</f>
        <v>162</v>
      </c>
      <c r="L29" s="1337">
        <v>47</v>
      </c>
      <c r="M29" s="1496">
        <v>34</v>
      </c>
      <c r="N29" s="1339">
        <v>33</v>
      </c>
      <c r="O29" s="967">
        <f>SUM(L29:N29)</f>
        <v>114</v>
      </c>
      <c r="P29" s="964"/>
      <c r="Q29" s="965"/>
      <c r="R29" s="966"/>
      <c r="S29" s="967">
        <f>SUM(P29:R29)</f>
        <v>0</v>
      </c>
      <c r="T29" s="968">
        <f>SUM(G29+K29+O29+S29)</f>
        <v>356</v>
      </c>
      <c r="U29" s="957"/>
      <c r="V29" s="958"/>
      <c r="W29" s="958"/>
      <c r="X29" s="958"/>
      <c r="Y29" s="960"/>
    </row>
    <row r="30" spans="1:25" s="13" customFormat="1" ht="24.6" customHeight="1" thickBot="1" x14ac:dyDescent="0.25">
      <c r="A30" s="1840"/>
      <c r="B30" s="2192"/>
      <c r="C30" s="942" t="s">
        <v>41</v>
      </c>
      <c r="D30" s="2092" t="s">
        <v>23</v>
      </c>
      <c r="E30" s="2051"/>
      <c r="F30" s="2052"/>
      <c r="G30" s="105">
        <f>G32/G31</f>
        <v>0.42857142857142855</v>
      </c>
      <c r="H30" s="2092" t="s">
        <v>23</v>
      </c>
      <c r="I30" s="2051"/>
      <c r="J30" s="2052"/>
      <c r="K30" s="105">
        <f>K32/K31</f>
        <v>0.23809523809523808</v>
      </c>
      <c r="L30" s="2092" t="s">
        <v>23</v>
      </c>
      <c r="M30" s="2051"/>
      <c r="N30" s="2052"/>
      <c r="O30" s="105">
        <f>O32/O31</f>
        <v>0.95238095238095233</v>
      </c>
      <c r="P30" s="2092" t="s">
        <v>23</v>
      </c>
      <c r="Q30" s="2051"/>
      <c r="R30" s="2052"/>
      <c r="S30" s="105">
        <f>S32/S31</f>
        <v>0</v>
      </c>
      <c r="T30" s="105">
        <f>T32/T31</f>
        <v>0.40476190476190477</v>
      </c>
      <c r="U30" s="69"/>
      <c r="V30" s="54"/>
      <c r="W30" s="54"/>
      <c r="X30" s="54"/>
      <c r="Y30" s="56"/>
    </row>
    <row r="31" spans="1:25" s="13" customFormat="1" ht="42" customHeight="1" x14ac:dyDescent="0.2">
      <c r="A31" s="1840"/>
      <c r="B31" s="2192"/>
      <c r="C31" s="969" t="s">
        <v>879</v>
      </c>
      <c r="D31" s="964">
        <v>7</v>
      </c>
      <c r="E31" s="965">
        <v>7</v>
      </c>
      <c r="F31" s="966">
        <v>7</v>
      </c>
      <c r="G31" s="967">
        <f>SUM(D31:F31)</f>
        <v>21</v>
      </c>
      <c r="H31" s="966">
        <v>7</v>
      </c>
      <c r="I31" s="966">
        <v>7</v>
      </c>
      <c r="J31" s="966">
        <v>7</v>
      </c>
      <c r="K31" s="967">
        <f>SUM(H31:J31)</f>
        <v>21</v>
      </c>
      <c r="L31" s="966">
        <v>7</v>
      </c>
      <c r="M31" s="966">
        <v>7</v>
      </c>
      <c r="N31" s="966">
        <v>7</v>
      </c>
      <c r="O31" s="967">
        <f>SUM(L31:N31)</f>
        <v>21</v>
      </c>
      <c r="P31" s="966">
        <v>7</v>
      </c>
      <c r="Q31" s="966">
        <v>7</v>
      </c>
      <c r="R31" s="966">
        <v>7</v>
      </c>
      <c r="S31" s="967">
        <f>SUM(P31:R31)</f>
        <v>21</v>
      </c>
      <c r="T31" s="968">
        <f>SUM(G31+K31+O31+S31)</f>
        <v>84</v>
      </c>
      <c r="U31" s="952"/>
      <c r="V31" s="953"/>
      <c r="W31" s="953"/>
      <c r="X31" s="953"/>
      <c r="Y31" s="955"/>
    </row>
    <row r="32" spans="1:25" s="13" customFormat="1" ht="24.6" customHeight="1" thickBot="1" x14ac:dyDescent="0.25">
      <c r="A32" s="1918"/>
      <c r="B32" s="2193"/>
      <c r="C32" s="963" t="s">
        <v>880</v>
      </c>
      <c r="D32" s="1173">
        <v>5</v>
      </c>
      <c r="E32" s="1163">
        <v>2</v>
      </c>
      <c r="F32" s="1164">
        <v>2</v>
      </c>
      <c r="G32" s="95">
        <f>SUM(D32:F32)</f>
        <v>9</v>
      </c>
      <c r="H32" s="1334">
        <v>1</v>
      </c>
      <c r="I32" s="1335"/>
      <c r="J32" s="1336">
        <v>4</v>
      </c>
      <c r="K32" s="95">
        <f>SUM(H32:J32)</f>
        <v>5</v>
      </c>
      <c r="L32" s="1320">
        <v>6</v>
      </c>
      <c r="M32" s="1321">
        <v>8</v>
      </c>
      <c r="N32" s="1322">
        <v>6</v>
      </c>
      <c r="O32" s="95">
        <f>SUM(L32:N32)</f>
        <v>20</v>
      </c>
      <c r="P32" s="887"/>
      <c r="Q32" s="445"/>
      <c r="R32" s="444"/>
      <c r="S32" s="95">
        <f>SUM(P32:R32)</f>
        <v>0</v>
      </c>
      <c r="T32" s="96">
        <f>SUM(G32+K32+O32+S32)</f>
        <v>34</v>
      </c>
      <c r="U32" s="879"/>
      <c r="V32" s="354"/>
      <c r="W32" s="354"/>
      <c r="X32" s="354"/>
      <c r="Y32" s="929"/>
    </row>
    <row r="33" spans="1:25" s="13" customFormat="1" ht="25.5" customHeight="1" thickBot="1" x14ac:dyDescent="0.25">
      <c r="A33" s="1931">
        <v>2</v>
      </c>
      <c r="B33" s="6" t="s">
        <v>21</v>
      </c>
      <c r="C33" s="7" t="s">
        <v>41</v>
      </c>
      <c r="D33" s="2092" t="s">
        <v>23</v>
      </c>
      <c r="E33" s="2051"/>
      <c r="F33" s="2052"/>
      <c r="G33" s="105">
        <f>G35/G34</f>
        <v>5.5555555555555552E-2</v>
      </c>
      <c r="H33" s="2092" t="s">
        <v>23</v>
      </c>
      <c r="I33" s="2051"/>
      <c r="J33" s="2052"/>
      <c r="K33" s="105">
        <f>K35/K34</f>
        <v>0.13333333333333333</v>
      </c>
      <c r="L33" s="2092" t="s">
        <v>23</v>
      </c>
      <c r="M33" s="2051"/>
      <c r="N33" s="2052"/>
      <c r="O33" s="105">
        <f>O35/O34</f>
        <v>0.15555555555555556</v>
      </c>
      <c r="P33" s="2092" t="s">
        <v>23</v>
      </c>
      <c r="Q33" s="2051"/>
      <c r="R33" s="2052"/>
      <c r="S33" s="105">
        <f>S35/S34</f>
        <v>0</v>
      </c>
      <c r="T33" s="105">
        <f>T35/T34</f>
        <v>8.611111111111111E-2</v>
      </c>
      <c r="U33" s="69"/>
      <c r="V33" s="54"/>
      <c r="W33" s="54"/>
      <c r="X33" s="54"/>
      <c r="Y33" s="56"/>
    </row>
    <row r="34" spans="1:25" s="13" customFormat="1" ht="52.5" customHeight="1" x14ac:dyDescent="0.2">
      <c r="A34" s="1840"/>
      <c r="B34" s="1930" t="s">
        <v>881</v>
      </c>
      <c r="C34" s="880" t="s">
        <v>882</v>
      </c>
      <c r="D34" s="964">
        <v>30</v>
      </c>
      <c r="E34" s="964">
        <v>30</v>
      </c>
      <c r="F34" s="964">
        <v>30</v>
      </c>
      <c r="G34" s="967">
        <f>SUM(D34:F34)</f>
        <v>90</v>
      </c>
      <c r="H34" s="964">
        <v>30</v>
      </c>
      <c r="I34" s="964">
        <v>30</v>
      </c>
      <c r="J34" s="964">
        <v>30</v>
      </c>
      <c r="K34" s="967">
        <f>SUM(H34:J34)</f>
        <v>90</v>
      </c>
      <c r="L34" s="964">
        <v>30</v>
      </c>
      <c r="M34" s="964">
        <v>30</v>
      </c>
      <c r="N34" s="964">
        <v>30</v>
      </c>
      <c r="O34" s="967">
        <f>SUM(L34:N34)</f>
        <v>90</v>
      </c>
      <c r="P34" s="964">
        <v>30</v>
      </c>
      <c r="Q34" s="964">
        <v>30</v>
      </c>
      <c r="R34" s="964">
        <v>30</v>
      </c>
      <c r="S34" s="967">
        <f>SUM(P34:R34)</f>
        <v>90</v>
      </c>
      <c r="T34" s="968">
        <f>SUM(G34+K34+O34+S34)</f>
        <v>360</v>
      </c>
      <c r="U34" s="952"/>
      <c r="V34" s="953"/>
      <c r="W34" s="953"/>
      <c r="X34" s="953"/>
      <c r="Y34" s="955"/>
    </row>
    <row r="35" spans="1:25" s="13" customFormat="1" ht="24.6" customHeight="1" thickBot="1" x14ac:dyDescent="0.25">
      <c r="A35" s="1840"/>
      <c r="B35" s="1842"/>
      <c r="C35" s="970" t="s">
        <v>883</v>
      </c>
      <c r="D35" s="1174">
        <v>0</v>
      </c>
      <c r="E35" s="1175">
        <v>1</v>
      </c>
      <c r="F35" s="1176">
        <v>4</v>
      </c>
      <c r="G35" s="967">
        <f>SUM(D35:F35)</f>
        <v>5</v>
      </c>
      <c r="H35" s="1331">
        <v>6</v>
      </c>
      <c r="I35" s="1332">
        <v>2</v>
      </c>
      <c r="J35" s="1333">
        <v>4</v>
      </c>
      <c r="K35" s="967">
        <f>SUM(H35:J35)</f>
        <v>12</v>
      </c>
      <c r="L35" s="1337">
        <v>3</v>
      </c>
      <c r="M35" s="1496">
        <v>7</v>
      </c>
      <c r="N35" s="1339">
        <v>4</v>
      </c>
      <c r="O35" s="967">
        <f>SUM(L35:N35)</f>
        <v>14</v>
      </c>
      <c r="P35" s="964"/>
      <c r="Q35" s="965"/>
      <c r="R35" s="966"/>
      <c r="S35" s="967">
        <f>SUM(P35:R35)</f>
        <v>0</v>
      </c>
      <c r="T35" s="968">
        <f>SUM(G35+K35+O35+S35)</f>
        <v>31</v>
      </c>
      <c r="U35" s="957"/>
      <c r="V35" s="958"/>
      <c r="W35" s="958"/>
      <c r="X35" s="958"/>
      <c r="Y35" s="960"/>
    </row>
    <row r="36" spans="1:25" s="13" customFormat="1" ht="24.6" customHeight="1" thickBot="1" x14ac:dyDescent="0.25">
      <c r="A36" s="1840"/>
      <c r="B36" s="1842"/>
      <c r="C36" s="7" t="s">
        <v>41</v>
      </c>
      <c r="D36" s="2092" t="s">
        <v>23</v>
      </c>
      <c r="E36" s="2051"/>
      <c r="F36" s="2052"/>
      <c r="G36" s="105">
        <f>G38/G37</f>
        <v>1.5</v>
      </c>
      <c r="H36" s="2092" t="s">
        <v>23</v>
      </c>
      <c r="I36" s="2051"/>
      <c r="J36" s="2052"/>
      <c r="K36" s="105">
        <f>K38/K37</f>
        <v>1.3333333333333333</v>
      </c>
      <c r="L36" s="2092" t="s">
        <v>23</v>
      </c>
      <c r="M36" s="2051"/>
      <c r="N36" s="2052"/>
      <c r="O36" s="105">
        <f>O38/O37</f>
        <v>1.8333333333333333</v>
      </c>
      <c r="P36" s="2092" t="s">
        <v>23</v>
      </c>
      <c r="Q36" s="2051"/>
      <c r="R36" s="2052"/>
      <c r="S36" s="105">
        <f>S38/S37</f>
        <v>0</v>
      </c>
      <c r="T36" s="105">
        <f>T38/T37</f>
        <v>1.1666666666666667</v>
      </c>
      <c r="U36" s="69"/>
      <c r="V36" s="54"/>
      <c r="W36" s="54"/>
      <c r="X36" s="54"/>
      <c r="Y36" s="56"/>
    </row>
    <row r="37" spans="1:25" s="13" customFormat="1" ht="60.75" customHeight="1" x14ac:dyDescent="0.2">
      <c r="A37" s="1840"/>
      <c r="B37" s="1842"/>
      <c r="C37" s="970" t="s">
        <v>884</v>
      </c>
      <c r="D37" s="964">
        <v>2</v>
      </c>
      <c r="E37" s="965">
        <v>2</v>
      </c>
      <c r="F37" s="966">
        <v>2</v>
      </c>
      <c r="G37" s="967">
        <f>SUM(D37:F37)</f>
        <v>6</v>
      </c>
      <c r="H37" s="964">
        <v>2</v>
      </c>
      <c r="I37" s="965">
        <v>2</v>
      </c>
      <c r="J37" s="966">
        <v>2</v>
      </c>
      <c r="K37" s="967">
        <f>SUM(H37:J37)</f>
        <v>6</v>
      </c>
      <c r="L37" s="964">
        <v>2</v>
      </c>
      <c r="M37" s="965">
        <v>2</v>
      </c>
      <c r="N37" s="966">
        <v>2</v>
      </c>
      <c r="O37" s="967">
        <f>SUM(L37:N37)</f>
        <v>6</v>
      </c>
      <c r="P37" s="964">
        <v>2</v>
      </c>
      <c r="Q37" s="965">
        <v>2</v>
      </c>
      <c r="R37" s="966">
        <v>2</v>
      </c>
      <c r="S37" s="967">
        <f>SUM(P37:R37)</f>
        <v>6</v>
      </c>
      <c r="T37" s="968">
        <f>SUM(G37+K37+O37+S37)</f>
        <v>24</v>
      </c>
      <c r="U37" s="952"/>
      <c r="V37" s="953"/>
      <c r="W37" s="953"/>
      <c r="X37" s="953"/>
      <c r="Y37" s="955"/>
    </row>
    <row r="38" spans="1:25" s="13" customFormat="1" ht="24.6" customHeight="1" thickBot="1" x14ac:dyDescent="0.25">
      <c r="A38" s="1840"/>
      <c r="B38" s="1842"/>
      <c r="C38" s="970" t="s">
        <v>885</v>
      </c>
      <c r="D38" s="1174">
        <v>1</v>
      </c>
      <c r="E38" s="1175">
        <v>2</v>
      </c>
      <c r="F38" s="1176">
        <v>6</v>
      </c>
      <c r="G38" s="967">
        <f>SUM(D38:F38)</f>
        <v>9</v>
      </c>
      <c r="H38" s="1331">
        <v>3</v>
      </c>
      <c r="I38" s="1332">
        <v>1</v>
      </c>
      <c r="J38" s="1333">
        <v>4</v>
      </c>
      <c r="K38" s="967">
        <f>SUM(H38:J38)</f>
        <v>8</v>
      </c>
      <c r="L38" s="1337">
        <v>5</v>
      </c>
      <c r="M38" s="1496">
        <v>3</v>
      </c>
      <c r="N38" s="1339">
        <v>3</v>
      </c>
      <c r="O38" s="967">
        <f>SUM(L38:N38)</f>
        <v>11</v>
      </c>
      <c r="P38" s="964"/>
      <c r="Q38" s="965"/>
      <c r="R38" s="966"/>
      <c r="S38" s="967">
        <f>SUM(P38:R38)</f>
        <v>0</v>
      </c>
      <c r="T38" s="968">
        <f>SUM(G38+K38+O38+S38)</f>
        <v>28</v>
      </c>
      <c r="U38" s="957"/>
      <c r="V38" s="958"/>
      <c r="W38" s="958"/>
      <c r="X38" s="958"/>
      <c r="Y38" s="960"/>
    </row>
    <row r="39" spans="1:25" s="13" customFormat="1" ht="24.6" customHeight="1" thickBot="1" x14ac:dyDescent="0.25">
      <c r="A39" s="1840"/>
      <c r="B39" s="1842"/>
      <c r="C39" s="7" t="s">
        <v>41</v>
      </c>
      <c r="D39" s="2092" t="s">
        <v>23</v>
      </c>
      <c r="E39" s="2051"/>
      <c r="F39" s="2052"/>
      <c r="G39" s="105">
        <f>G41/G40</f>
        <v>1.5</v>
      </c>
      <c r="H39" s="2092" t="s">
        <v>23</v>
      </c>
      <c r="I39" s="2051"/>
      <c r="J39" s="2052"/>
      <c r="K39" s="105">
        <f>K41/K40</f>
        <v>1.3333333333333333</v>
      </c>
      <c r="L39" s="2092" t="s">
        <v>23</v>
      </c>
      <c r="M39" s="2051"/>
      <c r="N39" s="2052"/>
      <c r="O39" s="105">
        <f>O41/O40</f>
        <v>1.6666666666666667</v>
      </c>
      <c r="P39" s="2092" t="s">
        <v>23</v>
      </c>
      <c r="Q39" s="2051"/>
      <c r="R39" s="2052"/>
      <c r="S39" s="105">
        <f>S41/S40</f>
        <v>0</v>
      </c>
      <c r="T39" s="105">
        <f>T41/T40</f>
        <v>1.2272727272727273</v>
      </c>
      <c r="U39" s="69"/>
      <c r="V39" s="54"/>
      <c r="W39" s="54"/>
      <c r="X39" s="54"/>
      <c r="Y39" s="56"/>
    </row>
    <row r="40" spans="1:25" s="13" customFormat="1" ht="57" customHeight="1" x14ac:dyDescent="0.2">
      <c r="A40" s="1840"/>
      <c r="B40" s="1842"/>
      <c r="C40" s="970" t="s">
        <v>886</v>
      </c>
      <c r="D40" s="964">
        <v>2</v>
      </c>
      <c r="E40" s="965">
        <v>2</v>
      </c>
      <c r="F40" s="966">
        <v>2</v>
      </c>
      <c r="G40" s="967">
        <f>SUM(D40:F40)</f>
        <v>6</v>
      </c>
      <c r="H40" s="964">
        <v>2</v>
      </c>
      <c r="I40" s="965">
        <v>2</v>
      </c>
      <c r="J40" s="966">
        <v>2</v>
      </c>
      <c r="K40" s="967">
        <f>SUM(H40:J40)</f>
        <v>6</v>
      </c>
      <c r="L40" s="964">
        <v>2</v>
      </c>
      <c r="M40" s="965">
        <v>2</v>
      </c>
      <c r="N40" s="966">
        <v>2</v>
      </c>
      <c r="O40" s="967">
        <f>SUM(L40:N40)</f>
        <v>6</v>
      </c>
      <c r="P40" s="964">
        <v>2</v>
      </c>
      <c r="Q40" s="965">
        <v>2</v>
      </c>
      <c r="R40" s="966"/>
      <c r="S40" s="967">
        <f>SUM(P40:R40)</f>
        <v>4</v>
      </c>
      <c r="T40" s="968">
        <f>SUM(G40+K40+O40+S40)</f>
        <v>22</v>
      </c>
      <c r="U40" s="952"/>
      <c r="V40" s="953"/>
      <c r="W40" s="953"/>
      <c r="X40" s="953"/>
      <c r="Y40" s="955"/>
    </row>
    <row r="41" spans="1:25" s="13" customFormat="1" ht="24.6" customHeight="1" thickBot="1" x14ac:dyDescent="0.25">
      <c r="A41" s="1840"/>
      <c r="B41" s="1920"/>
      <c r="C41" s="970" t="s">
        <v>143</v>
      </c>
      <c r="D41" s="1174">
        <v>1</v>
      </c>
      <c r="E41" s="1175">
        <v>2</v>
      </c>
      <c r="F41" s="1176">
        <v>6</v>
      </c>
      <c r="G41" s="967">
        <f>SUM(D41:F41)</f>
        <v>9</v>
      </c>
      <c r="H41" s="1331">
        <v>3</v>
      </c>
      <c r="I41" s="1332">
        <v>1</v>
      </c>
      <c r="J41" s="1333">
        <v>4</v>
      </c>
      <c r="K41" s="967">
        <f>SUM(H41:J41)</f>
        <v>8</v>
      </c>
      <c r="L41" s="1337">
        <v>5</v>
      </c>
      <c r="M41" s="1496">
        <v>3</v>
      </c>
      <c r="N41" s="1339">
        <v>2</v>
      </c>
      <c r="O41" s="967">
        <f>SUM(L41:N41)</f>
        <v>10</v>
      </c>
      <c r="P41" s="964"/>
      <c r="Q41" s="965"/>
      <c r="R41" s="966"/>
      <c r="S41" s="967">
        <f>SUM(P41:R41)</f>
        <v>0</v>
      </c>
      <c r="T41" s="968">
        <f>SUM(G41+K41+O41+S41)</f>
        <v>27</v>
      </c>
      <c r="U41" s="957"/>
      <c r="V41" s="958"/>
      <c r="W41" s="958"/>
      <c r="X41" s="958"/>
      <c r="Y41" s="960"/>
    </row>
    <row r="42" spans="1:25" s="13" customFormat="1" ht="24" customHeight="1" thickBot="1" x14ac:dyDescent="0.25">
      <c r="A42" s="1931">
        <v>3</v>
      </c>
      <c r="B42" s="6" t="s">
        <v>21</v>
      </c>
      <c r="C42" s="7" t="s">
        <v>41</v>
      </c>
      <c r="D42" s="2092" t="s">
        <v>23</v>
      </c>
      <c r="E42" s="2051"/>
      <c r="F42" s="2052"/>
      <c r="G42" s="105">
        <f>G44/G43</f>
        <v>0</v>
      </c>
      <c r="H42" s="2092" t="s">
        <v>23</v>
      </c>
      <c r="I42" s="2051"/>
      <c r="J42" s="2052"/>
      <c r="K42" s="105">
        <f>K44/K43</f>
        <v>0.52380952380952384</v>
      </c>
      <c r="L42" s="2092" t="s">
        <v>23</v>
      </c>
      <c r="M42" s="2051"/>
      <c r="N42" s="2052"/>
      <c r="O42" s="105">
        <f>O44/O43</f>
        <v>0.27619047619047621</v>
      </c>
      <c r="P42" s="2092" t="s">
        <v>23</v>
      </c>
      <c r="Q42" s="2051"/>
      <c r="R42" s="2052"/>
      <c r="S42" s="105">
        <f>S44/S43</f>
        <v>0</v>
      </c>
      <c r="T42" s="105">
        <f>T44/T43</f>
        <v>0.2</v>
      </c>
      <c r="U42" s="69"/>
      <c r="V42" s="54"/>
      <c r="W42" s="54"/>
      <c r="X42" s="54"/>
      <c r="Y42" s="56"/>
    </row>
    <row r="43" spans="1:25" s="13" customFormat="1" ht="51.75" customHeight="1" x14ac:dyDescent="0.2">
      <c r="A43" s="1840"/>
      <c r="B43" s="1930" t="s">
        <v>887</v>
      </c>
      <c r="C43" s="970" t="s">
        <v>888</v>
      </c>
      <c r="D43" s="964">
        <v>35</v>
      </c>
      <c r="E43" s="965">
        <v>35</v>
      </c>
      <c r="F43" s="966">
        <v>35</v>
      </c>
      <c r="G43" s="967">
        <f>SUM(D43:F43)</f>
        <v>105</v>
      </c>
      <c r="H43" s="964">
        <v>35</v>
      </c>
      <c r="I43" s="965">
        <v>35</v>
      </c>
      <c r="J43" s="966">
        <v>35</v>
      </c>
      <c r="K43" s="967">
        <f>SUM(H43:J43)</f>
        <v>105</v>
      </c>
      <c r="L43" s="964">
        <v>35</v>
      </c>
      <c r="M43" s="965">
        <v>35</v>
      </c>
      <c r="N43" s="966">
        <v>35</v>
      </c>
      <c r="O43" s="967">
        <f>SUM(L43:N43)</f>
        <v>105</v>
      </c>
      <c r="P43" s="964">
        <v>35</v>
      </c>
      <c r="Q43" s="965">
        <v>35</v>
      </c>
      <c r="R43" s="966">
        <v>35</v>
      </c>
      <c r="S43" s="967">
        <f>SUM(P43:R43)</f>
        <v>105</v>
      </c>
      <c r="T43" s="968">
        <f>SUM(G43+K43+O43+S43)</f>
        <v>420</v>
      </c>
      <c r="U43" s="952"/>
      <c r="V43" s="953"/>
      <c r="W43" s="953"/>
      <c r="X43" s="953"/>
      <c r="Y43" s="955"/>
    </row>
    <row r="44" spans="1:25" s="13" customFormat="1" ht="24.6" customHeight="1" thickBot="1" x14ac:dyDescent="0.25">
      <c r="A44" s="1840"/>
      <c r="B44" s="1842"/>
      <c r="C44" s="970" t="s">
        <v>889</v>
      </c>
      <c r="D44" s="1174"/>
      <c r="E44" s="1175"/>
      <c r="F44" s="1176"/>
      <c r="G44" s="967">
        <f>SUM(D44:F44)</f>
        <v>0</v>
      </c>
      <c r="H44" s="1331">
        <v>13</v>
      </c>
      <c r="I44" s="1332">
        <v>25</v>
      </c>
      <c r="J44" s="1333">
        <v>17</v>
      </c>
      <c r="K44" s="967">
        <f>SUM(H44:J44)</f>
        <v>55</v>
      </c>
      <c r="L44" s="1337">
        <v>14</v>
      </c>
      <c r="M44" s="1496">
        <v>5</v>
      </c>
      <c r="N44" s="1339">
        <v>10</v>
      </c>
      <c r="O44" s="967">
        <f>SUM(L44:N44)</f>
        <v>29</v>
      </c>
      <c r="P44" s="964"/>
      <c r="Q44" s="965"/>
      <c r="R44" s="966"/>
      <c r="S44" s="967">
        <f>SUM(P44:R44)</f>
        <v>0</v>
      </c>
      <c r="T44" s="968">
        <f>SUM(G44+K44+O44+S44)</f>
        <v>84</v>
      </c>
      <c r="U44" s="957"/>
      <c r="V44" s="958"/>
      <c r="W44" s="958"/>
      <c r="X44" s="958"/>
      <c r="Y44" s="960"/>
    </row>
    <row r="45" spans="1:25" s="13" customFormat="1" ht="24.6" customHeight="1" thickBot="1" x14ac:dyDescent="0.25">
      <c r="A45" s="1840"/>
      <c r="B45" s="1842"/>
      <c r="C45" s="7" t="s">
        <v>41</v>
      </c>
      <c r="D45" s="2092" t="s">
        <v>23</v>
      </c>
      <c r="E45" s="2051"/>
      <c r="F45" s="2052"/>
      <c r="G45" s="105">
        <f>G47/G46</f>
        <v>1.2285714285714286</v>
      </c>
      <c r="H45" s="2092" t="s">
        <v>23</v>
      </c>
      <c r="I45" s="2051"/>
      <c r="J45" s="2052"/>
      <c r="K45" s="105">
        <f>K47/K46</f>
        <v>1.2761904761904761</v>
      </c>
      <c r="L45" s="2092" t="s">
        <v>23</v>
      </c>
      <c r="M45" s="2051"/>
      <c r="N45" s="2052"/>
      <c r="O45" s="105">
        <f>O47/O46</f>
        <v>0.94285714285714284</v>
      </c>
      <c r="P45" s="2092" t="s">
        <v>23</v>
      </c>
      <c r="Q45" s="2051"/>
      <c r="R45" s="2052"/>
      <c r="S45" s="105">
        <f>S47/S46</f>
        <v>0</v>
      </c>
      <c r="T45" s="105">
        <f>T47/T46</f>
        <v>0.86190476190476195</v>
      </c>
      <c r="U45" s="69"/>
      <c r="V45" s="54"/>
      <c r="W45" s="54"/>
      <c r="X45" s="54"/>
      <c r="Y45" s="56"/>
    </row>
    <row r="46" spans="1:25" s="13" customFormat="1" ht="46.5" customHeight="1" x14ac:dyDescent="0.2">
      <c r="A46" s="1840"/>
      <c r="B46" s="1842"/>
      <c r="C46" s="970" t="s">
        <v>890</v>
      </c>
      <c r="D46" s="964">
        <v>35</v>
      </c>
      <c r="E46" s="965">
        <v>35</v>
      </c>
      <c r="F46" s="966">
        <v>35</v>
      </c>
      <c r="G46" s="967">
        <f>SUM(D46:F46)</f>
        <v>105</v>
      </c>
      <c r="H46" s="964">
        <v>35</v>
      </c>
      <c r="I46" s="965">
        <v>35</v>
      </c>
      <c r="J46" s="966">
        <v>35</v>
      </c>
      <c r="K46" s="967">
        <f>SUM(H46:J46)</f>
        <v>105</v>
      </c>
      <c r="L46" s="964">
        <v>35</v>
      </c>
      <c r="M46" s="965">
        <v>35</v>
      </c>
      <c r="N46" s="966">
        <v>35</v>
      </c>
      <c r="O46" s="967">
        <f>SUM(L46:N46)</f>
        <v>105</v>
      </c>
      <c r="P46" s="964">
        <v>35</v>
      </c>
      <c r="Q46" s="965">
        <v>35</v>
      </c>
      <c r="R46" s="966">
        <v>35</v>
      </c>
      <c r="S46" s="967">
        <f>SUM(P46:R46)</f>
        <v>105</v>
      </c>
      <c r="T46" s="968">
        <f>SUM(G46+K46+O46+S46)</f>
        <v>420</v>
      </c>
      <c r="U46" s="952"/>
      <c r="V46" s="953"/>
      <c r="W46" s="953"/>
      <c r="X46" s="953"/>
      <c r="Y46" s="955"/>
    </row>
    <row r="47" spans="1:25" s="13" customFormat="1" ht="24.6" customHeight="1" thickBot="1" x14ac:dyDescent="0.25">
      <c r="A47" s="1840"/>
      <c r="B47" s="1842"/>
      <c r="C47" s="970" t="s">
        <v>891</v>
      </c>
      <c r="D47" s="1174">
        <v>51</v>
      </c>
      <c r="E47" s="1175">
        <v>29</v>
      </c>
      <c r="F47" s="1176">
        <v>49</v>
      </c>
      <c r="G47" s="967">
        <f>SUM(D47:F47)</f>
        <v>129</v>
      </c>
      <c r="H47" s="1331">
        <v>52</v>
      </c>
      <c r="I47" s="1332">
        <v>31</v>
      </c>
      <c r="J47" s="1333">
        <v>51</v>
      </c>
      <c r="K47" s="967">
        <f>SUM(H47:J47)</f>
        <v>134</v>
      </c>
      <c r="L47" s="1337">
        <v>43</v>
      </c>
      <c r="M47" s="1496">
        <v>26</v>
      </c>
      <c r="N47" s="1339">
        <v>30</v>
      </c>
      <c r="O47" s="967">
        <f>SUM(L47:N47)</f>
        <v>99</v>
      </c>
      <c r="P47" s="964"/>
      <c r="Q47" s="965"/>
      <c r="R47" s="966"/>
      <c r="S47" s="967">
        <f>SUM(P47:R47)</f>
        <v>0</v>
      </c>
      <c r="T47" s="968">
        <f>SUM(G47+K47+O47+S47)</f>
        <v>362</v>
      </c>
      <c r="U47" s="957"/>
      <c r="V47" s="958"/>
      <c r="W47" s="958"/>
      <c r="X47" s="958"/>
      <c r="Y47" s="960"/>
    </row>
    <row r="48" spans="1:25" s="13" customFormat="1" ht="24.6" customHeight="1" thickBot="1" x14ac:dyDescent="0.25">
      <c r="A48" s="1931">
        <v>4</v>
      </c>
      <c r="B48" s="6" t="s">
        <v>21</v>
      </c>
      <c r="C48" s="7" t="s">
        <v>41</v>
      </c>
      <c r="D48" s="2092" t="s">
        <v>23</v>
      </c>
      <c r="E48" s="2051"/>
      <c r="F48" s="2052"/>
      <c r="G48" s="105" t="e">
        <f>G50/G49</f>
        <v>#DIV/0!</v>
      </c>
      <c r="H48" s="2092" t="s">
        <v>23</v>
      </c>
      <c r="I48" s="2051"/>
      <c r="J48" s="2052"/>
      <c r="K48" s="105">
        <f>K50/K49</f>
        <v>0</v>
      </c>
      <c r="L48" s="2092" t="s">
        <v>23</v>
      </c>
      <c r="M48" s="2051"/>
      <c r="N48" s="2052"/>
      <c r="O48" s="105" t="e">
        <f>O50/O49</f>
        <v>#DIV/0!</v>
      </c>
      <c r="P48" s="2092" t="s">
        <v>23</v>
      </c>
      <c r="Q48" s="2051"/>
      <c r="R48" s="2052"/>
      <c r="S48" s="105" t="e">
        <f>S50/S49</f>
        <v>#DIV/0!</v>
      </c>
      <c r="T48" s="105">
        <f>T50/T49</f>
        <v>0</v>
      </c>
      <c r="U48" s="463"/>
      <c r="V48" s="54"/>
      <c r="W48" s="54"/>
      <c r="X48" s="54"/>
      <c r="Y48" s="56"/>
    </row>
    <row r="49" spans="1:25" s="13" customFormat="1" ht="32.25" customHeight="1" x14ac:dyDescent="0.2">
      <c r="A49" s="1840"/>
      <c r="B49" s="2187" t="s">
        <v>938</v>
      </c>
      <c r="C49" s="552" t="s">
        <v>892</v>
      </c>
      <c r="D49" s="971"/>
      <c r="E49" s="949"/>
      <c r="F49" s="950"/>
      <c r="G49" s="972">
        <f>SUM(D49:F49)</f>
        <v>0</v>
      </c>
      <c r="H49" s="951">
        <v>1</v>
      </c>
      <c r="I49" s="949"/>
      <c r="J49" s="950"/>
      <c r="K49" s="972">
        <f>SUM(H49:J49)</f>
        <v>1</v>
      </c>
      <c r="L49" s="951"/>
      <c r="M49" s="949"/>
      <c r="N49" s="950"/>
      <c r="O49" s="972">
        <f>SUM(L49:N49)</f>
        <v>0</v>
      </c>
      <c r="P49" s="951"/>
      <c r="Q49" s="949"/>
      <c r="R49" s="950"/>
      <c r="S49" s="972">
        <f>SUM(P49:R49)</f>
        <v>0</v>
      </c>
      <c r="T49" s="973">
        <f>SUM(G49+K49+O49+S49)</f>
        <v>1</v>
      </c>
      <c r="U49" s="952"/>
      <c r="V49" s="953"/>
      <c r="W49" s="953"/>
      <c r="X49" s="953"/>
      <c r="Y49" s="955"/>
    </row>
    <row r="50" spans="1:25" s="13" customFormat="1" ht="53.25" customHeight="1" thickBot="1" x14ac:dyDescent="0.25">
      <c r="A50" s="1840"/>
      <c r="B50" s="2188"/>
      <c r="C50" s="333" t="s">
        <v>327</v>
      </c>
      <c r="D50" s="456"/>
      <c r="E50" s="454"/>
      <c r="F50" s="453"/>
      <c r="G50" s="356">
        <f>SUM(D50:F50)</f>
        <v>0</v>
      </c>
      <c r="H50" s="455"/>
      <c r="I50" s="454"/>
      <c r="J50" s="453"/>
      <c r="K50" s="356">
        <f>SUM(H50:J50)</f>
        <v>0</v>
      </c>
      <c r="L50" s="455"/>
      <c r="M50" s="454"/>
      <c r="N50" s="453"/>
      <c r="O50" s="356">
        <f>SUM(L50:N50)</f>
        <v>0</v>
      </c>
      <c r="P50" s="455"/>
      <c r="Q50" s="454"/>
      <c r="R50" s="453"/>
      <c r="S50" s="356">
        <f>SUM(P50:R50)</f>
        <v>0</v>
      </c>
      <c r="T50" s="452">
        <f>SUM(G50+K50+O50+S50)</f>
        <v>0</v>
      </c>
      <c r="U50" s="957"/>
      <c r="V50" s="958"/>
      <c r="W50" s="958"/>
      <c r="X50" s="958"/>
      <c r="Y50" s="960"/>
    </row>
    <row r="51" spans="1:25" s="13" customFormat="1" ht="24.6" customHeight="1" thickBot="1" x14ac:dyDescent="0.25">
      <c r="A51" s="1840"/>
      <c r="B51" s="2188"/>
      <c r="C51" s="7" t="s">
        <v>41</v>
      </c>
      <c r="D51" s="2092" t="s">
        <v>23</v>
      </c>
      <c r="E51" s="2051"/>
      <c r="F51" s="2052"/>
      <c r="G51" s="105" t="e">
        <f>G53/G52</f>
        <v>#DIV/0!</v>
      </c>
      <c r="H51" s="2092" t="s">
        <v>23</v>
      </c>
      <c r="I51" s="2051"/>
      <c r="J51" s="2052"/>
      <c r="K51" s="105">
        <f>K53/K52</f>
        <v>0</v>
      </c>
      <c r="L51" s="2092" t="s">
        <v>23</v>
      </c>
      <c r="M51" s="2051"/>
      <c r="N51" s="2052"/>
      <c r="O51" s="105">
        <f>O53/O52</f>
        <v>1.0266666666666666</v>
      </c>
      <c r="P51" s="2092" t="s">
        <v>23</v>
      </c>
      <c r="Q51" s="2051"/>
      <c r="R51" s="2052"/>
      <c r="S51" s="105">
        <f>S53/S52</f>
        <v>0</v>
      </c>
      <c r="T51" s="105">
        <f>T53/T52</f>
        <v>0.38500000000000001</v>
      </c>
      <c r="U51" s="69"/>
      <c r="V51" s="54"/>
      <c r="W51" s="54"/>
      <c r="X51" s="54"/>
      <c r="Y51" s="56"/>
    </row>
    <row r="52" spans="1:25" s="13" customFormat="1" ht="44.25" customHeight="1" x14ac:dyDescent="0.2">
      <c r="A52" s="1840"/>
      <c r="B52" s="2188"/>
      <c r="C52" s="974" t="s">
        <v>893</v>
      </c>
      <c r="D52" s="964"/>
      <c r="E52" s="965"/>
      <c r="F52" s="966"/>
      <c r="G52" s="975">
        <f>SUM(D52:F52)</f>
        <v>0</v>
      </c>
      <c r="H52" s="964"/>
      <c r="I52" s="965">
        <v>400</v>
      </c>
      <c r="J52" s="966">
        <v>400</v>
      </c>
      <c r="K52" s="975">
        <f>SUM(H52:J52)</f>
        <v>800</v>
      </c>
      <c r="L52" s="964">
        <v>400</v>
      </c>
      <c r="M52" s="965">
        <v>400</v>
      </c>
      <c r="N52" s="966">
        <v>400</v>
      </c>
      <c r="O52" s="975">
        <f>SUM(L52:N52)</f>
        <v>1200</v>
      </c>
      <c r="P52" s="964">
        <v>400</v>
      </c>
      <c r="Q52" s="965">
        <v>400</v>
      </c>
      <c r="R52" s="966">
        <v>400</v>
      </c>
      <c r="S52" s="975">
        <f>SUM(P52:R52)</f>
        <v>1200</v>
      </c>
      <c r="T52" s="976">
        <f>SUM(G52+K52+O52+S52)</f>
        <v>3200</v>
      </c>
      <c r="U52" s="952"/>
      <c r="V52" s="953"/>
      <c r="W52" s="953"/>
      <c r="X52" s="953"/>
      <c r="Y52" s="955"/>
    </row>
    <row r="53" spans="1:25" s="13" customFormat="1" ht="39.75" customHeight="1" thickBot="1" x14ac:dyDescent="0.25">
      <c r="A53" s="1918"/>
      <c r="B53" s="2189"/>
      <c r="C53" s="92" t="s">
        <v>894</v>
      </c>
      <c r="D53" s="956"/>
      <c r="E53" s="977"/>
      <c r="F53" s="978"/>
      <c r="G53" s="975">
        <f>SUM(D53:F53)</f>
        <v>0</v>
      </c>
      <c r="H53" s="956"/>
      <c r="I53" s="977"/>
      <c r="J53" s="978"/>
      <c r="K53" s="975">
        <f>SUM(H53:J53)</f>
        <v>0</v>
      </c>
      <c r="L53" s="1497">
        <v>320</v>
      </c>
      <c r="M53" s="1498">
        <v>503</v>
      </c>
      <c r="N53" s="1499">
        <v>409</v>
      </c>
      <c r="O53" s="975">
        <f>SUM(L53:N53)</f>
        <v>1232</v>
      </c>
      <c r="P53" s="956"/>
      <c r="Q53" s="977"/>
      <c r="R53" s="978"/>
      <c r="S53" s="975">
        <f>SUM(P53:R53)</f>
        <v>0</v>
      </c>
      <c r="T53" s="976">
        <f>SUM(G53+K53+O53+S53)</f>
        <v>1232</v>
      </c>
      <c r="U53" s="957"/>
      <c r="V53" s="958"/>
      <c r="W53" s="958"/>
      <c r="X53" s="958" t="s">
        <v>80</v>
      </c>
      <c r="Y53" s="960"/>
    </row>
    <row r="54" spans="1:25" s="13" customFormat="1" ht="24.6" customHeight="1" thickBot="1" x14ac:dyDescent="0.25">
      <c r="A54" s="2136">
        <v>5</v>
      </c>
      <c r="B54" s="6" t="s">
        <v>21</v>
      </c>
      <c r="C54" s="7" t="s">
        <v>22</v>
      </c>
      <c r="D54" s="2092" t="s">
        <v>23</v>
      </c>
      <c r="E54" s="2051"/>
      <c r="F54" s="2052"/>
      <c r="G54" s="105" t="e">
        <f>G56/G55</f>
        <v>#DIV/0!</v>
      </c>
      <c r="H54" s="2092" t="s">
        <v>23</v>
      </c>
      <c r="I54" s="2051"/>
      <c r="J54" s="2052"/>
      <c r="K54" s="105" t="e">
        <f>K56/K55</f>
        <v>#DIV/0!</v>
      </c>
      <c r="L54" s="2092" t="s">
        <v>23</v>
      </c>
      <c r="M54" s="2051"/>
      <c r="N54" s="2052"/>
      <c r="O54" s="105" t="e">
        <f>O56/O55</f>
        <v>#DIV/0!</v>
      </c>
      <c r="P54" s="2092" t="s">
        <v>23</v>
      </c>
      <c r="Q54" s="2051"/>
      <c r="R54" s="2052"/>
      <c r="S54" s="105" t="e">
        <f>S56/S55</f>
        <v>#DIV/0!</v>
      </c>
      <c r="T54" s="105" t="e">
        <f>T56/T55</f>
        <v>#DIV/0!</v>
      </c>
      <c r="U54" s="69"/>
      <c r="V54" s="54"/>
      <c r="W54" s="54"/>
      <c r="X54" s="54"/>
      <c r="Y54" s="56"/>
    </row>
    <row r="55" spans="1:25" s="13" customFormat="1" ht="24.6" customHeight="1" x14ac:dyDescent="0.2">
      <c r="A55" s="1835"/>
      <c r="B55" s="1837" t="s">
        <v>36</v>
      </c>
      <c r="C55" s="979" t="s">
        <v>37</v>
      </c>
      <c r="D55" s="980"/>
      <c r="E55" s="981"/>
      <c r="F55" s="981"/>
      <c r="G55" s="364">
        <f>SUM(D55:F55)</f>
        <v>0</v>
      </c>
      <c r="H55" s="981"/>
      <c r="I55" s="981"/>
      <c r="J55" s="981"/>
      <c r="K55" s="364">
        <f>SUM(H55:J55)</f>
        <v>0</v>
      </c>
      <c r="L55" s="368"/>
      <c r="M55" s="366"/>
      <c r="N55" s="365"/>
      <c r="O55" s="364">
        <f>SUM(L55:N55)</f>
        <v>0</v>
      </c>
      <c r="P55" s="367"/>
      <c r="Q55" s="366"/>
      <c r="R55" s="365"/>
      <c r="S55" s="364">
        <f>SUM(P55:R55)</f>
        <v>0</v>
      </c>
      <c r="T55" s="363">
        <f>SUM(G55+K55+O55+S55)</f>
        <v>0</v>
      </c>
      <c r="U55" s="982"/>
      <c r="V55" s="953"/>
      <c r="W55" s="953"/>
      <c r="X55" s="953"/>
      <c r="Y55" s="955"/>
    </row>
    <row r="56" spans="1:25" s="13" customFormat="1" ht="24.6" customHeight="1" thickBot="1" x14ac:dyDescent="0.25">
      <c r="A56" s="1836"/>
      <c r="B56" s="1838"/>
      <c r="C56" s="79" t="s">
        <v>38</v>
      </c>
      <c r="D56" s="359"/>
      <c r="E56" s="358"/>
      <c r="F56" s="357"/>
      <c r="G56" s="356">
        <f>SUM(D56:F56)</f>
        <v>0</v>
      </c>
      <c r="H56" s="359"/>
      <c r="I56" s="358"/>
      <c r="J56" s="357"/>
      <c r="K56" s="356">
        <f>SUM(H56:J56)</f>
        <v>0</v>
      </c>
      <c r="L56" s="359"/>
      <c r="M56" s="358"/>
      <c r="N56" s="357"/>
      <c r="O56" s="356">
        <f>SUM(L56:N56)</f>
        <v>0</v>
      </c>
      <c r="P56" s="359"/>
      <c r="Q56" s="358"/>
      <c r="R56" s="357"/>
      <c r="S56" s="356">
        <f>SUM(P56:R56)</f>
        <v>0</v>
      </c>
      <c r="T56" s="355">
        <f>SUM(G56+K56+O56+S56)</f>
        <v>0</v>
      </c>
      <c r="U56" s="85"/>
      <c r="V56" s="354"/>
      <c r="W56" s="354"/>
      <c r="X56" s="354"/>
      <c r="Y56" s="929"/>
    </row>
    <row r="57" spans="1:25" ht="19.7" customHeight="1" x14ac:dyDescent="0.25">
      <c r="A57" s="2184" t="s">
        <v>937</v>
      </c>
      <c r="B57" s="2185"/>
      <c r="C57" s="2185"/>
      <c r="D57" s="2185"/>
      <c r="E57" s="2185"/>
      <c r="F57" s="2185"/>
      <c r="G57" s="2185"/>
      <c r="H57" s="2185"/>
      <c r="I57" s="2185"/>
      <c r="J57" s="2185"/>
      <c r="K57" s="2185"/>
      <c r="L57" s="2185"/>
      <c r="M57" s="2185"/>
      <c r="N57" s="2185"/>
      <c r="O57" s="2185"/>
      <c r="P57" s="2185"/>
      <c r="Q57" s="2185"/>
      <c r="R57" s="2185"/>
      <c r="S57" s="2185"/>
      <c r="T57" s="2185"/>
      <c r="U57" s="2185"/>
      <c r="V57" s="2185"/>
      <c r="W57" s="2185"/>
      <c r="X57" s="2185"/>
      <c r="Y57" s="2186"/>
    </row>
    <row r="58" spans="1:25" ht="15.75" customHeight="1" thickBot="1" x14ac:dyDescent="0.3">
      <c r="A58" s="1828" t="s">
        <v>895</v>
      </c>
      <c r="B58" s="1829"/>
      <c r="C58" s="1829"/>
      <c r="D58" s="1829"/>
      <c r="E58" s="1829"/>
      <c r="F58" s="1829"/>
      <c r="G58" s="1829"/>
      <c r="H58" s="1829"/>
      <c r="I58" s="1829"/>
      <c r="J58" s="1829"/>
      <c r="K58" s="1829"/>
      <c r="L58" s="1829"/>
      <c r="M58" s="1829"/>
      <c r="N58" s="1829"/>
      <c r="O58" s="1829"/>
      <c r="P58" s="1829"/>
      <c r="Q58" s="1829"/>
      <c r="R58" s="1829"/>
      <c r="S58" s="1829"/>
      <c r="T58" s="1829"/>
      <c r="U58" s="1829"/>
      <c r="V58" s="1829"/>
      <c r="W58" s="1829"/>
      <c r="X58" s="1829"/>
      <c r="Y58" s="1830"/>
    </row>
  </sheetData>
  <protectedRanges>
    <protectedRange sqref="D53:K53 O53:R53" name="Rango16"/>
    <protectedRange sqref="D50:R50" name="Rango15"/>
    <protectedRange sqref="D47:K47 O47:R47" name="Rango14"/>
    <protectedRange sqref="D44:K44 O44:R44" name="Rango13"/>
    <protectedRange sqref="D41:K41 O41:R41" name="Rango12"/>
    <protectedRange sqref="D26:K26 O26:R26" name="Rango7"/>
    <protectedRange sqref="D23:K23 O23:R23" name="Rango6"/>
    <protectedRange sqref="D20:K20 O20:R20" name="Rango5"/>
    <protectedRange sqref="D17:K17 O17:R17" name="Rango4"/>
    <protectedRange sqref="D14:K14 O14:R14" name="Rango3"/>
    <protectedRange sqref="D11:K11 O11:R11" name="Rango2"/>
    <protectedRange sqref="D8:K8 O8:R8" name="Rango1"/>
    <protectedRange sqref="D29:K29 O29:R29" name="Rango8"/>
    <protectedRange sqref="D32:K32 O32:R32" name="Rango9"/>
    <protectedRange sqref="D35:K35 O35:R35" name="Rango10"/>
    <protectedRange sqref="D38:K38 O38:R38" name="Rango11"/>
    <protectedRange sqref="L8:N8" name="Rango1_1"/>
    <protectedRange sqref="L11:N11" name="Rango2_1"/>
    <protectedRange sqref="L14:N14" name="Rango3_1"/>
    <protectedRange sqref="L17:N17" name="Rango4_1"/>
    <protectedRange sqref="L20:N20" name="Rango5_1"/>
    <protectedRange sqref="L23:N23" name="Rango6_1"/>
    <protectedRange sqref="L26:N26" name="Rango7_1"/>
    <protectedRange sqref="L29:N29" name="Rango8_1"/>
    <protectedRange sqref="L32:N32" name="Rango9_1"/>
    <protectedRange sqref="L35:N35" name="Rango10_1"/>
    <protectedRange sqref="L38:N38" name="Rango11_1"/>
    <protectedRange sqref="L41:N41" name="Rango12_1"/>
    <protectedRange sqref="L44:N44" name="Rango13_1"/>
    <protectedRange sqref="L47:N47" name="Rango14_1"/>
    <protectedRange sqref="L53:N53" name="Rango16_1"/>
  </protectedRanges>
  <mergeCells count="102">
    <mergeCell ref="A1:Y1"/>
    <mergeCell ref="A2:Y2"/>
    <mergeCell ref="A3:Y3"/>
    <mergeCell ref="A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Y4"/>
    <mergeCell ref="J4:J5"/>
    <mergeCell ref="K4:K5"/>
    <mergeCell ref="L4:L5"/>
    <mergeCell ref="M4:M5"/>
    <mergeCell ref="N4:N5"/>
    <mergeCell ref="O4:O5"/>
    <mergeCell ref="D18:F18"/>
    <mergeCell ref="H18:J18"/>
    <mergeCell ref="L18:N18"/>
    <mergeCell ref="P18:R18"/>
    <mergeCell ref="D21:F21"/>
    <mergeCell ref="H21:J21"/>
    <mergeCell ref="L21:N21"/>
    <mergeCell ref="P21:R21"/>
    <mergeCell ref="D12:F12"/>
    <mergeCell ref="H12:J12"/>
    <mergeCell ref="L12:N12"/>
    <mergeCell ref="P12:R12"/>
    <mergeCell ref="D15:F15"/>
    <mergeCell ref="H15:J15"/>
    <mergeCell ref="L15:N15"/>
    <mergeCell ref="P15:R15"/>
    <mergeCell ref="A33:A41"/>
    <mergeCell ref="D33:F33"/>
    <mergeCell ref="H33:J33"/>
    <mergeCell ref="L33:N33"/>
    <mergeCell ref="P33:R33"/>
    <mergeCell ref="B34:B41"/>
    <mergeCell ref="D24:F24"/>
    <mergeCell ref="H24:J24"/>
    <mergeCell ref="L24:N24"/>
    <mergeCell ref="P24:R24"/>
    <mergeCell ref="D27:F27"/>
    <mergeCell ref="H27:J27"/>
    <mergeCell ref="L27:N27"/>
    <mergeCell ref="P27:R27"/>
    <mergeCell ref="A6:A32"/>
    <mergeCell ref="D6:F6"/>
    <mergeCell ref="H6:J6"/>
    <mergeCell ref="L6:N6"/>
    <mergeCell ref="P6:R6"/>
    <mergeCell ref="B7:B32"/>
    <mergeCell ref="D9:F9"/>
    <mergeCell ref="H9:J9"/>
    <mergeCell ref="L9:N9"/>
    <mergeCell ref="P9:R9"/>
    <mergeCell ref="D36:F36"/>
    <mergeCell ref="H36:J36"/>
    <mergeCell ref="L36:N36"/>
    <mergeCell ref="P36:R36"/>
    <mergeCell ref="D39:F39"/>
    <mergeCell ref="H39:J39"/>
    <mergeCell ref="L39:N39"/>
    <mergeCell ref="P39:R39"/>
    <mergeCell ref="D30:F30"/>
    <mergeCell ref="H30:J30"/>
    <mergeCell ref="L30:N30"/>
    <mergeCell ref="P30:R30"/>
    <mergeCell ref="A42:A47"/>
    <mergeCell ref="D42:F42"/>
    <mergeCell ref="H42:J42"/>
    <mergeCell ref="L42:N42"/>
    <mergeCell ref="P42:R42"/>
    <mergeCell ref="B43:B47"/>
    <mergeCell ref="D45:F45"/>
    <mergeCell ref="H45:J45"/>
    <mergeCell ref="L45:N45"/>
    <mergeCell ref="P45:R45"/>
    <mergeCell ref="A57:Y57"/>
    <mergeCell ref="A58:Y58"/>
    <mergeCell ref="A54:A56"/>
    <mergeCell ref="D54:F54"/>
    <mergeCell ref="H54:J54"/>
    <mergeCell ref="L54:N54"/>
    <mergeCell ref="P54:R54"/>
    <mergeCell ref="B55:B56"/>
    <mergeCell ref="A48:A53"/>
    <mergeCell ref="D48:F48"/>
    <mergeCell ref="H48:J48"/>
    <mergeCell ref="L48:N48"/>
    <mergeCell ref="P48:R48"/>
    <mergeCell ref="B49:B53"/>
    <mergeCell ref="D51:F51"/>
    <mergeCell ref="H51:J51"/>
    <mergeCell ref="L51:N51"/>
    <mergeCell ref="P51:R51"/>
  </mergeCells>
  <conditionalFormatting sqref="K6 G6 O6 S6:T6">
    <cfRule type="cellIs" dxfId="6703" priority="65" operator="greaterThan">
      <formula>0.99</formula>
    </cfRule>
    <cfRule type="cellIs" dxfId="6702" priority="66" operator="greaterThan">
      <formula>0.79</formula>
    </cfRule>
    <cfRule type="cellIs" dxfId="6701" priority="67" operator="greaterThan">
      <formula>0.59</formula>
    </cfRule>
    <cfRule type="cellIs" dxfId="6700" priority="68" operator="lessThan">
      <formula>0.6</formula>
    </cfRule>
  </conditionalFormatting>
  <conditionalFormatting sqref="K9 G9 O9 S9:T9">
    <cfRule type="cellIs" dxfId="6699" priority="61" operator="greaterThan">
      <formula>0.99</formula>
    </cfRule>
    <cfRule type="cellIs" dxfId="6698" priority="62" operator="greaterThan">
      <formula>0.79</formula>
    </cfRule>
    <cfRule type="cellIs" dxfId="6697" priority="63" operator="greaterThan">
      <formula>0.59</formula>
    </cfRule>
    <cfRule type="cellIs" dxfId="6696" priority="64" operator="lessThan">
      <formula>0.6</formula>
    </cfRule>
  </conditionalFormatting>
  <conditionalFormatting sqref="K12 G12 O12 S12:T12">
    <cfRule type="cellIs" dxfId="6695" priority="57" operator="greaterThan">
      <formula>0.99</formula>
    </cfRule>
    <cfRule type="cellIs" dxfId="6694" priority="58" operator="greaterThan">
      <formula>0.79</formula>
    </cfRule>
    <cfRule type="cellIs" dxfId="6693" priority="59" operator="greaterThan">
      <formula>0.59</formula>
    </cfRule>
    <cfRule type="cellIs" dxfId="6692" priority="60" operator="lessThan">
      <formula>0.6</formula>
    </cfRule>
  </conditionalFormatting>
  <conditionalFormatting sqref="K15 G15 O15 S15:T15">
    <cfRule type="cellIs" dxfId="6691" priority="53" operator="greaterThan">
      <formula>0.99</formula>
    </cfRule>
    <cfRule type="cellIs" dxfId="6690" priority="54" operator="greaterThan">
      <formula>0.79</formula>
    </cfRule>
    <cfRule type="cellIs" dxfId="6689" priority="55" operator="greaterThan">
      <formula>0.59</formula>
    </cfRule>
    <cfRule type="cellIs" dxfId="6688" priority="56" operator="lessThan">
      <formula>0.6</formula>
    </cfRule>
  </conditionalFormatting>
  <conditionalFormatting sqref="K18 G18 O18 S18:T18">
    <cfRule type="cellIs" dxfId="6687" priority="49" operator="greaterThan">
      <formula>0.99</formula>
    </cfRule>
    <cfRule type="cellIs" dxfId="6686" priority="50" operator="greaterThan">
      <formula>0.79</formula>
    </cfRule>
    <cfRule type="cellIs" dxfId="6685" priority="51" operator="greaterThan">
      <formula>0.59</formula>
    </cfRule>
    <cfRule type="cellIs" dxfId="6684" priority="52" operator="lessThan">
      <formula>0.6</formula>
    </cfRule>
  </conditionalFormatting>
  <conditionalFormatting sqref="K21 G21 O21 S21:T21">
    <cfRule type="cellIs" dxfId="6683" priority="45" operator="greaterThan">
      <formula>0.99</formula>
    </cfRule>
    <cfRule type="cellIs" dxfId="6682" priority="46" operator="greaterThan">
      <formula>0.79</formula>
    </cfRule>
    <cfRule type="cellIs" dxfId="6681" priority="47" operator="greaterThan">
      <formula>0.59</formula>
    </cfRule>
    <cfRule type="cellIs" dxfId="6680" priority="48" operator="lessThan">
      <formula>0.6</formula>
    </cfRule>
  </conditionalFormatting>
  <conditionalFormatting sqref="K24 G24 O24 S24:T24">
    <cfRule type="cellIs" dxfId="6679" priority="41" operator="greaterThan">
      <formula>0.99</formula>
    </cfRule>
    <cfRule type="cellIs" dxfId="6678" priority="42" operator="greaterThan">
      <formula>0.79</formula>
    </cfRule>
    <cfRule type="cellIs" dxfId="6677" priority="43" operator="greaterThan">
      <formula>0.59</formula>
    </cfRule>
    <cfRule type="cellIs" dxfId="6676" priority="44" operator="lessThan">
      <formula>0.6</formula>
    </cfRule>
  </conditionalFormatting>
  <conditionalFormatting sqref="K27 G27 O27 S27:T27">
    <cfRule type="cellIs" dxfId="6675" priority="37" operator="greaterThan">
      <formula>0.99</formula>
    </cfRule>
    <cfRule type="cellIs" dxfId="6674" priority="38" operator="greaterThan">
      <formula>0.79</formula>
    </cfRule>
    <cfRule type="cellIs" dxfId="6673" priority="39" operator="greaterThan">
      <formula>0.59</formula>
    </cfRule>
    <cfRule type="cellIs" dxfId="6672" priority="40" operator="lessThan">
      <formula>0.6</formula>
    </cfRule>
  </conditionalFormatting>
  <conditionalFormatting sqref="K30 G30 O30 S30:T30">
    <cfRule type="cellIs" dxfId="6671" priority="33" operator="greaterThan">
      <formula>0.99</formula>
    </cfRule>
    <cfRule type="cellIs" dxfId="6670" priority="34" operator="greaterThan">
      <formula>0.79</formula>
    </cfRule>
    <cfRule type="cellIs" dxfId="6669" priority="35" operator="greaterThan">
      <formula>0.59</formula>
    </cfRule>
    <cfRule type="cellIs" dxfId="6668" priority="36" operator="lessThan">
      <formula>0.6</formula>
    </cfRule>
  </conditionalFormatting>
  <conditionalFormatting sqref="K33 G33 O33 S33:T33">
    <cfRule type="cellIs" dxfId="6667" priority="29" operator="greaterThan">
      <formula>0.99</formula>
    </cfRule>
    <cfRule type="cellIs" dxfId="6666" priority="30" operator="greaterThan">
      <formula>0.79</formula>
    </cfRule>
    <cfRule type="cellIs" dxfId="6665" priority="31" operator="greaterThan">
      <formula>0.59</formula>
    </cfRule>
    <cfRule type="cellIs" dxfId="6664" priority="32" operator="lessThan">
      <formula>0.6</formula>
    </cfRule>
  </conditionalFormatting>
  <conditionalFormatting sqref="K36 G36 O36 S36:T36">
    <cfRule type="cellIs" dxfId="6663" priority="25" operator="greaterThan">
      <formula>0.99</formula>
    </cfRule>
    <cfRule type="cellIs" dxfId="6662" priority="26" operator="greaterThan">
      <formula>0.79</formula>
    </cfRule>
    <cfRule type="cellIs" dxfId="6661" priority="27" operator="greaterThan">
      <formula>0.59</formula>
    </cfRule>
    <cfRule type="cellIs" dxfId="6660" priority="28" operator="lessThan">
      <formula>0.6</formula>
    </cfRule>
  </conditionalFormatting>
  <conditionalFormatting sqref="K39 G39 O39 S39:T39">
    <cfRule type="cellIs" dxfId="6659" priority="21" operator="greaterThan">
      <formula>0.99</formula>
    </cfRule>
    <cfRule type="cellIs" dxfId="6658" priority="22" operator="greaterThan">
      <formula>0.79</formula>
    </cfRule>
    <cfRule type="cellIs" dxfId="6657" priority="23" operator="greaterThan">
      <formula>0.59</formula>
    </cfRule>
    <cfRule type="cellIs" dxfId="6656" priority="24" operator="lessThan">
      <formula>0.6</formula>
    </cfRule>
  </conditionalFormatting>
  <conditionalFormatting sqref="K42 G42 O42 S42:T42">
    <cfRule type="cellIs" dxfId="6655" priority="17" operator="greaterThan">
      <formula>0.99</formula>
    </cfRule>
    <cfRule type="cellIs" dxfId="6654" priority="18" operator="greaterThan">
      <formula>0.79</formula>
    </cfRule>
    <cfRule type="cellIs" dxfId="6653" priority="19" operator="greaterThan">
      <formula>0.59</formula>
    </cfRule>
    <cfRule type="cellIs" dxfId="6652" priority="20" operator="lessThan">
      <formula>0.6</formula>
    </cfRule>
  </conditionalFormatting>
  <conditionalFormatting sqref="K45 G45 O45 S45:T45">
    <cfRule type="cellIs" dxfId="6651" priority="13" operator="greaterThan">
      <formula>0.99</formula>
    </cfRule>
    <cfRule type="cellIs" dxfId="6650" priority="14" operator="greaterThan">
      <formula>0.79</formula>
    </cfRule>
    <cfRule type="cellIs" dxfId="6649" priority="15" operator="greaterThan">
      <formula>0.59</formula>
    </cfRule>
    <cfRule type="cellIs" dxfId="6648" priority="16" operator="lessThan">
      <formula>0.6</formula>
    </cfRule>
  </conditionalFormatting>
  <conditionalFormatting sqref="K48 G48 O48 S48:T48">
    <cfRule type="cellIs" dxfId="6647" priority="9" operator="greaterThan">
      <formula>0.99</formula>
    </cfRule>
    <cfRule type="cellIs" dxfId="6646" priority="10" operator="greaterThan">
      <formula>0.79</formula>
    </cfRule>
    <cfRule type="cellIs" dxfId="6645" priority="11" operator="greaterThan">
      <formula>0.59</formula>
    </cfRule>
    <cfRule type="cellIs" dxfId="6644" priority="12" operator="lessThan">
      <formula>0.6</formula>
    </cfRule>
  </conditionalFormatting>
  <conditionalFormatting sqref="K51 G51 O51 S51:T51">
    <cfRule type="cellIs" dxfId="6643" priority="5" operator="greaterThan">
      <formula>0.99</formula>
    </cfRule>
    <cfRule type="cellIs" dxfId="6642" priority="6" operator="greaterThan">
      <formula>0.79</formula>
    </cfRule>
    <cfRule type="cellIs" dxfId="6641" priority="7" operator="greaterThan">
      <formula>0.59</formula>
    </cfRule>
    <cfRule type="cellIs" dxfId="6640" priority="8" operator="lessThan">
      <formula>0.6</formula>
    </cfRule>
  </conditionalFormatting>
  <conditionalFormatting sqref="K54 G54 O54 S54:T54">
    <cfRule type="cellIs" dxfId="6639" priority="1" operator="greaterThan">
      <formula>0.99</formula>
    </cfRule>
    <cfRule type="cellIs" dxfId="6638" priority="2" operator="greaterThan">
      <formula>0.79</formula>
    </cfRule>
    <cfRule type="cellIs" dxfId="6637" priority="3" operator="greaterThan">
      <formula>0.59</formula>
    </cfRule>
    <cfRule type="cellIs" dxfId="6636" priority="4" operator="lessThan">
      <formula>0.6</formula>
    </cfRule>
  </conditionalFormatting>
  <pageMargins left="0.25" right="0.25" top="0.75" bottom="0.75" header="0.3" footer="0.3"/>
  <pageSetup scale="47" orientation="landscape" verticalDpi="300" r:id="rId1"/>
  <rowBreaks count="1" manualBreakCount="1">
    <brk id="32" max="2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 tint="-0.499984740745262"/>
  </sheetPr>
  <dimension ref="A1:Y40"/>
  <sheetViews>
    <sheetView view="pageBreakPreview" topLeftCell="A23" zoomScale="70" zoomScaleSheetLayoutView="70" zoomScalePageLayoutView="60" workbookViewId="0">
      <selection activeCell="A39" sqref="A39:Y39"/>
    </sheetView>
  </sheetViews>
  <sheetFormatPr baseColWidth="10" defaultColWidth="2.5703125" defaultRowHeight="15" x14ac:dyDescent="0.25"/>
  <cols>
    <col min="1" max="1" width="5.5703125" style="1" customWidth="1"/>
    <col min="2" max="2" width="30" style="86" customWidth="1"/>
    <col min="3" max="3" width="32" style="86" customWidth="1"/>
    <col min="4" max="6" width="6.42578125" style="1" customWidth="1"/>
    <col min="7" max="7" width="8.85546875" style="1" customWidth="1"/>
    <col min="8" max="8" width="6.42578125" style="1" customWidth="1"/>
    <col min="9" max="9" width="7.140625" style="1" customWidth="1"/>
    <col min="10" max="10" width="8.7109375" style="1" customWidth="1"/>
    <col min="11" max="11" width="8.85546875" style="1" customWidth="1"/>
    <col min="12" max="14" width="6.42578125" style="1" customWidth="1"/>
    <col min="15" max="15" width="8.85546875" style="1" customWidth="1"/>
    <col min="16" max="18" width="6.42578125" style="1" customWidth="1"/>
    <col min="19" max="19" width="8.85546875" style="1" customWidth="1"/>
    <col min="20" max="20" width="11.42578125" style="1" customWidth="1"/>
    <col min="21" max="24" width="6.7109375" style="1" customWidth="1"/>
    <col min="25" max="25" width="7.140625" style="1" customWidth="1"/>
    <col min="26" max="167" width="2.5703125" style="1"/>
    <col min="168" max="168" width="5" style="1" bestFit="1" customWidth="1"/>
    <col min="169" max="169" width="35.5703125" style="1" bestFit="1" customWidth="1"/>
    <col min="170" max="170" width="40.140625" style="1" bestFit="1" customWidth="1"/>
    <col min="171" max="171" width="16" style="1" customWidth="1"/>
    <col min="172" max="172" width="21.7109375" style="1" customWidth="1"/>
    <col min="173" max="173" width="18.85546875" style="1" customWidth="1"/>
    <col min="174" max="174" width="12.85546875" style="1" customWidth="1"/>
    <col min="175" max="179" width="10" style="1" bestFit="1" customWidth="1"/>
    <col min="180" max="423" width="2.5703125" style="1"/>
    <col min="424" max="424" width="5" style="1" bestFit="1" customWidth="1"/>
    <col min="425" max="425" width="35.5703125" style="1" bestFit="1" customWidth="1"/>
    <col min="426" max="426" width="40.140625" style="1" bestFit="1" customWidth="1"/>
    <col min="427" max="427" width="16" style="1" customWidth="1"/>
    <col min="428" max="428" width="21.7109375" style="1" customWidth="1"/>
    <col min="429" max="429" width="18.85546875" style="1" customWidth="1"/>
    <col min="430" max="430" width="12.85546875" style="1" customWidth="1"/>
    <col min="431" max="435" width="10" style="1" bestFit="1" customWidth="1"/>
    <col min="436" max="679" width="2.5703125" style="1"/>
    <col min="680" max="680" width="5" style="1" bestFit="1" customWidth="1"/>
    <col min="681" max="681" width="35.5703125" style="1" bestFit="1" customWidth="1"/>
    <col min="682" max="682" width="40.140625" style="1" bestFit="1" customWidth="1"/>
    <col min="683" max="683" width="16" style="1" customWidth="1"/>
    <col min="684" max="684" width="21.7109375" style="1" customWidth="1"/>
    <col min="685" max="685" width="18.85546875" style="1" customWidth="1"/>
    <col min="686" max="686" width="12.85546875" style="1" customWidth="1"/>
    <col min="687" max="691" width="10" style="1" bestFit="1" customWidth="1"/>
    <col min="692" max="935" width="2.5703125" style="1"/>
    <col min="936" max="936" width="5" style="1" bestFit="1" customWidth="1"/>
    <col min="937" max="937" width="35.5703125" style="1" bestFit="1" customWidth="1"/>
    <col min="938" max="938" width="40.140625" style="1" bestFit="1" customWidth="1"/>
    <col min="939" max="939" width="16" style="1" customWidth="1"/>
    <col min="940" max="940" width="21.7109375" style="1" customWidth="1"/>
    <col min="941" max="941" width="18.85546875" style="1" customWidth="1"/>
    <col min="942" max="942" width="12.85546875" style="1" customWidth="1"/>
    <col min="943" max="947" width="10" style="1" bestFit="1" customWidth="1"/>
    <col min="948" max="1191" width="2.5703125" style="1"/>
    <col min="1192" max="1192" width="5" style="1" bestFit="1" customWidth="1"/>
    <col min="1193" max="1193" width="35.5703125" style="1" bestFit="1" customWidth="1"/>
    <col min="1194" max="1194" width="40.140625" style="1" bestFit="1" customWidth="1"/>
    <col min="1195" max="1195" width="16" style="1" customWidth="1"/>
    <col min="1196" max="1196" width="21.7109375" style="1" customWidth="1"/>
    <col min="1197" max="1197" width="18.85546875" style="1" customWidth="1"/>
    <col min="1198" max="1198" width="12.85546875" style="1" customWidth="1"/>
    <col min="1199" max="1203" width="10" style="1" bestFit="1" customWidth="1"/>
    <col min="1204" max="1447" width="2.5703125" style="1"/>
    <col min="1448" max="1448" width="5" style="1" bestFit="1" customWidth="1"/>
    <col min="1449" max="1449" width="35.5703125" style="1" bestFit="1" customWidth="1"/>
    <col min="1450" max="1450" width="40.140625" style="1" bestFit="1" customWidth="1"/>
    <col min="1451" max="1451" width="16" style="1" customWidth="1"/>
    <col min="1452" max="1452" width="21.7109375" style="1" customWidth="1"/>
    <col min="1453" max="1453" width="18.85546875" style="1" customWidth="1"/>
    <col min="1454" max="1454" width="12.85546875" style="1" customWidth="1"/>
    <col min="1455" max="1459" width="10" style="1" bestFit="1" customWidth="1"/>
    <col min="1460" max="1703" width="2.5703125" style="1"/>
    <col min="1704" max="1704" width="5" style="1" bestFit="1" customWidth="1"/>
    <col min="1705" max="1705" width="35.5703125" style="1" bestFit="1" customWidth="1"/>
    <col min="1706" max="1706" width="40.140625" style="1" bestFit="1" customWidth="1"/>
    <col min="1707" max="1707" width="16" style="1" customWidth="1"/>
    <col min="1708" max="1708" width="21.7109375" style="1" customWidth="1"/>
    <col min="1709" max="1709" width="18.85546875" style="1" customWidth="1"/>
    <col min="1710" max="1710" width="12.85546875" style="1" customWidth="1"/>
    <col min="1711" max="1715" width="10" style="1" bestFit="1" customWidth="1"/>
    <col min="1716" max="1959" width="2.5703125" style="1"/>
    <col min="1960" max="1960" width="5" style="1" bestFit="1" customWidth="1"/>
    <col min="1961" max="1961" width="35.5703125" style="1" bestFit="1" customWidth="1"/>
    <col min="1962" max="1962" width="40.140625" style="1" bestFit="1" customWidth="1"/>
    <col min="1963" max="1963" width="16" style="1" customWidth="1"/>
    <col min="1964" max="1964" width="21.7109375" style="1" customWidth="1"/>
    <col min="1965" max="1965" width="18.85546875" style="1" customWidth="1"/>
    <col min="1966" max="1966" width="12.85546875" style="1" customWidth="1"/>
    <col min="1967" max="1971" width="10" style="1" bestFit="1" customWidth="1"/>
    <col min="1972" max="2215" width="2.5703125" style="1"/>
    <col min="2216" max="2216" width="5" style="1" bestFit="1" customWidth="1"/>
    <col min="2217" max="2217" width="35.5703125" style="1" bestFit="1" customWidth="1"/>
    <col min="2218" max="2218" width="40.140625" style="1" bestFit="1" customWidth="1"/>
    <col min="2219" max="2219" width="16" style="1" customWidth="1"/>
    <col min="2220" max="2220" width="21.7109375" style="1" customWidth="1"/>
    <col min="2221" max="2221" width="18.85546875" style="1" customWidth="1"/>
    <col min="2222" max="2222" width="12.85546875" style="1" customWidth="1"/>
    <col min="2223" max="2227" width="10" style="1" bestFit="1" customWidth="1"/>
    <col min="2228" max="2471" width="2.5703125" style="1"/>
    <col min="2472" max="2472" width="5" style="1" bestFit="1" customWidth="1"/>
    <col min="2473" max="2473" width="35.5703125" style="1" bestFit="1" customWidth="1"/>
    <col min="2474" max="2474" width="40.140625" style="1" bestFit="1" customWidth="1"/>
    <col min="2475" max="2475" width="16" style="1" customWidth="1"/>
    <col min="2476" max="2476" width="21.7109375" style="1" customWidth="1"/>
    <col min="2477" max="2477" width="18.85546875" style="1" customWidth="1"/>
    <col min="2478" max="2478" width="12.85546875" style="1" customWidth="1"/>
    <col min="2479" max="2483" width="10" style="1" bestFit="1" customWidth="1"/>
    <col min="2484" max="2727" width="2.5703125" style="1"/>
    <col min="2728" max="2728" width="5" style="1" bestFit="1" customWidth="1"/>
    <col min="2729" max="2729" width="35.5703125" style="1" bestFit="1" customWidth="1"/>
    <col min="2730" max="2730" width="40.140625" style="1" bestFit="1" customWidth="1"/>
    <col min="2731" max="2731" width="16" style="1" customWidth="1"/>
    <col min="2732" max="2732" width="21.7109375" style="1" customWidth="1"/>
    <col min="2733" max="2733" width="18.85546875" style="1" customWidth="1"/>
    <col min="2734" max="2734" width="12.85546875" style="1" customWidth="1"/>
    <col min="2735" max="2739" width="10" style="1" bestFit="1" customWidth="1"/>
    <col min="2740" max="2983" width="2.5703125" style="1"/>
    <col min="2984" max="2984" width="5" style="1" bestFit="1" customWidth="1"/>
    <col min="2985" max="2985" width="35.5703125" style="1" bestFit="1" customWidth="1"/>
    <col min="2986" max="2986" width="40.140625" style="1" bestFit="1" customWidth="1"/>
    <col min="2987" max="2987" width="16" style="1" customWidth="1"/>
    <col min="2988" max="2988" width="21.7109375" style="1" customWidth="1"/>
    <col min="2989" max="2989" width="18.85546875" style="1" customWidth="1"/>
    <col min="2990" max="2990" width="12.85546875" style="1" customWidth="1"/>
    <col min="2991" max="2995" width="10" style="1" bestFit="1" customWidth="1"/>
    <col min="2996" max="3239" width="2.5703125" style="1"/>
    <col min="3240" max="3240" width="5" style="1" bestFit="1" customWidth="1"/>
    <col min="3241" max="3241" width="35.5703125" style="1" bestFit="1" customWidth="1"/>
    <col min="3242" max="3242" width="40.140625" style="1" bestFit="1" customWidth="1"/>
    <col min="3243" max="3243" width="16" style="1" customWidth="1"/>
    <col min="3244" max="3244" width="21.7109375" style="1" customWidth="1"/>
    <col min="3245" max="3245" width="18.85546875" style="1" customWidth="1"/>
    <col min="3246" max="3246" width="12.85546875" style="1" customWidth="1"/>
    <col min="3247" max="3251" width="10" style="1" bestFit="1" customWidth="1"/>
    <col min="3252" max="3495" width="2.5703125" style="1"/>
    <col min="3496" max="3496" width="5" style="1" bestFit="1" customWidth="1"/>
    <col min="3497" max="3497" width="35.5703125" style="1" bestFit="1" customWidth="1"/>
    <col min="3498" max="3498" width="40.140625" style="1" bestFit="1" customWidth="1"/>
    <col min="3499" max="3499" width="16" style="1" customWidth="1"/>
    <col min="3500" max="3500" width="21.7109375" style="1" customWidth="1"/>
    <col min="3501" max="3501" width="18.85546875" style="1" customWidth="1"/>
    <col min="3502" max="3502" width="12.85546875" style="1" customWidth="1"/>
    <col min="3503" max="3507" width="10" style="1" bestFit="1" customWidth="1"/>
    <col min="3508" max="3751" width="2.5703125" style="1"/>
    <col min="3752" max="3752" width="5" style="1" bestFit="1" customWidth="1"/>
    <col min="3753" max="3753" width="35.5703125" style="1" bestFit="1" customWidth="1"/>
    <col min="3754" max="3754" width="40.140625" style="1" bestFit="1" customWidth="1"/>
    <col min="3755" max="3755" width="16" style="1" customWidth="1"/>
    <col min="3756" max="3756" width="21.7109375" style="1" customWidth="1"/>
    <col min="3757" max="3757" width="18.85546875" style="1" customWidth="1"/>
    <col min="3758" max="3758" width="12.85546875" style="1" customWidth="1"/>
    <col min="3759" max="3763" width="10" style="1" bestFit="1" customWidth="1"/>
    <col min="3764" max="4007" width="2.5703125" style="1"/>
    <col min="4008" max="4008" width="5" style="1" bestFit="1" customWidth="1"/>
    <col min="4009" max="4009" width="35.5703125" style="1" bestFit="1" customWidth="1"/>
    <col min="4010" max="4010" width="40.140625" style="1" bestFit="1" customWidth="1"/>
    <col min="4011" max="4011" width="16" style="1" customWidth="1"/>
    <col min="4012" max="4012" width="21.7109375" style="1" customWidth="1"/>
    <col min="4013" max="4013" width="18.85546875" style="1" customWidth="1"/>
    <col min="4014" max="4014" width="12.85546875" style="1" customWidth="1"/>
    <col min="4015" max="4019" width="10" style="1" bestFit="1" customWidth="1"/>
    <col min="4020" max="4263" width="2.5703125" style="1"/>
    <col min="4264" max="4264" width="5" style="1" bestFit="1" customWidth="1"/>
    <col min="4265" max="4265" width="35.5703125" style="1" bestFit="1" customWidth="1"/>
    <col min="4266" max="4266" width="40.140625" style="1" bestFit="1" customWidth="1"/>
    <col min="4267" max="4267" width="16" style="1" customWidth="1"/>
    <col min="4268" max="4268" width="21.7109375" style="1" customWidth="1"/>
    <col min="4269" max="4269" width="18.85546875" style="1" customWidth="1"/>
    <col min="4270" max="4270" width="12.85546875" style="1" customWidth="1"/>
    <col min="4271" max="4275" width="10" style="1" bestFit="1" customWidth="1"/>
    <col min="4276" max="4519" width="2.5703125" style="1"/>
    <col min="4520" max="4520" width="5" style="1" bestFit="1" customWidth="1"/>
    <col min="4521" max="4521" width="35.5703125" style="1" bestFit="1" customWidth="1"/>
    <col min="4522" max="4522" width="40.140625" style="1" bestFit="1" customWidth="1"/>
    <col min="4523" max="4523" width="16" style="1" customWidth="1"/>
    <col min="4524" max="4524" width="21.7109375" style="1" customWidth="1"/>
    <col min="4525" max="4525" width="18.85546875" style="1" customWidth="1"/>
    <col min="4526" max="4526" width="12.85546875" style="1" customWidth="1"/>
    <col min="4527" max="4531" width="10" style="1" bestFit="1" customWidth="1"/>
    <col min="4532" max="4775" width="2.5703125" style="1"/>
    <col min="4776" max="4776" width="5" style="1" bestFit="1" customWidth="1"/>
    <col min="4777" max="4777" width="35.5703125" style="1" bestFit="1" customWidth="1"/>
    <col min="4778" max="4778" width="40.140625" style="1" bestFit="1" customWidth="1"/>
    <col min="4779" max="4779" width="16" style="1" customWidth="1"/>
    <col min="4780" max="4780" width="21.7109375" style="1" customWidth="1"/>
    <col min="4781" max="4781" width="18.85546875" style="1" customWidth="1"/>
    <col min="4782" max="4782" width="12.85546875" style="1" customWidth="1"/>
    <col min="4783" max="4787" width="10" style="1" bestFit="1" customWidth="1"/>
    <col min="4788" max="5031" width="2.5703125" style="1"/>
    <col min="5032" max="5032" width="5" style="1" bestFit="1" customWidth="1"/>
    <col min="5033" max="5033" width="35.5703125" style="1" bestFit="1" customWidth="1"/>
    <col min="5034" max="5034" width="40.140625" style="1" bestFit="1" customWidth="1"/>
    <col min="5035" max="5035" width="16" style="1" customWidth="1"/>
    <col min="5036" max="5036" width="21.7109375" style="1" customWidth="1"/>
    <col min="5037" max="5037" width="18.85546875" style="1" customWidth="1"/>
    <col min="5038" max="5038" width="12.85546875" style="1" customWidth="1"/>
    <col min="5039" max="5043" width="10" style="1" bestFit="1" customWidth="1"/>
    <col min="5044" max="5287" width="2.5703125" style="1"/>
    <col min="5288" max="5288" width="5" style="1" bestFit="1" customWidth="1"/>
    <col min="5289" max="5289" width="35.5703125" style="1" bestFit="1" customWidth="1"/>
    <col min="5290" max="5290" width="40.140625" style="1" bestFit="1" customWidth="1"/>
    <col min="5291" max="5291" width="16" style="1" customWidth="1"/>
    <col min="5292" max="5292" width="21.7109375" style="1" customWidth="1"/>
    <col min="5293" max="5293" width="18.85546875" style="1" customWidth="1"/>
    <col min="5294" max="5294" width="12.85546875" style="1" customWidth="1"/>
    <col min="5295" max="5299" width="10" style="1" bestFit="1" customWidth="1"/>
    <col min="5300" max="5543" width="2.5703125" style="1"/>
    <col min="5544" max="5544" width="5" style="1" bestFit="1" customWidth="1"/>
    <col min="5545" max="5545" width="35.5703125" style="1" bestFit="1" customWidth="1"/>
    <col min="5546" max="5546" width="40.140625" style="1" bestFit="1" customWidth="1"/>
    <col min="5547" max="5547" width="16" style="1" customWidth="1"/>
    <col min="5548" max="5548" width="21.7109375" style="1" customWidth="1"/>
    <col min="5549" max="5549" width="18.85546875" style="1" customWidth="1"/>
    <col min="5550" max="5550" width="12.85546875" style="1" customWidth="1"/>
    <col min="5551" max="5555" width="10" style="1" bestFit="1" customWidth="1"/>
    <col min="5556" max="5799" width="2.5703125" style="1"/>
    <col min="5800" max="5800" width="5" style="1" bestFit="1" customWidth="1"/>
    <col min="5801" max="5801" width="35.5703125" style="1" bestFit="1" customWidth="1"/>
    <col min="5802" max="5802" width="40.140625" style="1" bestFit="1" customWidth="1"/>
    <col min="5803" max="5803" width="16" style="1" customWidth="1"/>
    <col min="5804" max="5804" width="21.7109375" style="1" customWidth="1"/>
    <col min="5805" max="5805" width="18.85546875" style="1" customWidth="1"/>
    <col min="5806" max="5806" width="12.85546875" style="1" customWidth="1"/>
    <col min="5807" max="5811" width="10" style="1" bestFit="1" customWidth="1"/>
    <col min="5812" max="6055" width="2.5703125" style="1"/>
    <col min="6056" max="6056" width="5" style="1" bestFit="1" customWidth="1"/>
    <col min="6057" max="6057" width="35.5703125" style="1" bestFit="1" customWidth="1"/>
    <col min="6058" max="6058" width="40.140625" style="1" bestFit="1" customWidth="1"/>
    <col min="6059" max="6059" width="16" style="1" customWidth="1"/>
    <col min="6060" max="6060" width="21.7109375" style="1" customWidth="1"/>
    <col min="6061" max="6061" width="18.85546875" style="1" customWidth="1"/>
    <col min="6062" max="6062" width="12.85546875" style="1" customWidth="1"/>
    <col min="6063" max="6067" width="10" style="1" bestFit="1" customWidth="1"/>
    <col min="6068" max="6311" width="2.5703125" style="1"/>
    <col min="6312" max="6312" width="5" style="1" bestFit="1" customWidth="1"/>
    <col min="6313" max="6313" width="35.5703125" style="1" bestFit="1" customWidth="1"/>
    <col min="6314" max="6314" width="40.140625" style="1" bestFit="1" customWidth="1"/>
    <col min="6315" max="6315" width="16" style="1" customWidth="1"/>
    <col min="6316" max="6316" width="21.7109375" style="1" customWidth="1"/>
    <col min="6317" max="6317" width="18.85546875" style="1" customWidth="1"/>
    <col min="6318" max="6318" width="12.85546875" style="1" customWidth="1"/>
    <col min="6319" max="6323" width="10" style="1" bestFit="1" customWidth="1"/>
    <col min="6324" max="6567" width="2.5703125" style="1"/>
    <col min="6568" max="6568" width="5" style="1" bestFit="1" customWidth="1"/>
    <col min="6569" max="6569" width="35.5703125" style="1" bestFit="1" customWidth="1"/>
    <col min="6570" max="6570" width="40.140625" style="1" bestFit="1" customWidth="1"/>
    <col min="6571" max="6571" width="16" style="1" customWidth="1"/>
    <col min="6572" max="6572" width="21.7109375" style="1" customWidth="1"/>
    <col min="6573" max="6573" width="18.85546875" style="1" customWidth="1"/>
    <col min="6574" max="6574" width="12.85546875" style="1" customWidth="1"/>
    <col min="6575" max="6579" width="10" style="1" bestFit="1" customWidth="1"/>
    <col min="6580" max="6823" width="2.5703125" style="1"/>
    <col min="6824" max="6824" width="5" style="1" bestFit="1" customWidth="1"/>
    <col min="6825" max="6825" width="35.5703125" style="1" bestFit="1" customWidth="1"/>
    <col min="6826" max="6826" width="40.140625" style="1" bestFit="1" customWidth="1"/>
    <col min="6827" max="6827" width="16" style="1" customWidth="1"/>
    <col min="6828" max="6828" width="21.7109375" style="1" customWidth="1"/>
    <col min="6829" max="6829" width="18.85546875" style="1" customWidth="1"/>
    <col min="6830" max="6830" width="12.85546875" style="1" customWidth="1"/>
    <col min="6831" max="6835" width="10" style="1" bestFit="1" customWidth="1"/>
    <col min="6836" max="7079" width="2.5703125" style="1"/>
    <col min="7080" max="7080" width="5" style="1" bestFit="1" customWidth="1"/>
    <col min="7081" max="7081" width="35.5703125" style="1" bestFit="1" customWidth="1"/>
    <col min="7082" max="7082" width="40.140625" style="1" bestFit="1" customWidth="1"/>
    <col min="7083" max="7083" width="16" style="1" customWidth="1"/>
    <col min="7084" max="7084" width="21.7109375" style="1" customWidth="1"/>
    <col min="7085" max="7085" width="18.85546875" style="1" customWidth="1"/>
    <col min="7086" max="7086" width="12.85546875" style="1" customWidth="1"/>
    <col min="7087" max="7091" width="10" style="1" bestFit="1" customWidth="1"/>
    <col min="7092" max="7335" width="2.5703125" style="1"/>
    <col min="7336" max="7336" width="5" style="1" bestFit="1" customWidth="1"/>
    <col min="7337" max="7337" width="35.5703125" style="1" bestFit="1" customWidth="1"/>
    <col min="7338" max="7338" width="40.140625" style="1" bestFit="1" customWidth="1"/>
    <col min="7339" max="7339" width="16" style="1" customWidth="1"/>
    <col min="7340" max="7340" width="21.7109375" style="1" customWidth="1"/>
    <col min="7341" max="7341" width="18.85546875" style="1" customWidth="1"/>
    <col min="7342" max="7342" width="12.85546875" style="1" customWidth="1"/>
    <col min="7343" max="7347" width="10" style="1" bestFit="1" customWidth="1"/>
    <col min="7348" max="7591" width="2.5703125" style="1"/>
    <col min="7592" max="7592" width="5" style="1" bestFit="1" customWidth="1"/>
    <col min="7593" max="7593" width="35.5703125" style="1" bestFit="1" customWidth="1"/>
    <col min="7594" max="7594" width="40.140625" style="1" bestFit="1" customWidth="1"/>
    <col min="7595" max="7595" width="16" style="1" customWidth="1"/>
    <col min="7596" max="7596" width="21.7109375" style="1" customWidth="1"/>
    <col min="7597" max="7597" width="18.85546875" style="1" customWidth="1"/>
    <col min="7598" max="7598" width="12.85546875" style="1" customWidth="1"/>
    <col min="7599" max="7603" width="10" style="1" bestFit="1" customWidth="1"/>
    <col min="7604" max="7847" width="2.5703125" style="1"/>
    <col min="7848" max="7848" width="5" style="1" bestFit="1" customWidth="1"/>
    <col min="7849" max="7849" width="35.5703125" style="1" bestFit="1" customWidth="1"/>
    <col min="7850" max="7850" width="40.140625" style="1" bestFit="1" customWidth="1"/>
    <col min="7851" max="7851" width="16" style="1" customWidth="1"/>
    <col min="7852" max="7852" width="21.7109375" style="1" customWidth="1"/>
    <col min="7853" max="7853" width="18.85546875" style="1" customWidth="1"/>
    <col min="7854" max="7854" width="12.85546875" style="1" customWidth="1"/>
    <col min="7855" max="7859" width="10" style="1" bestFit="1" customWidth="1"/>
    <col min="7860" max="8103" width="2.5703125" style="1"/>
    <col min="8104" max="8104" width="5" style="1" bestFit="1" customWidth="1"/>
    <col min="8105" max="8105" width="35.5703125" style="1" bestFit="1" customWidth="1"/>
    <col min="8106" max="8106" width="40.140625" style="1" bestFit="1" customWidth="1"/>
    <col min="8107" max="8107" width="16" style="1" customWidth="1"/>
    <col min="8108" max="8108" width="21.7109375" style="1" customWidth="1"/>
    <col min="8109" max="8109" width="18.85546875" style="1" customWidth="1"/>
    <col min="8110" max="8110" width="12.85546875" style="1" customWidth="1"/>
    <col min="8111" max="8115" width="10" style="1" bestFit="1" customWidth="1"/>
    <col min="8116" max="8359" width="2.5703125" style="1"/>
    <col min="8360" max="8360" width="5" style="1" bestFit="1" customWidth="1"/>
    <col min="8361" max="8361" width="35.5703125" style="1" bestFit="1" customWidth="1"/>
    <col min="8362" max="8362" width="40.140625" style="1" bestFit="1" customWidth="1"/>
    <col min="8363" max="8363" width="16" style="1" customWidth="1"/>
    <col min="8364" max="8364" width="21.7109375" style="1" customWidth="1"/>
    <col min="8365" max="8365" width="18.85546875" style="1" customWidth="1"/>
    <col min="8366" max="8366" width="12.85546875" style="1" customWidth="1"/>
    <col min="8367" max="8371" width="10" style="1" bestFit="1" customWidth="1"/>
    <col min="8372" max="8615" width="2.5703125" style="1"/>
    <col min="8616" max="8616" width="5" style="1" bestFit="1" customWidth="1"/>
    <col min="8617" max="8617" width="35.5703125" style="1" bestFit="1" customWidth="1"/>
    <col min="8618" max="8618" width="40.140625" style="1" bestFit="1" customWidth="1"/>
    <col min="8619" max="8619" width="16" style="1" customWidth="1"/>
    <col min="8620" max="8620" width="21.7109375" style="1" customWidth="1"/>
    <col min="8621" max="8621" width="18.85546875" style="1" customWidth="1"/>
    <col min="8622" max="8622" width="12.85546875" style="1" customWidth="1"/>
    <col min="8623" max="8627" width="10" style="1" bestFit="1" customWidth="1"/>
    <col min="8628" max="8871" width="2.5703125" style="1"/>
    <col min="8872" max="8872" width="5" style="1" bestFit="1" customWidth="1"/>
    <col min="8873" max="8873" width="35.5703125" style="1" bestFit="1" customWidth="1"/>
    <col min="8874" max="8874" width="40.140625" style="1" bestFit="1" customWidth="1"/>
    <col min="8875" max="8875" width="16" style="1" customWidth="1"/>
    <col min="8876" max="8876" width="21.7109375" style="1" customWidth="1"/>
    <col min="8877" max="8877" width="18.85546875" style="1" customWidth="1"/>
    <col min="8878" max="8878" width="12.85546875" style="1" customWidth="1"/>
    <col min="8879" max="8883" width="10" style="1" bestFit="1" customWidth="1"/>
    <col min="8884" max="9127" width="2.5703125" style="1"/>
    <col min="9128" max="9128" width="5" style="1" bestFit="1" customWidth="1"/>
    <col min="9129" max="9129" width="35.5703125" style="1" bestFit="1" customWidth="1"/>
    <col min="9130" max="9130" width="40.140625" style="1" bestFit="1" customWidth="1"/>
    <col min="9131" max="9131" width="16" style="1" customWidth="1"/>
    <col min="9132" max="9132" width="21.7109375" style="1" customWidth="1"/>
    <col min="9133" max="9133" width="18.85546875" style="1" customWidth="1"/>
    <col min="9134" max="9134" width="12.85546875" style="1" customWidth="1"/>
    <col min="9135" max="9139" width="10" style="1" bestFit="1" customWidth="1"/>
    <col min="9140" max="9383" width="2.5703125" style="1"/>
    <col min="9384" max="9384" width="5" style="1" bestFit="1" customWidth="1"/>
    <col min="9385" max="9385" width="35.5703125" style="1" bestFit="1" customWidth="1"/>
    <col min="9386" max="9386" width="40.140625" style="1" bestFit="1" customWidth="1"/>
    <col min="9387" max="9387" width="16" style="1" customWidth="1"/>
    <col min="9388" max="9388" width="21.7109375" style="1" customWidth="1"/>
    <col min="9389" max="9389" width="18.85546875" style="1" customWidth="1"/>
    <col min="9390" max="9390" width="12.85546875" style="1" customWidth="1"/>
    <col min="9391" max="9395" width="10" style="1" bestFit="1" customWidth="1"/>
    <col min="9396" max="9639" width="2.5703125" style="1"/>
    <col min="9640" max="9640" width="5" style="1" bestFit="1" customWidth="1"/>
    <col min="9641" max="9641" width="35.5703125" style="1" bestFit="1" customWidth="1"/>
    <col min="9642" max="9642" width="40.140625" style="1" bestFit="1" customWidth="1"/>
    <col min="9643" max="9643" width="16" style="1" customWidth="1"/>
    <col min="9644" max="9644" width="21.7109375" style="1" customWidth="1"/>
    <col min="9645" max="9645" width="18.85546875" style="1" customWidth="1"/>
    <col min="9646" max="9646" width="12.85546875" style="1" customWidth="1"/>
    <col min="9647" max="9651" width="10" style="1" bestFit="1" customWidth="1"/>
    <col min="9652" max="9895" width="2.5703125" style="1"/>
    <col min="9896" max="9896" width="5" style="1" bestFit="1" customWidth="1"/>
    <col min="9897" max="9897" width="35.5703125" style="1" bestFit="1" customWidth="1"/>
    <col min="9898" max="9898" width="40.140625" style="1" bestFit="1" customWidth="1"/>
    <col min="9899" max="9899" width="16" style="1" customWidth="1"/>
    <col min="9900" max="9900" width="21.7109375" style="1" customWidth="1"/>
    <col min="9901" max="9901" width="18.85546875" style="1" customWidth="1"/>
    <col min="9902" max="9902" width="12.85546875" style="1" customWidth="1"/>
    <col min="9903" max="9907" width="10" style="1" bestFit="1" customWidth="1"/>
    <col min="9908" max="10151" width="2.5703125" style="1"/>
    <col min="10152" max="10152" width="5" style="1" bestFit="1" customWidth="1"/>
    <col min="10153" max="10153" width="35.5703125" style="1" bestFit="1" customWidth="1"/>
    <col min="10154" max="10154" width="40.140625" style="1" bestFit="1" customWidth="1"/>
    <col min="10155" max="10155" width="16" style="1" customWidth="1"/>
    <col min="10156" max="10156" width="21.7109375" style="1" customWidth="1"/>
    <col min="10157" max="10157" width="18.85546875" style="1" customWidth="1"/>
    <col min="10158" max="10158" width="12.85546875" style="1" customWidth="1"/>
    <col min="10159" max="10163" width="10" style="1" bestFit="1" customWidth="1"/>
    <col min="10164" max="10407" width="2.5703125" style="1"/>
    <col min="10408" max="10408" width="5" style="1" bestFit="1" customWidth="1"/>
    <col min="10409" max="10409" width="35.5703125" style="1" bestFit="1" customWidth="1"/>
    <col min="10410" max="10410" width="40.140625" style="1" bestFit="1" customWidth="1"/>
    <col min="10411" max="10411" width="16" style="1" customWidth="1"/>
    <col min="10412" max="10412" width="21.7109375" style="1" customWidth="1"/>
    <col min="10413" max="10413" width="18.85546875" style="1" customWidth="1"/>
    <col min="10414" max="10414" width="12.85546875" style="1" customWidth="1"/>
    <col min="10415" max="10419" width="10" style="1" bestFit="1" customWidth="1"/>
    <col min="10420" max="10663" width="2.5703125" style="1"/>
    <col min="10664" max="10664" width="5" style="1" bestFit="1" customWidth="1"/>
    <col min="10665" max="10665" width="35.5703125" style="1" bestFit="1" customWidth="1"/>
    <col min="10666" max="10666" width="40.140625" style="1" bestFit="1" customWidth="1"/>
    <col min="10667" max="10667" width="16" style="1" customWidth="1"/>
    <col min="10668" max="10668" width="21.7109375" style="1" customWidth="1"/>
    <col min="10669" max="10669" width="18.85546875" style="1" customWidth="1"/>
    <col min="10670" max="10670" width="12.85546875" style="1" customWidth="1"/>
    <col min="10671" max="10675" width="10" style="1" bestFit="1" customWidth="1"/>
    <col min="10676" max="10919" width="2.5703125" style="1"/>
    <col min="10920" max="10920" width="5" style="1" bestFit="1" customWidth="1"/>
    <col min="10921" max="10921" width="35.5703125" style="1" bestFit="1" customWidth="1"/>
    <col min="10922" max="10922" width="40.140625" style="1" bestFit="1" customWidth="1"/>
    <col min="10923" max="10923" width="16" style="1" customWidth="1"/>
    <col min="10924" max="10924" width="21.7109375" style="1" customWidth="1"/>
    <col min="10925" max="10925" width="18.85546875" style="1" customWidth="1"/>
    <col min="10926" max="10926" width="12.85546875" style="1" customWidth="1"/>
    <col min="10927" max="10931" width="10" style="1" bestFit="1" customWidth="1"/>
    <col min="10932" max="11175" width="2.5703125" style="1"/>
    <col min="11176" max="11176" width="5" style="1" bestFit="1" customWidth="1"/>
    <col min="11177" max="11177" width="35.5703125" style="1" bestFit="1" customWidth="1"/>
    <col min="11178" max="11178" width="40.140625" style="1" bestFit="1" customWidth="1"/>
    <col min="11179" max="11179" width="16" style="1" customWidth="1"/>
    <col min="11180" max="11180" width="21.7109375" style="1" customWidth="1"/>
    <col min="11181" max="11181" width="18.85546875" style="1" customWidth="1"/>
    <col min="11182" max="11182" width="12.85546875" style="1" customWidth="1"/>
    <col min="11183" max="11187" width="10" style="1" bestFit="1" customWidth="1"/>
    <col min="11188" max="11431" width="2.5703125" style="1"/>
    <col min="11432" max="11432" width="5" style="1" bestFit="1" customWidth="1"/>
    <col min="11433" max="11433" width="35.5703125" style="1" bestFit="1" customWidth="1"/>
    <col min="11434" max="11434" width="40.140625" style="1" bestFit="1" customWidth="1"/>
    <col min="11435" max="11435" width="16" style="1" customWidth="1"/>
    <col min="11436" max="11436" width="21.7109375" style="1" customWidth="1"/>
    <col min="11437" max="11437" width="18.85546875" style="1" customWidth="1"/>
    <col min="11438" max="11438" width="12.85546875" style="1" customWidth="1"/>
    <col min="11439" max="11443" width="10" style="1" bestFit="1" customWidth="1"/>
    <col min="11444" max="11687" width="2.5703125" style="1"/>
    <col min="11688" max="11688" width="5" style="1" bestFit="1" customWidth="1"/>
    <col min="11689" max="11689" width="35.5703125" style="1" bestFit="1" customWidth="1"/>
    <col min="11690" max="11690" width="40.140625" style="1" bestFit="1" customWidth="1"/>
    <col min="11691" max="11691" width="16" style="1" customWidth="1"/>
    <col min="11692" max="11692" width="21.7109375" style="1" customWidth="1"/>
    <col min="11693" max="11693" width="18.85546875" style="1" customWidth="1"/>
    <col min="11694" max="11694" width="12.85546875" style="1" customWidth="1"/>
    <col min="11695" max="11699" width="10" style="1" bestFit="1" customWidth="1"/>
    <col min="11700" max="11943" width="2.5703125" style="1"/>
    <col min="11944" max="11944" width="5" style="1" bestFit="1" customWidth="1"/>
    <col min="11945" max="11945" width="35.5703125" style="1" bestFit="1" customWidth="1"/>
    <col min="11946" max="11946" width="40.140625" style="1" bestFit="1" customWidth="1"/>
    <col min="11947" max="11947" width="16" style="1" customWidth="1"/>
    <col min="11948" max="11948" width="21.7109375" style="1" customWidth="1"/>
    <col min="11949" max="11949" width="18.85546875" style="1" customWidth="1"/>
    <col min="11950" max="11950" width="12.85546875" style="1" customWidth="1"/>
    <col min="11951" max="11955" width="10" style="1" bestFit="1" customWidth="1"/>
    <col min="11956" max="12199" width="2.5703125" style="1"/>
    <col min="12200" max="12200" width="5" style="1" bestFit="1" customWidth="1"/>
    <col min="12201" max="12201" width="35.5703125" style="1" bestFit="1" customWidth="1"/>
    <col min="12202" max="12202" width="40.140625" style="1" bestFit="1" customWidth="1"/>
    <col min="12203" max="12203" width="16" style="1" customWidth="1"/>
    <col min="12204" max="12204" width="21.7109375" style="1" customWidth="1"/>
    <col min="12205" max="12205" width="18.85546875" style="1" customWidth="1"/>
    <col min="12206" max="12206" width="12.85546875" style="1" customWidth="1"/>
    <col min="12207" max="12211" width="10" style="1" bestFit="1" customWidth="1"/>
    <col min="12212" max="12455" width="2.5703125" style="1"/>
    <col min="12456" max="12456" width="5" style="1" bestFit="1" customWidth="1"/>
    <col min="12457" max="12457" width="35.5703125" style="1" bestFit="1" customWidth="1"/>
    <col min="12458" max="12458" width="40.140625" style="1" bestFit="1" customWidth="1"/>
    <col min="12459" max="12459" width="16" style="1" customWidth="1"/>
    <col min="12460" max="12460" width="21.7109375" style="1" customWidth="1"/>
    <col min="12461" max="12461" width="18.85546875" style="1" customWidth="1"/>
    <col min="12462" max="12462" width="12.85546875" style="1" customWidth="1"/>
    <col min="12463" max="12467" width="10" style="1" bestFit="1" customWidth="1"/>
    <col min="12468" max="12711" width="2.5703125" style="1"/>
    <col min="12712" max="12712" width="5" style="1" bestFit="1" customWidth="1"/>
    <col min="12713" max="12713" width="35.5703125" style="1" bestFit="1" customWidth="1"/>
    <col min="12714" max="12714" width="40.140625" style="1" bestFit="1" customWidth="1"/>
    <col min="12715" max="12715" width="16" style="1" customWidth="1"/>
    <col min="12716" max="12716" width="21.7109375" style="1" customWidth="1"/>
    <col min="12717" max="12717" width="18.85546875" style="1" customWidth="1"/>
    <col min="12718" max="12718" width="12.85546875" style="1" customWidth="1"/>
    <col min="12719" max="12723" width="10" style="1" bestFit="1" customWidth="1"/>
    <col min="12724" max="12967" width="2.5703125" style="1"/>
    <col min="12968" max="12968" width="5" style="1" bestFit="1" customWidth="1"/>
    <col min="12969" max="12969" width="35.5703125" style="1" bestFit="1" customWidth="1"/>
    <col min="12970" max="12970" width="40.140625" style="1" bestFit="1" customWidth="1"/>
    <col min="12971" max="12971" width="16" style="1" customWidth="1"/>
    <col min="12972" max="12972" width="21.7109375" style="1" customWidth="1"/>
    <col min="12973" max="12973" width="18.85546875" style="1" customWidth="1"/>
    <col min="12974" max="12974" width="12.85546875" style="1" customWidth="1"/>
    <col min="12975" max="12979" width="10" style="1" bestFit="1" customWidth="1"/>
    <col min="12980" max="13223" width="2.5703125" style="1"/>
    <col min="13224" max="13224" width="5" style="1" bestFit="1" customWidth="1"/>
    <col min="13225" max="13225" width="35.5703125" style="1" bestFit="1" customWidth="1"/>
    <col min="13226" max="13226" width="40.140625" style="1" bestFit="1" customWidth="1"/>
    <col min="13227" max="13227" width="16" style="1" customWidth="1"/>
    <col min="13228" max="13228" width="21.7109375" style="1" customWidth="1"/>
    <col min="13229" max="13229" width="18.85546875" style="1" customWidth="1"/>
    <col min="13230" max="13230" width="12.85546875" style="1" customWidth="1"/>
    <col min="13231" max="13235" width="10" style="1" bestFit="1" customWidth="1"/>
    <col min="13236" max="13479" width="2.5703125" style="1"/>
    <col min="13480" max="13480" width="5" style="1" bestFit="1" customWidth="1"/>
    <col min="13481" max="13481" width="35.5703125" style="1" bestFit="1" customWidth="1"/>
    <col min="13482" max="13482" width="40.140625" style="1" bestFit="1" customWidth="1"/>
    <col min="13483" max="13483" width="16" style="1" customWidth="1"/>
    <col min="13484" max="13484" width="21.7109375" style="1" customWidth="1"/>
    <col min="13485" max="13485" width="18.85546875" style="1" customWidth="1"/>
    <col min="13486" max="13486" width="12.85546875" style="1" customWidth="1"/>
    <col min="13487" max="13491" width="10" style="1" bestFit="1" customWidth="1"/>
    <col min="13492" max="13735" width="2.5703125" style="1"/>
    <col min="13736" max="13736" width="5" style="1" bestFit="1" customWidth="1"/>
    <col min="13737" max="13737" width="35.5703125" style="1" bestFit="1" customWidth="1"/>
    <col min="13738" max="13738" width="40.140625" style="1" bestFit="1" customWidth="1"/>
    <col min="13739" max="13739" width="16" style="1" customWidth="1"/>
    <col min="13740" max="13740" width="21.7109375" style="1" customWidth="1"/>
    <col min="13741" max="13741" width="18.85546875" style="1" customWidth="1"/>
    <col min="13742" max="13742" width="12.85546875" style="1" customWidth="1"/>
    <col min="13743" max="13747" width="10" style="1" bestFit="1" customWidth="1"/>
    <col min="13748" max="13991" width="2.5703125" style="1"/>
    <col min="13992" max="13992" width="5" style="1" bestFit="1" customWidth="1"/>
    <col min="13993" max="13993" width="35.5703125" style="1" bestFit="1" customWidth="1"/>
    <col min="13994" max="13994" width="40.140625" style="1" bestFit="1" customWidth="1"/>
    <col min="13995" max="13995" width="16" style="1" customWidth="1"/>
    <col min="13996" max="13996" width="21.7109375" style="1" customWidth="1"/>
    <col min="13997" max="13997" width="18.85546875" style="1" customWidth="1"/>
    <col min="13998" max="13998" width="12.85546875" style="1" customWidth="1"/>
    <col min="13999" max="14003" width="10" style="1" bestFit="1" customWidth="1"/>
    <col min="14004" max="14247" width="2.5703125" style="1"/>
    <col min="14248" max="14248" width="5" style="1" bestFit="1" customWidth="1"/>
    <col min="14249" max="14249" width="35.5703125" style="1" bestFit="1" customWidth="1"/>
    <col min="14250" max="14250" width="40.140625" style="1" bestFit="1" customWidth="1"/>
    <col min="14251" max="14251" width="16" style="1" customWidth="1"/>
    <col min="14252" max="14252" width="21.7109375" style="1" customWidth="1"/>
    <col min="14253" max="14253" width="18.85546875" style="1" customWidth="1"/>
    <col min="14254" max="14254" width="12.85546875" style="1" customWidth="1"/>
    <col min="14255" max="14259" width="10" style="1" bestFit="1" customWidth="1"/>
    <col min="14260" max="14503" width="2.5703125" style="1"/>
    <col min="14504" max="14504" width="5" style="1" bestFit="1" customWidth="1"/>
    <col min="14505" max="14505" width="35.5703125" style="1" bestFit="1" customWidth="1"/>
    <col min="14506" max="14506" width="40.140625" style="1" bestFit="1" customWidth="1"/>
    <col min="14507" max="14507" width="16" style="1" customWidth="1"/>
    <col min="14508" max="14508" width="21.7109375" style="1" customWidth="1"/>
    <col min="14509" max="14509" width="18.85546875" style="1" customWidth="1"/>
    <col min="14510" max="14510" width="12.85546875" style="1" customWidth="1"/>
    <col min="14511" max="14515" width="10" style="1" bestFit="1" customWidth="1"/>
    <col min="14516" max="14759" width="2.5703125" style="1"/>
    <col min="14760" max="14760" width="5" style="1" bestFit="1" customWidth="1"/>
    <col min="14761" max="14761" width="35.5703125" style="1" bestFit="1" customWidth="1"/>
    <col min="14762" max="14762" width="40.140625" style="1" bestFit="1" customWidth="1"/>
    <col min="14763" max="14763" width="16" style="1" customWidth="1"/>
    <col min="14764" max="14764" width="21.7109375" style="1" customWidth="1"/>
    <col min="14765" max="14765" width="18.85546875" style="1" customWidth="1"/>
    <col min="14766" max="14766" width="12.85546875" style="1" customWidth="1"/>
    <col min="14767" max="14771" width="10" style="1" bestFit="1" customWidth="1"/>
    <col min="14772" max="15015" width="2.5703125" style="1"/>
    <col min="15016" max="15016" width="5" style="1" bestFit="1" customWidth="1"/>
    <col min="15017" max="15017" width="35.5703125" style="1" bestFit="1" customWidth="1"/>
    <col min="15018" max="15018" width="40.140625" style="1" bestFit="1" customWidth="1"/>
    <col min="15019" max="15019" width="16" style="1" customWidth="1"/>
    <col min="15020" max="15020" width="21.7109375" style="1" customWidth="1"/>
    <col min="15021" max="15021" width="18.85546875" style="1" customWidth="1"/>
    <col min="15022" max="15022" width="12.85546875" style="1" customWidth="1"/>
    <col min="15023" max="15027" width="10" style="1" bestFit="1" customWidth="1"/>
    <col min="15028" max="15271" width="2.5703125" style="1"/>
    <col min="15272" max="15272" width="5" style="1" bestFit="1" customWidth="1"/>
    <col min="15273" max="15273" width="35.5703125" style="1" bestFit="1" customWidth="1"/>
    <col min="15274" max="15274" width="40.140625" style="1" bestFit="1" customWidth="1"/>
    <col min="15275" max="15275" width="16" style="1" customWidth="1"/>
    <col min="15276" max="15276" width="21.7109375" style="1" customWidth="1"/>
    <col min="15277" max="15277" width="18.85546875" style="1" customWidth="1"/>
    <col min="15278" max="15278" width="12.85546875" style="1" customWidth="1"/>
    <col min="15279" max="15283" width="10" style="1" bestFit="1" customWidth="1"/>
    <col min="15284" max="15527" width="2.5703125" style="1"/>
    <col min="15528" max="15528" width="5" style="1" bestFit="1" customWidth="1"/>
    <col min="15529" max="15529" width="35.5703125" style="1" bestFit="1" customWidth="1"/>
    <col min="15530" max="15530" width="40.140625" style="1" bestFit="1" customWidth="1"/>
    <col min="15531" max="15531" width="16" style="1" customWidth="1"/>
    <col min="15532" max="15532" width="21.7109375" style="1" customWidth="1"/>
    <col min="15533" max="15533" width="18.85546875" style="1" customWidth="1"/>
    <col min="15534" max="15534" width="12.85546875" style="1" customWidth="1"/>
    <col min="15535" max="15539" width="10" style="1" bestFit="1" customWidth="1"/>
    <col min="15540" max="15783" width="2.5703125" style="1"/>
    <col min="15784" max="15784" width="5" style="1" bestFit="1" customWidth="1"/>
    <col min="15785" max="15785" width="35.5703125" style="1" bestFit="1" customWidth="1"/>
    <col min="15786" max="15786" width="40.140625" style="1" bestFit="1" customWidth="1"/>
    <col min="15787" max="15787" width="16" style="1" customWidth="1"/>
    <col min="15788" max="15788" width="21.7109375" style="1" customWidth="1"/>
    <col min="15789" max="15789" width="18.85546875" style="1" customWidth="1"/>
    <col min="15790" max="15790" width="12.85546875" style="1" customWidth="1"/>
    <col min="15791" max="15795" width="10" style="1" bestFit="1" customWidth="1"/>
    <col min="15796" max="16039" width="2.5703125" style="1"/>
    <col min="16040" max="16040" width="5" style="1" bestFit="1" customWidth="1"/>
    <col min="16041" max="16041" width="35.5703125" style="1" bestFit="1" customWidth="1"/>
    <col min="16042" max="16042" width="40.140625" style="1" bestFit="1" customWidth="1"/>
    <col min="16043" max="16043" width="16" style="1" customWidth="1"/>
    <col min="16044" max="16044" width="21.7109375" style="1" customWidth="1"/>
    <col min="16045" max="16045" width="18.85546875" style="1" customWidth="1"/>
    <col min="16046" max="16046" width="12.85546875" style="1" customWidth="1"/>
    <col min="16047" max="16051" width="10" style="1" bestFit="1" customWidth="1"/>
    <col min="16052" max="16384" width="2.5703125" style="1"/>
  </cols>
  <sheetData>
    <row r="1" spans="1:25" ht="30.75" customHeight="1" x14ac:dyDescent="0.35">
      <c r="A1" s="1881" t="s">
        <v>0</v>
      </c>
      <c r="B1" s="1882"/>
      <c r="C1" s="1882"/>
      <c r="D1" s="1882"/>
      <c r="E1" s="1882"/>
      <c r="F1" s="1882"/>
      <c r="G1" s="1882"/>
      <c r="H1" s="1882"/>
      <c r="I1" s="1882"/>
      <c r="J1" s="1882"/>
      <c r="K1" s="1882"/>
      <c r="L1" s="1882"/>
      <c r="M1" s="1882"/>
      <c r="N1" s="1882"/>
      <c r="O1" s="1882"/>
      <c r="P1" s="1882"/>
      <c r="Q1" s="1882"/>
      <c r="R1" s="1882"/>
      <c r="S1" s="1882"/>
      <c r="T1" s="1882"/>
      <c r="U1" s="1882"/>
      <c r="V1" s="1882"/>
      <c r="W1" s="1882"/>
      <c r="X1" s="1882"/>
      <c r="Y1" s="1883"/>
    </row>
    <row r="2" spans="1:25" ht="33" customHeight="1" x14ac:dyDescent="0.4">
      <c r="A2" s="1884" t="s">
        <v>211</v>
      </c>
      <c r="B2" s="1885"/>
      <c r="C2" s="1885"/>
      <c r="D2" s="1885"/>
      <c r="E2" s="1885"/>
      <c r="F2" s="1885"/>
      <c r="G2" s="1885"/>
      <c r="H2" s="1885"/>
      <c r="I2" s="1885"/>
      <c r="J2" s="1885"/>
      <c r="K2" s="1885"/>
      <c r="L2" s="1885"/>
      <c r="M2" s="1885"/>
      <c r="N2" s="1885"/>
      <c r="O2" s="1885"/>
      <c r="P2" s="1885"/>
      <c r="Q2" s="1885"/>
      <c r="R2" s="1885"/>
      <c r="S2" s="1885"/>
      <c r="T2" s="1885"/>
      <c r="U2" s="1885"/>
      <c r="V2" s="1885"/>
      <c r="W2" s="1885"/>
      <c r="X2" s="1885"/>
      <c r="Y2" s="1886"/>
    </row>
    <row r="3" spans="1:25" ht="51" customHeight="1" thickBot="1" x14ac:dyDescent="0.45">
      <c r="A3" s="1887" t="s">
        <v>2</v>
      </c>
      <c r="B3" s="1888"/>
      <c r="C3" s="1888"/>
      <c r="D3" s="1888"/>
      <c r="E3" s="1888"/>
      <c r="F3" s="1888"/>
      <c r="G3" s="1888"/>
      <c r="H3" s="1888"/>
      <c r="I3" s="1888"/>
      <c r="J3" s="1888"/>
      <c r="K3" s="1888"/>
      <c r="L3" s="1888"/>
      <c r="M3" s="1888"/>
      <c r="N3" s="1888"/>
      <c r="O3" s="1888"/>
      <c r="P3" s="1888"/>
      <c r="Q3" s="1888"/>
      <c r="R3" s="1888"/>
      <c r="S3" s="1888"/>
      <c r="T3" s="1888"/>
      <c r="U3" s="1888"/>
      <c r="V3" s="1888"/>
      <c r="W3" s="1888"/>
      <c r="X3" s="1888"/>
      <c r="Y3" s="1889"/>
    </row>
    <row r="4" spans="1:25" s="2" customFormat="1" ht="48.2" customHeight="1" x14ac:dyDescent="0.2">
      <c r="A4" s="1890" t="s">
        <v>3</v>
      </c>
      <c r="B4" s="1891"/>
      <c r="C4" s="1892"/>
      <c r="D4" s="1896" t="s">
        <v>4</v>
      </c>
      <c r="E4" s="1896" t="s">
        <v>5</v>
      </c>
      <c r="F4" s="1897" t="s">
        <v>6</v>
      </c>
      <c r="G4" s="1898" t="s">
        <v>7</v>
      </c>
      <c r="H4" s="1900" t="s">
        <v>8</v>
      </c>
      <c r="I4" s="1896" t="s">
        <v>9</v>
      </c>
      <c r="J4" s="1897" t="s">
        <v>10</v>
      </c>
      <c r="K4" s="1898" t="s">
        <v>7</v>
      </c>
      <c r="L4" s="1900" t="s">
        <v>11</v>
      </c>
      <c r="M4" s="1896" t="s">
        <v>12</v>
      </c>
      <c r="N4" s="1897" t="s">
        <v>13</v>
      </c>
      <c r="O4" s="1898" t="s">
        <v>7</v>
      </c>
      <c r="P4" s="1900" t="s">
        <v>14</v>
      </c>
      <c r="Q4" s="1896" t="s">
        <v>15</v>
      </c>
      <c r="R4" s="1897" t="s">
        <v>16</v>
      </c>
      <c r="S4" s="1898" t="s">
        <v>7</v>
      </c>
      <c r="T4" s="1901" t="s">
        <v>17</v>
      </c>
      <c r="U4" s="1903" t="s">
        <v>18</v>
      </c>
      <c r="V4" s="1904"/>
      <c r="W4" s="1904"/>
      <c r="X4" s="1904"/>
      <c r="Y4" s="1905"/>
    </row>
    <row r="5" spans="1:25" s="2" customFormat="1" ht="38.25" customHeight="1" thickBot="1" x14ac:dyDescent="0.25">
      <c r="A5" s="1893"/>
      <c r="B5" s="1894"/>
      <c r="C5" s="1895"/>
      <c r="D5" s="1856"/>
      <c r="E5" s="1856"/>
      <c r="F5" s="1875"/>
      <c r="G5" s="1899"/>
      <c r="H5" s="1877"/>
      <c r="I5" s="1856"/>
      <c r="J5" s="1875"/>
      <c r="K5" s="1899"/>
      <c r="L5" s="1877"/>
      <c r="M5" s="1856"/>
      <c r="N5" s="1875"/>
      <c r="O5" s="1899"/>
      <c r="P5" s="1877"/>
      <c r="Q5" s="1856"/>
      <c r="R5" s="1875"/>
      <c r="S5" s="1899"/>
      <c r="T5" s="1902"/>
      <c r="U5" s="3" t="s">
        <v>19</v>
      </c>
      <c r="V5" s="4" t="s">
        <v>19</v>
      </c>
      <c r="W5" s="4" t="s">
        <v>19</v>
      </c>
      <c r="X5" s="4" t="s">
        <v>19</v>
      </c>
      <c r="Y5" s="5" t="s">
        <v>20</v>
      </c>
    </row>
    <row r="6" spans="1:25" s="13" customFormat="1" ht="24.6" customHeight="1" thickBot="1" x14ac:dyDescent="0.25">
      <c r="A6" s="1908">
        <v>1</v>
      </c>
      <c r="B6" s="6" t="s">
        <v>21</v>
      </c>
      <c r="C6" s="7" t="s">
        <v>41</v>
      </c>
      <c r="D6" s="1831" t="s">
        <v>23</v>
      </c>
      <c r="E6" s="1906"/>
      <c r="F6" s="1907"/>
      <c r="G6" s="8">
        <f>G8/G7</f>
        <v>1.0833333333333333</v>
      </c>
      <c r="H6" s="1831" t="s">
        <v>23</v>
      </c>
      <c r="I6" s="1906"/>
      <c r="J6" s="1907"/>
      <c r="K6" s="8">
        <f>K8/K7</f>
        <v>0.75</v>
      </c>
      <c r="L6" s="1831" t="s">
        <v>23</v>
      </c>
      <c r="M6" s="1906"/>
      <c r="N6" s="1907"/>
      <c r="O6" s="8">
        <f>O8/O7</f>
        <v>0.54166666666666663</v>
      </c>
      <c r="P6" s="1831" t="s">
        <v>23</v>
      </c>
      <c r="Q6" s="1906"/>
      <c r="R6" s="1907"/>
      <c r="S6" s="8">
        <f>S8/S7</f>
        <v>0.33333333333333331</v>
      </c>
      <c r="T6" s="8">
        <f>T8/T7</f>
        <v>0.67708333333333337</v>
      </c>
      <c r="U6" s="9">
        <v>0.2</v>
      </c>
      <c r="V6" s="9">
        <v>0.4</v>
      </c>
      <c r="W6" s="10">
        <v>0.6</v>
      </c>
      <c r="X6" s="11">
        <v>0.8</v>
      </c>
      <c r="Y6" s="12">
        <v>1</v>
      </c>
    </row>
    <row r="7" spans="1:25" s="13" customFormat="1" ht="44.25" customHeight="1" x14ac:dyDescent="0.2">
      <c r="A7" s="1909"/>
      <c r="B7" s="1913" t="s">
        <v>212</v>
      </c>
      <c r="C7" s="87" t="s">
        <v>213</v>
      </c>
      <c r="D7" s="14">
        <v>8</v>
      </c>
      <c r="E7" s="15">
        <v>8</v>
      </c>
      <c r="F7" s="16">
        <v>8</v>
      </c>
      <c r="G7" s="17">
        <f>SUM(D7:F7)</f>
        <v>24</v>
      </c>
      <c r="H7" s="18">
        <v>8</v>
      </c>
      <c r="I7" s="15">
        <v>8</v>
      </c>
      <c r="J7" s="16">
        <v>8</v>
      </c>
      <c r="K7" s="17">
        <f>SUM(H7:J7)</f>
        <v>24</v>
      </c>
      <c r="L7" s="18">
        <v>8</v>
      </c>
      <c r="M7" s="15">
        <v>8</v>
      </c>
      <c r="N7" s="16">
        <v>8</v>
      </c>
      <c r="O7" s="17">
        <f>SUM(L7:N7)</f>
        <v>24</v>
      </c>
      <c r="P7" s="18">
        <v>8</v>
      </c>
      <c r="Q7" s="15">
        <v>8</v>
      </c>
      <c r="R7" s="16">
        <v>8</v>
      </c>
      <c r="S7" s="17">
        <f>SUM(P7:R7)</f>
        <v>24</v>
      </c>
      <c r="T7" s="19">
        <f>SUM(G7+K7+O7+S7)</f>
        <v>96</v>
      </c>
      <c r="U7" s="20"/>
      <c r="V7" s="21"/>
      <c r="W7" s="22"/>
      <c r="X7" s="22"/>
      <c r="Y7" s="23"/>
    </row>
    <row r="8" spans="1:25" s="13" customFormat="1" ht="24.6" customHeight="1" thickBot="1" x14ac:dyDescent="0.25">
      <c r="A8" s="1909"/>
      <c r="B8" s="1911"/>
      <c r="C8" s="97" t="s">
        <v>214</v>
      </c>
      <c r="D8" s="1114">
        <v>9</v>
      </c>
      <c r="E8" s="1115">
        <v>14</v>
      </c>
      <c r="F8" s="1116">
        <v>3</v>
      </c>
      <c r="G8" s="27">
        <f>SUM(D8:F8)</f>
        <v>26</v>
      </c>
      <c r="H8" s="1114">
        <v>3</v>
      </c>
      <c r="I8" s="1115">
        <v>9</v>
      </c>
      <c r="J8" s="1116">
        <v>6</v>
      </c>
      <c r="K8" s="27">
        <f>SUM(H8:J8)</f>
        <v>18</v>
      </c>
      <c r="L8" s="455">
        <v>0</v>
      </c>
      <c r="M8" s="454">
        <v>4</v>
      </c>
      <c r="N8" s="453">
        <v>9</v>
      </c>
      <c r="O8" s="27">
        <f>SUM(L8:N8)</f>
        <v>13</v>
      </c>
      <c r="P8" s="24"/>
      <c r="Q8" s="454">
        <v>1</v>
      </c>
      <c r="R8" s="453">
        <v>7</v>
      </c>
      <c r="S8" s="27">
        <f>SUM(P8:R8)</f>
        <v>8</v>
      </c>
      <c r="T8" s="28">
        <f>SUM(G8+K8+O8+S8)</f>
        <v>65</v>
      </c>
      <c r="U8" s="29"/>
      <c r="V8" s="30"/>
      <c r="W8" s="31"/>
      <c r="X8" s="31"/>
      <c r="Y8" s="32"/>
    </row>
    <row r="9" spans="1:25" s="13" customFormat="1" ht="24.6" customHeight="1" thickBot="1" x14ac:dyDescent="0.25">
      <c r="A9" s="1909"/>
      <c r="B9" s="1911"/>
      <c r="C9" s="7" t="s">
        <v>41</v>
      </c>
      <c r="D9" s="1831" t="s">
        <v>23</v>
      </c>
      <c r="E9" s="1906"/>
      <c r="F9" s="1907"/>
      <c r="G9" s="8">
        <f>G11/G10</f>
        <v>1</v>
      </c>
      <c r="H9" s="1831" t="s">
        <v>23</v>
      </c>
      <c r="I9" s="1906"/>
      <c r="J9" s="1907"/>
      <c r="K9" s="8">
        <f>K11/K10</f>
        <v>0.33333333333333331</v>
      </c>
      <c r="L9" s="1831" t="s">
        <v>23</v>
      </c>
      <c r="M9" s="1906"/>
      <c r="N9" s="1907"/>
      <c r="O9" s="8">
        <f>O11/O10</f>
        <v>1.6666666666666667</v>
      </c>
      <c r="P9" s="1831" t="s">
        <v>23</v>
      </c>
      <c r="Q9" s="1906"/>
      <c r="R9" s="1907"/>
      <c r="S9" s="8">
        <f>S11/S10</f>
        <v>4</v>
      </c>
      <c r="T9" s="8">
        <f>T11/T10</f>
        <v>1.75</v>
      </c>
      <c r="U9" s="53"/>
      <c r="V9" s="54"/>
      <c r="W9" s="55"/>
      <c r="X9" s="55"/>
      <c r="Y9" s="56"/>
    </row>
    <row r="10" spans="1:25" s="13" customFormat="1" ht="31.5" customHeight="1" x14ac:dyDescent="0.2">
      <c r="A10" s="1909"/>
      <c r="B10" s="1911"/>
      <c r="C10" s="88" t="s">
        <v>215</v>
      </c>
      <c r="D10" s="41">
        <v>1</v>
      </c>
      <c r="E10" s="58">
        <v>1</v>
      </c>
      <c r="F10" s="59">
        <v>1</v>
      </c>
      <c r="G10" s="27">
        <f>SUM(D10:F10)</f>
        <v>3</v>
      </c>
      <c r="H10" s="57">
        <v>1</v>
      </c>
      <c r="I10" s="58">
        <v>1</v>
      </c>
      <c r="J10" s="59">
        <v>1</v>
      </c>
      <c r="K10" s="27">
        <f>SUM(H10:J10)</f>
        <v>3</v>
      </c>
      <c r="L10" s="57">
        <v>1</v>
      </c>
      <c r="M10" s="58">
        <v>1</v>
      </c>
      <c r="N10" s="59">
        <v>1</v>
      </c>
      <c r="O10" s="27">
        <f>SUM(L10:N10)</f>
        <v>3</v>
      </c>
      <c r="P10" s="57">
        <v>1</v>
      </c>
      <c r="Q10" s="58">
        <v>1</v>
      </c>
      <c r="R10" s="59">
        <v>1</v>
      </c>
      <c r="S10" s="27">
        <f>SUM(P10:R10)</f>
        <v>3</v>
      </c>
      <c r="T10" s="28">
        <f>SUM(G10+K10+O10+S10)</f>
        <v>12</v>
      </c>
      <c r="U10" s="60"/>
      <c r="V10" s="61"/>
      <c r="W10" s="62"/>
      <c r="X10" s="62"/>
      <c r="Y10" s="63"/>
    </row>
    <row r="11" spans="1:25" s="13" customFormat="1" ht="24.6" customHeight="1" thickBot="1" x14ac:dyDescent="0.25">
      <c r="A11" s="1909"/>
      <c r="B11" s="1911"/>
      <c r="C11" s="97" t="s">
        <v>214</v>
      </c>
      <c r="D11" s="1172">
        <v>1</v>
      </c>
      <c r="E11" s="1118">
        <v>0</v>
      </c>
      <c r="F11" s="1119">
        <v>2</v>
      </c>
      <c r="G11" s="90">
        <f>SUM(D11:F11)</f>
        <v>3</v>
      </c>
      <c r="H11" s="1117">
        <v>0</v>
      </c>
      <c r="I11" s="1118"/>
      <c r="J11" s="1119">
        <v>1</v>
      </c>
      <c r="K11" s="90">
        <f>SUM(H11:J11)</f>
        <v>1</v>
      </c>
      <c r="L11" s="41">
        <v>2</v>
      </c>
      <c r="M11" s="42">
        <v>1</v>
      </c>
      <c r="N11" s="43">
        <v>2</v>
      </c>
      <c r="O11" s="90">
        <f>SUM(L11:N11)</f>
        <v>5</v>
      </c>
      <c r="P11" s="41">
        <v>7</v>
      </c>
      <c r="Q11" s="42">
        <v>4</v>
      </c>
      <c r="R11" s="43">
        <v>1</v>
      </c>
      <c r="S11" s="90">
        <f>SUM(P11:R11)</f>
        <v>12</v>
      </c>
      <c r="T11" s="48">
        <f>SUM(G11+K11+O11+S11)</f>
        <v>21</v>
      </c>
      <c r="U11" s="49"/>
      <c r="V11" s="50"/>
      <c r="W11" s="51"/>
      <c r="X11" s="51"/>
      <c r="Y11" s="52"/>
    </row>
    <row r="12" spans="1:25" s="13" customFormat="1" ht="24.6" customHeight="1" thickBot="1" x14ac:dyDescent="0.25">
      <c r="A12" s="1909"/>
      <c r="B12" s="1911"/>
      <c r="C12" s="7" t="s">
        <v>41</v>
      </c>
      <c r="D12" s="1831" t="s">
        <v>23</v>
      </c>
      <c r="E12" s="1906"/>
      <c r="F12" s="1907"/>
      <c r="G12" s="8">
        <f>G14/G13</f>
        <v>1</v>
      </c>
      <c r="H12" s="1831" t="s">
        <v>23</v>
      </c>
      <c r="I12" s="1906"/>
      <c r="J12" s="1907"/>
      <c r="K12" s="8">
        <f>K14/K13</f>
        <v>2.6666666666666665</v>
      </c>
      <c r="L12" s="1831" t="s">
        <v>23</v>
      </c>
      <c r="M12" s="1906"/>
      <c r="N12" s="1907"/>
      <c r="O12" s="8">
        <f>O14/O13</f>
        <v>2.6666666666666665</v>
      </c>
      <c r="P12" s="1831" t="s">
        <v>23</v>
      </c>
      <c r="Q12" s="1906"/>
      <c r="R12" s="1907"/>
      <c r="S12" s="8">
        <f>S14/S13</f>
        <v>2</v>
      </c>
      <c r="T12" s="8">
        <f>T14/T13</f>
        <v>2.0833333333333335</v>
      </c>
      <c r="U12" s="53"/>
      <c r="V12" s="54"/>
      <c r="W12" s="55"/>
      <c r="X12" s="55"/>
      <c r="Y12" s="56"/>
    </row>
    <row r="13" spans="1:25" s="13" customFormat="1" ht="31.5" customHeight="1" x14ac:dyDescent="0.2">
      <c r="A13" s="1909"/>
      <c r="B13" s="1911"/>
      <c r="C13" s="87" t="s">
        <v>216</v>
      </c>
      <c r="D13" s="140">
        <v>1</v>
      </c>
      <c r="E13" s="15">
        <v>1</v>
      </c>
      <c r="F13" s="16">
        <v>1</v>
      </c>
      <c r="G13" s="17">
        <f>SUM(D13:F13)</f>
        <v>3</v>
      </c>
      <c r="H13" s="18">
        <v>1</v>
      </c>
      <c r="I13" s="15">
        <v>1</v>
      </c>
      <c r="J13" s="16">
        <v>1</v>
      </c>
      <c r="K13" s="17">
        <f>SUM(H13:J13)</f>
        <v>3</v>
      </c>
      <c r="L13" s="18">
        <v>1</v>
      </c>
      <c r="M13" s="15">
        <v>1</v>
      </c>
      <c r="N13" s="16">
        <v>1</v>
      </c>
      <c r="O13" s="17">
        <f>SUM(L13:N13)</f>
        <v>3</v>
      </c>
      <c r="P13" s="18">
        <v>1</v>
      </c>
      <c r="Q13" s="15">
        <v>1</v>
      </c>
      <c r="R13" s="16">
        <v>1</v>
      </c>
      <c r="S13" s="17">
        <f>SUM(P13:R13)</f>
        <v>3</v>
      </c>
      <c r="T13" s="19">
        <f>SUM(G13+K13+O13+S13)</f>
        <v>12</v>
      </c>
      <c r="U13" s="20"/>
      <c r="V13" s="21"/>
      <c r="W13" s="22"/>
      <c r="X13" s="22"/>
      <c r="Y13" s="23"/>
    </row>
    <row r="14" spans="1:25" s="13" customFormat="1" ht="27" customHeight="1" thickBot="1" x14ac:dyDescent="0.25">
      <c r="A14" s="1912"/>
      <c r="B14" s="1914"/>
      <c r="C14" s="97" t="s">
        <v>214</v>
      </c>
      <c r="D14" s="1127">
        <v>1</v>
      </c>
      <c r="E14" s="1115">
        <v>1</v>
      </c>
      <c r="F14" s="1116">
        <v>1</v>
      </c>
      <c r="G14" s="27">
        <f>SUM(D14:F14)</f>
        <v>3</v>
      </c>
      <c r="H14" s="1114">
        <v>3</v>
      </c>
      <c r="I14" s="1115">
        <v>2</v>
      </c>
      <c r="J14" s="1116">
        <v>3</v>
      </c>
      <c r="K14" s="27">
        <f>SUM(H14:J14)</f>
        <v>8</v>
      </c>
      <c r="L14" s="455">
        <v>1</v>
      </c>
      <c r="M14" s="454">
        <v>4</v>
      </c>
      <c r="N14" s="453">
        <v>3</v>
      </c>
      <c r="O14" s="27">
        <f>SUM(L14:N14)</f>
        <v>8</v>
      </c>
      <c r="P14" s="24">
        <v>6</v>
      </c>
      <c r="Q14" s="25"/>
      <c r="R14" s="26"/>
      <c r="S14" s="27">
        <f>SUM(P14:R14)</f>
        <v>6</v>
      </c>
      <c r="T14" s="28">
        <f>SUM(G14+K14+O14+S14)</f>
        <v>25</v>
      </c>
      <c r="U14" s="29"/>
      <c r="V14" s="30"/>
      <c r="W14" s="31"/>
      <c r="X14" s="31"/>
      <c r="Y14" s="32"/>
    </row>
    <row r="15" spans="1:25" s="13" customFormat="1" ht="24.6" customHeight="1" thickBot="1" x14ac:dyDescent="0.25">
      <c r="A15" s="1908">
        <v>2</v>
      </c>
      <c r="B15" s="6" t="s">
        <v>21</v>
      </c>
      <c r="C15" s="7" t="s">
        <v>22</v>
      </c>
      <c r="D15" s="1831" t="s">
        <v>23</v>
      </c>
      <c r="E15" s="1906"/>
      <c r="F15" s="1907"/>
      <c r="G15" s="8">
        <f>G17/G16</f>
        <v>2</v>
      </c>
      <c r="H15" s="1831" t="s">
        <v>23</v>
      </c>
      <c r="I15" s="1906"/>
      <c r="J15" s="1907"/>
      <c r="K15" s="8">
        <f>K17/K16</f>
        <v>1.6666666666666667</v>
      </c>
      <c r="L15" s="1831" t="s">
        <v>23</v>
      </c>
      <c r="M15" s="1906"/>
      <c r="N15" s="1907"/>
      <c r="O15" s="8">
        <f>O17/O16</f>
        <v>0.66666666666666663</v>
      </c>
      <c r="P15" s="1831" t="s">
        <v>23</v>
      </c>
      <c r="Q15" s="1906"/>
      <c r="R15" s="1907"/>
      <c r="S15" s="33">
        <f>S17/S16</f>
        <v>1</v>
      </c>
      <c r="T15" s="33">
        <f>T17/T16</f>
        <v>1.3333333333333333</v>
      </c>
      <c r="U15" s="34"/>
      <c r="V15" s="35"/>
      <c r="W15" s="36"/>
      <c r="X15" s="36"/>
      <c r="Y15" s="37"/>
    </row>
    <row r="16" spans="1:25" s="13" customFormat="1" ht="24.6" customHeight="1" x14ac:dyDescent="0.2">
      <c r="A16" s="1909"/>
      <c r="B16" s="1910" t="s">
        <v>217</v>
      </c>
      <c r="C16" s="87" t="s">
        <v>218</v>
      </c>
      <c r="D16" s="14">
        <v>1</v>
      </c>
      <c r="E16" s="15">
        <v>1</v>
      </c>
      <c r="F16" s="16">
        <v>1</v>
      </c>
      <c r="G16" s="17">
        <f>SUM(D16:F16)</f>
        <v>3</v>
      </c>
      <c r="H16" s="38">
        <v>1</v>
      </c>
      <c r="I16" s="39">
        <v>1</v>
      </c>
      <c r="J16" s="40">
        <v>1</v>
      </c>
      <c r="K16" s="17">
        <f>SUM(H16:J16)</f>
        <v>3</v>
      </c>
      <c r="L16" s="38">
        <v>1</v>
      </c>
      <c r="M16" s="39">
        <v>1</v>
      </c>
      <c r="N16" s="40">
        <v>1</v>
      </c>
      <c r="O16" s="17">
        <f>SUM(L16:N16)</f>
        <v>3</v>
      </c>
      <c r="P16" s="38">
        <v>1</v>
      </c>
      <c r="Q16" s="39">
        <v>1</v>
      </c>
      <c r="R16" s="40">
        <v>1</v>
      </c>
      <c r="S16" s="17">
        <f>SUM(P16:R16)</f>
        <v>3</v>
      </c>
      <c r="T16" s="19">
        <f>SUM(G16+K16+O16+S16)</f>
        <v>12</v>
      </c>
      <c r="U16" s="20"/>
      <c r="V16" s="21"/>
      <c r="W16" s="22"/>
      <c r="X16" s="22"/>
      <c r="Y16" s="23"/>
    </row>
    <row r="17" spans="1:25" s="13" customFormat="1" ht="44.25" customHeight="1" thickBot="1" x14ac:dyDescent="0.25">
      <c r="A17" s="1909"/>
      <c r="B17" s="1911"/>
      <c r="C17" s="92" t="s">
        <v>219</v>
      </c>
      <c r="D17" s="1117">
        <v>1</v>
      </c>
      <c r="E17" s="1118">
        <v>2</v>
      </c>
      <c r="F17" s="1119">
        <v>3</v>
      </c>
      <c r="G17" s="44">
        <f>SUM(D17:F17)</f>
        <v>6</v>
      </c>
      <c r="H17" s="1396">
        <v>2</v>
      </c>
      <c r="I17" s="1396">
        <v>1</v>
      </c>
      <c r="J17" s="1398">
        <v>2</v>
      </c>
      <c r="K17" s="44">
        <f>SUM(H17:J17)</f>
        <v>5</v>
      </c>
      <c r="L17" s="41"/>
      <c r="M17" s="42">
        <v>2</v>
      </c>
      <c r="N17" s="43"/>
      <c r="O17" s="44">
        <f>SUM(L17:N17)</f>
        <v>2</v>
      </c>
      <c r="P17" s="41">
        <v>3</v>
      </c>
      <c r="Q17" s="42"/>
      <c r="R17" s="43"/>
      <c r="S17" s="44">
        <f>SUM(P17:R17)</f>
        <v>3</v>
      </c>
      <c r="T17" s="48">
        <f>SUM(G17+K17+O17+S17)</f>
        <v>16</v>
      </c>
      <c r="U17" s="49"/>
      <c r="V17" s="50"/>
      <c r="W17" s="51"/>
      <c r="X17" s="51"/>
      <c r="Y17" s="52"/>
    </row>
    <row r="18" spans="1:25" s="13" customFormat="1" ht="24.6" customHeight="1" thickBot="1" x14ac:dyDescent="0.25">
      <c r="A18" s="1908">
        <v>3</v>
      </c>
      <c r="B18" s="7" t="s">
        <v>21</v>
      </c>
      <c r="C18" s="7" t="s">
        <v>22</v>
      </c>
      <c r="D18" s="1831" t="s">
        <v>23</v>
      </c>
      <c r="E18" s="1906"/>
      <c r="F18" s="1907"/>
      <c r="G18" s="8" t="e">
        <f>G20/G19</f>
        <v>#DIV/0!</v>
      </c>
      <c r="H18" s="1831" t="s">
        <v>23</v>
      </c>
      <c r="I18" s="1906"/>
      <c r="J18" s="1907"/>
      <c r="K18" s="8" t="e">
        <f>K20/K19</f>
        <v>#DIV/0!</v>
      </c>
      <c r="L18" s="1831" t="s">
        <v>23</v>
      </c>
      <c r="M18" s="1906"/>
      <c r="N18" s="1907"/>
      <c r="O18" s="8">
        <f>O20/O19</f>
        <v>0</v>
      </c>
      <c r="P18" s="1831" t="s">
        <v>23</v>
      </c>
      <c r="Q18" s="1906"/>
      <c r="R18" s="1907"/>
      <c r="S18" s="8" t="e">
        <f>S20/S19</f>
        <v>#DIV/0!</v>
      </c>
      <c r="T18" s="8">
        <f>T20/T19</f>
        <v>1</v>
      </c>
      <c r="U18" s="53"/>
      <c r="V18" s="54"/>
      <c r="W18" s="55"/>
      <c r="X18" s="55"/>
      <c r="Y18" s="56"/>
    </row>
    <row r="19" spans="1:25" s="13" customFormat="1" ht="30.75" customHeight="1" x14ac:dyDescent="0.2">
      <c r="A19" s="1909"/>
      <c r="B19" s="1915" t="s">
        <v>220</v>
      </c>
      <c r="C19" s="87" t="s">
        <v>951</v>
      </c>
      <c r="D19" s="57"/>
      <c r="E19" s="58"/>
      <c r="F19" s="59"/>
      <c r="G19" s="17">
        <f>SUM(D19:F19)</f>
        <v>0</v>
      </c>
      <c r="H19" s="57"/>
      <c r="I19" s="58"/>
      <c r="J19" s="59"/>
      <c r="K19" s="17">
        <f>SUM(H19:J19)</f>
        <v>0</v>
      </c>
      <c r="L19" s="57"/>
      <c r="M19" s="58"/>
      <c r="N19" s="59">
        <v>1</v>
      </c>
      <c r="O19" s="17">
        <f>SUM(L19:N19)</f>
        <v>1</v>
      </c>
      <c r="P19" s="57"/>
      <c r="Q19" s="58"/>
      <c r="R19" s="59"/>
      <c r="S19" s="17">
        <f>SUM(P19:R19)</f>
        <v>0</v>
      </c>
      <c r="T19" s="19">
        <f>SUM(G19+K19+O19+S19)</f>
        <v>1</v>
      </c>
      <c r="U19" s="60"/>
      <c r="V19" s="61"/>
      <c r="W19" s="62"/>
      <c r="X19" s="62"/>
      <c r="Y19" s="63"/>
    </row>
    <row r="20" spans="1:25" s="13" customFormat="1" ht="41.25" customHeight="1" thickBot="1" x14ac:dyDescent="0.25">
      <c r="A20" s="1909"/>
      <c r="B20" s="1916"/>
      <c r="C20" s="144" t="s">
        <v>222</v>
      </c>
      <c r="D20" s="64">
        <v>1</v>
      </c>
      <c r="E20" s="65"/>
      <c r="F20" s="66"/>
      <c r="G20" s="67">
        <f>SUM(D20:F20)</f>
        <v>1</v>
      </c>
      <c r="H20" s="64"/>
      <c r="I20" s="65"/>
      <c r="J20" s="66"/>
      <c r="K20" s="67">
        <f>SUM(H20:J20)</f>
        <v>0</v>
      </c>
      <c r="L20" s="64"/>
      <c r="M20" s="65"/>
      <c r="N20" s="66"/>
      <c r="O20" s="67">
        <f>SUM(L20:N20)</f>
        <v>0</v>
      </c>
      <c r="P20" s="64"/>
      <c r="Q20" s="65"/>
      <c r="R20" s="66"/>
      <c r="S20" s="67">
        <f>SUM(P20:R20)</f>
        <v>0</v>
      </c>
      <c r="T20" s="68">
        <f>SUM(G20+K20+O20+S20)</f>
        <v>1</v>
      </c>
      <c r="U20" s="49"/>
      <c r="V20" s="50"/>
      <c r="W20" s="50"/>
      <c r="X20" s="50"/>
      <c r="Y20" s="50"/>
    </row>
    <row r="21" spans="1:25" s="13" customFormat="1" ht="24.6" customHeight="1" thickBot="1" x14ac:dyDescent="0.25">
      <c r="A21" s="1908">
        <v>4</v>
      </c>
      <c r="B21" s="7" t="s">
        <v>21</v>
      </c>
      <c r="C21" s="7" t="s">
        <v>22</v>
      </c>
      <c r="D21" s="1831" t="s">
        <v>23</v>
      </c>
      <c r="E21" s="1906"/>
      <c r="F21" s="1907"/>
      <c r="G21" s="8">
        <f>G23/G22</f>
        <v>1</v>
      </c>
      <c r="H21" s="1831" t="s">
        <v>23</v>
      </c>
      <c r="I21" s="1906"/>
      <c r="J21" s="1907"/>
      <c r="K21" s="8" t="e">
        <f>K23/K22</f>
        <v>#DIV/0!</v>
      </c>
      <c r="L21" s="1831" t="s">
        <v>23</v>
      </c>
      <c r="M21" s="1906"/>
      <c r="N21" s="1907"/>
      <c r="O21" s="8" t="e">
        <f>O23/O22</f>
        <v>#DIV/0!</v>
      </c>
      <c r="P21" s="1831" t="s">
        <v>23</v>
      </c>
      <c r="Q21" s="1906"/>
      <c r="R21" s="1907"/>
      <c r="S21" s="8" t="e">
        <f>S23/S22</f>
        <v>#DIV/0!</v>
      </c>
      <c r="T21" s="8">
        <f>T23/T22</f>
        <v>1</v>
      </c>
      <c r="U21" s="69"/>
      <c r="V21" s="54"/>
      <c r="W21" s="54"/>
      <c r="X21" s="54"/>
      <c r="Y21" s="56"/>
    </row>
    <row r="22" spans="1:25" s="13" customFormat="1" ht="44.25" customHeight="1" x14ac:dyDescent="0.2">
      <c r="A22" s="1909"/>
      <c r="B22" s="1915" t="s">
        <v>950</v>
      </c>
      <c r="C22" s="87" t="s">
        <v>221</v>
      </c>
      <c r="D22" s="64"/>
      <c r="E22" s="65"/>
      <c r="F22" s="66">
        <v>1</v>
      </c>
      <c r="G22" s="67">
        <f>SUM(D22:F22)</f>
        <v>1</v>
      </c>
      <c r="H22" s="64"/>
      <c r="I22" s="65"/>
      <c r="J22" s="66"/>
      <c r="K22" s="67">
        <f>SUM(H22:J22)</f>
        <v>0</v>
      </c>
      <c r="L22" s="64"/>
      <c r="M22" s="65"/>
      <c r="N22" s="66"/>
      <c r="O22" s="67">
        <f>SUM(L22:N22)</f>
        <v>0</v>
      </c>
      <c r="P22" s="64"/>
      <c r="Q22" s="65"/>
      <c r="R22" s="66"/>
      <c r="S22" s="67">
        <f>SUM(P22:R22)</f>
        <v>0</v>
      </c>
      <c r="T22" s="68">
        <f>SUM(G22+K22+O22+S22)</f>
        <v>1</v>
      </c>
      <c r="U22" s="60"/>
      <c r="V22" s="61"/>
      <c r="W22" s="61"/>
      <c r="X22" s="61"/>
      <c r="Y22" s="61"/>
    </row>
    <row r="23" spans="1:25" s="13" customFormat="1" ht="66.75" customHeight="1" thickBot="1" x14ac:dyDescent="0.25">
      <c r="A23" s="1909"/>
      <c r="B23" s="1917"/>
      <c r="C23" s="144" t="s">
        <v>222</v>
      </c>
      <c r="D23" s="64">
        <v>1</v>
      </c>
      <c r="E23" s="65"/>
      <c r="F23" s="66"/>
      <c r="G23" s="67">
        <f>SUM(D23:F23)</f>
        <v>1</v>
      </c>
      <c r="H23" s="64"/>
      <c r="I23" s="65"/>
      <c r="J23" s="66"/>
      <c r="K23" s="67">
        <f>SUM(H23:J23)</f>
        <v>0</v>
      </c>
      <c r="L23" s="64"/>
      <c r="M23" s="65"/>
      <c r="N23" s="66"/>
      <c r="O23" s="67">
        <f>SUM(L23:N23)</f>
        <v>0</v>
      </c>
      <c r="P23" s="64"/>
      <c r="Q23" s="65"/>
      <c r="R23" s="66"/>
      <c r="S23" s="67">
        <f>SUM(P23:R23)</f>
        <v>0</v>
      </c>
      <c r="T23" s="68">
        <f>SUM(G23+K23+O23+S23)</f>
        <v>1</v>
      </c>
      <c r="U23" s="49"/>
      <c r="V23" s="50"/>
      <c r="W23" s="50"/>
      <c r="X23" s="50"/>
      <c r="Y23" s="50"/>
    </row>
    <row r="24" spans="1:25" s="13" customFormat="1" ht="24" customHeight="1" thickBot="1" x14ac:dyDescent="0.25">
      <c r="A24" s="1839">
        <v>5</v>
      </c>
      <c r="B24" s="7" t="s">
        <v>21</v>
      </c>
      <c r="C24" s="7" t="s">
        <v>22</v>
      </c>
      <c r="D24" s="1919" t="s">
        <v>23</v>
      </c>
      <c r="E24" s="1832"/>
      <c r="F24" s="1833"/>
      <c r="G24" s="8">
        <f>G26/G25</f>
        <v>1</v>
      </c>
      <c r="H24" s="1919" t="s">
        <v>23</v>
      </c>
      <c r="I24" s="1832"/>
      <c r="J24" s="1833"/>
      <c r="K24" s="8" t="e">
        <f>K26/K25</f>
        <v>#DIV/0!</v>
      </c>
      <c r="L24" s="1919" t="s">
        <v>23</v>
      </c>
      <c r="M24" s="1832"/>
      <c r="N24" s="1833"/>
      <c r="O24" s="8" t="e">
        <f>O26/O25</f>
        <v>#DIV/0!</v>
      </c>
      <c r="P24" s="1919" t="s">
        <v>23</v>
      </c>
      <c r="Q24" s="1832"/>
      <c r="R24" s="1833"/>
      <c r="S24" s="8">
        <f>S26/S25</f>
        <v>1</v>
      </c>
      <c r="T24" s="8">
        <f>T26/T25</f>
        <v>2</v>
      </c>
      <c r="U24" s="69"/>
      <c r="V24" s="373"/>
      <c r="W24" s="373"/>
      <c r="X24" s="373"/>
      <c r="Y24" s="372"/>
    </row>
    <row r="25" spans="1:25" s="13" customFormat="1" ht="24.6" customHeight="1" x14ac:dyDescent="0.2">
      <c r="A25" s="1840"/>
      <c r="B25" s="1841" t="s">
        <v>1149</v>
      </c>
      <c r="C25" s="470" t="s">
        <v>224</v>
      </c>
      <c r="D25" s="450"/>
      <c r="E25" s="449"/>
      <c r="F25" s="448">
        <v>1</v>
      </c>
      <c r="G25" s="514">
        <f>SUM(D25:F25)</f>
        <v>1</v>
      </c>
      <c r="H25" s="450"/>
      <c r="I25" s="449"/>
      <c r="J25" s="448"/>
      <c r="K25" s="514">
        <f>SUM(H25:J25)</f>
        <v>0</v>
      </c>
      <c r="L25" s="450"/>
      <c r="M25" s="449"/>
      <c r="N25" s="448"/>
      <c r="O25" s="514">
        <f>SUM(L25:N25)</f>
        <v>0</v>
      </c>
      <c r="P25" s="450">
        <v>1</v>
      </c>
      <c r="Q25" s="449">
        <v>1</v>
      </c>
      <c r="R25" s="448"/>
      <c r="S25" s="514">
        <f>SUM(P25:R25)</f>
        <v>2</v>
      </c>
      <c r="T25" s="515">
        <f>SUM(G25+K25+O25+S25)</f>
        <v>3</v>
      </c>
      <c r="U25" s="447"/>
      <c r="V25" s="361"/>
      <c r="W25" s="361"/>
      <c r="X25" s="361"/>
      <c r="Y25" s="360"/>
    </row>
    <row r="26" spans="1:25" s="13" customFormat="1" ht="72.75" customHeight="1" thickBot="1" x14ac:dyDescent="0.25">
      <c r="A26" s="1918"/>
      <c r="B26" s="1920"/>
      <c r="C26" s="92" t="s">
        <v>225</v>
      </c>
      <c r="D26" s="446"/>
      <c r="E26" s="94"/>
      <c r="F26" s="444">
        <v>1</v>
      </c>
      <c r="G26" s="95">
        <f>SUM(D26:F26)</f>
        <v>1</v>
      </c>
      <c r="H26" s="446"/>
      <c r="I26" s="94"/>
      <c r="J26" s="444">
        <v>3</v>
      </c>
      <c r="K26" s="95">
        <f>SUM(H26:J26)</f>
        <v>3</v>
      </c>
      <c r="L26" s="446"/>
      <c r="M26" s="94"/>
      <c r="N26" s="444"/>
      <c r="O26" s="95">
        <f>SUM(L26:N26)</f>
        <v>0</v>
      </c>
      <c r="P26" s="446">
        <v>1</v>
      </c>
      <c r="Q26" s="94">
        <v>1</v>
      </c>
      <c r="R26" s="444"/>
      <c r="S26" s="95">
        <f>SUM(P26:R26)</f>
        <v>2</v>
      </c>
      <c r="T26" s="96">
        <f>SUM(G26+K26+O26+S26)</f>
        <v>6</v>
      </c>
      <c r="U26" s="443"/>
      <c r="V26" s="30"/>
      <c r="W26" s="30"/>
      <c r="X26" s="30"/>
      <c r="Y26" s="32"/>
    </row>
    <row r="27" spans="1:25" s="13" customFormat="1" ht="23.25" customHeight="1" thickBot="1" x14ac:dyDescent="0.25">
      <c r="A27" s="1839">
        <v>6</v>
      </c>
      <c r="B27" s="7" t="s">
        <v>21</v>
      </c>
      <c r="C27" s="7" t="s">
        <v>41</v>
      </c>
      <c r="D27" s="1831" t="s">
        <v>23</v>
      </c>
      <c r="E27" s="1906"/>
      <c r="F27" s="1907"/>
      <c r="G27" s="8" t="e">
        <f>G29/G28</f>
        <v>#DIV/0!</v>
      </c>
      <c r="H27" s="1831" t="s">
        <v>23</v>
      </c>
      <c r="I27" s="1906"/>
      <c r="J27" s="1907"/>
      <c r="K27" s="8">
        <f>K29/K28</f>
        <v>1</v>
      </c>
      <c r="L27" s="1831" t="s">
        <v>23</v>
      </c>
      <c r="M27" s="1906"/>
      <c r="N27" s="1907"/>
      <c r="O27" s="8" t="e">
        <f>O29/O28</f>
        <v>#DIV/0!</v>
      </c>
      <c r="P27" s="1831" t="s">
        <v>23</v>
      </c>
      <c r="Q27" s="1906"/>
      <c r="R27" s="1907"/>
      <c r="S27" s="8" t="e">
        <f>S29/S28</f>
        <v>#DIV/0!</v>
      </c>
      <c r="T27" s="8">
        <f>T29/T28</f>
        <v>1</v>
      </c>
      <c r="U27" s="69"/>
      <c r="V27" s="54"/>
      <c r="W27" s="54"/>
      <c r="X27" s="54"/>
      <c r="Y27" s="56"/>
    </row>
    <row r="28" spans="1:25" s="13" customFormat="1" ht="30.75" customHeight="1" x14ac:dyDescent="0.2">
      <c r="A28" s="1840"/>
      <c r="B28" s="1841" t="s">
        <v>949</v>
      </c>
      <c r="C28" s="91" t="s">
        <v>221</v>
      </c>
      <c r="D28" s="64"/>
      <c r="E28" s="65"/>
      <c r="F28" s="66"/>
      <c r="G28" s="67">
        <f>SUM(D28:F28)</f>
        <v>0</v>
      </c>
      <c r="H28" s="64">
        <v>1</v>
      </c>
      <c r="I28" s="65"/>
      <c r="J28" s="66"/>
      <c r="K28" s="67">
        <f>SUM(H28:J28)</f>
        <v>1</v>
      </c>
      <c r="L28" s="64"/>
      <c r="M28" s="65"/>
      <c r="N28" s="66"/>
      <c r="O28" s="67">
        <f>SUM(L28:N28)</f>
        <v>0</v>
      </c>
      <c r="P28" s="64"/>
      <c r="Q28" s="65"/>
      <c r="R28" s="66"/>
      <c r="S28" s="67">
        <f>SUM(P28:R28)</f>
        <v>0</v>
      </c>
      <c r="T28" s="68">
        <f>SUM(G28+K28+O28+S28)</f>
        <v>1</v>
      </c>
      <c r="U28" s="60"/>
      <c r="V28" s="61"/>
      <c r="W28" s="61"/>
      <c r="X28" s="61"/>
      <c r="Y28" s="61"/>
    </row>
    <row r="29" spans="1:25" s="13" customFormat="1" ht="38.25" customHeight="1" thickBot="1" x14ac:dyDescent="0.25">
      <c r="A29" s="1840"/>
      <c r="B29" s="1842"/>
      <c r="C29" s="91" t="s">
        <v>222</v>
      </c>
      <c r="D29" s="64"/>
      <c r="E29" s="65"/>
      <c r="F29" s="66"/>
      <c r="G29" s="67">
        <f>SUM(D29:F29)</f>
        <v>0</v>
      </c>
      <c r="H29" s="64">
        <v>1</v>
      </c>
      <c r="I29" s="65"/>
      <c r="J29" s="66"/>
      <c r="K29" s="67">
        <f>SUM(H29:J29)</f>
        <v>1</v>
      </c>
      <c r="L29" s="64"/>
      <c r="M29" s="65"/>
      <c r="N29" s="66"/>
      <c r="O29" s="67">
        <f>SUM(L29:N29)</f>
        <v>0</v>
      </c>
      <c r="P29" s="64"/>
      <c r="Q29" s="65"/>
      <c r="R29" s="66"/>
      <c r="S29" s="67">
        <f>SUM(P29:R29)</f>
        <v>0</v>
      </c>
      <c r="T29" s="68">
        <f>SUM(G29+K29+O29+S29)</f>
        <v>1</v>
      </c>
      <c r="U29" s="49"/>
      <c r="V29" s="50"/>
      <c r="W29" s="50"/>
      <c r="X29" s="50"/>
      <c r="Y29" s="50"/>
    </row>
    <row r="30" spans="1:25" s="13" customFormat="1" ht="26.25" customHeight="1" thickBot="1" x14ac:dyDescent="0.25">
      <c r="A30" s="1840"/>
      <c r="B30" s="1842"/>
      <c r="C30" s="7" t="s">
        <v>41</v>
      </c>
      <c r="D30" s="1831" t="s">
        <v>23</v>
      </c>
      <c r="E30" s="1906"/>
      <c r="F30" s="1907"/>
      <c r="G30" s="8" t="e">
        <f>G32/G31</f>
        <v>#DIV/0!</v>
      </c>
      <c r="H30" s="1831" t="s">
        <v>23</v>
      </c>
      <c r="I30" s="1906"/>
      <c r="J30" s="1907"/>
      <c r="K30" s="8" t="e">
        <f>K32/K31</f>
        <v>#DIV/0!</v>
      </c>
      <c r="L30" s="1831" t="s">
        <v>23</v>
      </c>
      <c r="M30" s="1906"/>
      <c r="N30" s="1907"/>
      <c r="O30" s="8" t="e">
        <f>O32/O31</f>
        <v>#DIV/0!</v>
      </c>
      <c r="P30" s="1831" t="s">
        <v>23</v>
      </c>
      <c r="Q30" s="1906"/>
      <c r="R30" s="1907"/>
      <c r="S30" s="8">
        <f>S32/S31</f>
        <v>1</v>
      </c>
      <c r="T30" s="8">
        <f>T32/T31</f>
        <v>1</v>
      </c>
      <c r="U30" s="53"/>
      <c r="V30" s="54"/>
      <c r="W30" s="55"/>
      <c r="X30" s="55"/>
      <c r="Y30" s="56"/>
    </row>
    <row r="31" spans="1:25" s="13" customFormat="1" ht="31.5" customHeight="1" x14ac:dyDescent="0.2">
      <c r="A31" s="1840"/>
      <c r="B31" s="1842"/>
      <c r="C31" s="87" t="s">
        <v>952</v>
      </c>
      <c r="D31" s="140"/>
      <c r="E31" s="15"/>
      <c r="F31" s="16"/>
      <c r="G31" s="17">
        <f>SUM(D31:F31)</f>
        <v>0</v>
      </c>
      <c r="H31" s="18"/>
      <c r="I31" s="15"/>
      <c r="J31" s="16"/>
      <c r="K31" s="17">
        <f>SUM(H31:J31)</f>
        <v>0</v>
      </c>
      <c r="L31" s="18"/>
      <c r="M31" s="15"/>
      <c r="N31" s="16"/>
      <c r="O31" s="17">
        <f>SUM(L31:N31)</f>
        <v>0</v>
      </c>
      <c r="P31" s="18">
        <v>150</v>
      </c>
      <c r="Q31" s="15"/>
      <c r="R31" s="16"/>
      <c r="S31" s="17">
        <f>SUM(P31:R31)</f>
        <v>150</v>
      </c>
      <c r="T31" s="19">
        <f>SUM(G31+K31+O31+S31)</f>
        <v>150</v>
      </c>
      <c r="U31" s="20"/>
      <c r="V31" s="21"/>
      <c r="W31" s="22"/>
      <c r="X31" s="22"/>
      <c r="Y31" s="23"/>
    </row>
    <row r="32" spans="1:25" s="13" customFormat="1" ht="28.5" customHeight="1" thickBot="1" x14ac:dyDescent="0.25">
      <c r="A32" s="1918"/>
      <c r="B32" s="1920"/>
      <c r="C32" s="97" t="s">
        <v>953</v>
      </c>
      <c r="D32" s="93"/>
      <c r="E32" s="25"/>
      <c r="F32" s="26"/>
      <c r="G32" s="27">
        <f>SUM(D32:F32)</f>
        <v>0</v>
      </c>
      <c r="H32" s="24"/>
      <c r="I32" s="25"/>
      <c r="J32" s="26"/>
      <c r="K32" s="27">
        <f>SUM(H32:J32)</f>
        <v>0</v>
      </c>
      <c r="L32" s="24"/>
      <c r="M32" s="25"/>
      <c r="N32" s="26"/>
      <c r="O32" s="27">
        <f>SUM(L32:N32)</f>
        <v>0</v>
      </c>
      <c r="P32" s="24">
        <v>150</v>
      </c>
      <c r="Q32" s="25"/>
      <c r="R32" s="26"/>
      <c r="S32" s="27">
        <f>SUM(P32:R32)</f>
        <v>150</v>
      </c>
      <c r="T32" s="28">
        <f>SUM(G32+K32+O32+S32)</f>
        <v>150</v>
      </c>
      <c r="U32" s="29"/>
      <c r="V32" s="30"/>
      <c r="W32" s="31"/>
      <c r="X32" s="31"/>
      <c r="Y32" s="32"/>
    </row>
    <row r="33" spans="1:25" s="13" customFormat="1" ht="28.5" customHeight="1" thickBot="1" x14ac:dyDescent="0.25">
      <c r="A33" s="1931">
        <v>7</v>
      </c>
      <c r="B33" s="7" t="s">
        <v>21</v>
      </c>
      <c r="C33" s="7" t="s">
        <v>41</v>
      </c>
      <c r="D33" s="1831" t="s">
        <v>23</v>
      </c>
      <c r="E33" s="1906"/>
      <c r="F33" s="1907"/>
      <c r="G33" s="8" t="e">
        <f>G35/G34</f>
        <v>#DIV/0!</v>
      </c>
      <c r="H33" s="1831" t="s">
        <v>23</v>
      </c>
      <c r="I33" s="1906"/>
      <c r="J33" s="1907"/>
      <c r="K33" s="8" t="e">
        <f>K35/K34</f>
        <v>#DIV/0!</v>
      </c>
      <c r="L33" s="1831" t="s">
        <v>23</v>
      </c>
      <c r="M33" s="1906"/>
      <c r="N33" s="1907"/>
      <c r="O33" s="8">
        <f>O35/O34</f>
        <v>1</v>
      </c>
      <c r="P33" s="1831" t="s">
        <v>23</v>
      </c>
      <c r="Q33" s="1906"/>
      <c r="R33" s="1907"/>
      <c r="S33" s="8">
        <f>S35/S34</f>
        <v>2.1666666666666665</v>
      </c>
      <c r="T33" s="8">
        <f>T35/T34</f>
        <v>1.5833333333333333</v>
      </c>
      <c r="U33" s="489"/>
      <c r="V33" s="488"/>
      <c r="W33" s="558"/>
      <c r="X33" s="558"/>
      <c r="Y33" s="487"/>
    </row>
    <row r="34" spans="1:25" s="13" customFormat="1" ht="28.5" customHeight="1" thickBot="1" x14ac:dyDescent="0.25">
      <c r="A34" s="1840"/>
      <c r="B34" s="1930" t="s">
        <v>1146</v>
      </c>
      <c r="C34" s="473" t="s">
        <v>1148</v>
      </c>
      <c r="D34" s="140"/>
      <c r="E34" s="15"/>
      <c r="F34" s="16"/>
      <c r="G34" s="17">
        <f>F34+E34+D34</f>
        <v>0</v>
      </c>
      <c r="H34" s="140"/>
      <c r="I34" s="15"/>
      <c r="J34" s="16"/>
      <c r="K34" s="17">
        <f>J34+I34+H34</f>
        <v>0</v>
      </c>
      <c r="L34" s="140">
        <v>2</v>
      </c>
      <c r="M34" s="15">
        <v>2</v>
      </c>
      <c r="N34" s="16">
        <v>2</v>
      </c>
      <c r="O34" s="17">
        <f>M34+N34+L34</f>
        <v>6</v>
      </c>
      <c r="P34" s="140">
        <v>2</v>
      </c>
      <c r="Q34" s="15">
        <v>2</v>
      </c>
      <c r="R34" s="16">
        <v>2</v>
      </c>
      <c r="S34" s="17">
        <f>R34+Q34+P34</f>
        <v>6</v>
      </c>
      <c r="T34" s="19">
        <f>S34+O34+K34+G34</f>
        <v>12</v>
      </c>
      <c r="U34" s="489"/>
      <c r="V34" s="488"/>
      <c r="W34" s="558"/>
      <c r="X34" s="558"/>
      <c r="Y34" s="487"/>
    </row>
    <row r="35" spans="1:25" s="13" customFormat="1" ht="28.5" customHeight="1" thickBot="1" x14ac:dyDescent="0.25">
      <c r="A35" s="1918"/>
      <c r="B35" s="1920"/>
      <c r="C35" s="566" t="s">
        <v>1147</v>
      </c>
      <c r="D35" s="93"/>
      <c r="E35" s="25"/>
      <c r="F35" s="26"/>
      <c r="G35" s="27">
        <f>F35+E35+D35</f>
        <v>0</v>
      </c>
      <c r="H35" s="93"/>
      <c r="I35" s="25"/>
      <c r="J35" s="26"/>
      <c r="K35" s="27">
        <f>J35+I35+H35</f>
        <v>0</v>
      </c>
      <c r="L35" s="1320">
        <v>3</v>
      </c>
      <c r="M35" s="454">
        <v>2</v>
      </c>
      <c r="N35" s="453">
        <v>1</v>
      </c>
      <c r="O35" s="27">
        <f>N35+M35+L35</f>
        <v>6</v>
      </c>
      <c r="P35" s="1621">
        <v>7</v>
      </c>
      <c r="Q35" s="454">
        <v>5</v>
      </c>
      <c r="R35" s="453">
        <v>1</v>
      </c>
      <c r="S35" s="27">
        <f>R35+Q35+P35</f>
        <v>13</v>
      </c>
      <c r="T35" s="28">
        <f>S35+O35+K35+G35</f>
        <v>19</v>
      </c>
      <c r="U35" s="489"/>
      <c r="V35" s="488"/>
      <c r="W35" s="558"/>
      <c r="X35" s="558"/>
      <c r="Y35" s="487"/>
    </row>
    <row r="36" spans="1:25" s="13" customFormat="1" ht="24.6" customHeight="1" thickBot="1" x14ac:dyDescent="0.25">
      <c r="A36" s="1925">
        <v>8</v>
      </c>
      <c r="B36" s="7" t="s">
        <v>21</v>
      </c>
      <c r="C36" s="7" t="s">
        <v>22</v>
      </c>
      <c r="D36" s="1831" t="s">
        <v>23</v>
      </c>
      <c r="E36" s="1906"/>
      <c r="F36" s="1907"/>
      <c r="G36" s="8">
        <f>G38/G37</f>
        <v>1</v>
      </c>
      <c r="H36" s="1831" t="s">
        <v>23</v>
      </c>
      <c r="I36" s="1906"/>
      <c r="J36" s="1907"/>
      <c r="K36" s="8">
        <f>K38/K37</f>
        <v>1</v>
      </c>
      <c r="L36" s="1831" t="s">
        <v>23</v>
      </c>
      <c r="M36" s="1906"/>
      <c r="N36" s="1907"/>
      <c r="O36" s="8">
        <f>O38/O37</f>
        <v>1</v>
      </c>
      <c r="P36" s="1831" t="s">
        <v>23</v>
      </c>
      <c r="Q36" s="1906"/>
      <c r="R36" s="1907"/>
      <c r="S36" s="8">
        <f>S38/S37</f>
        <v>1</v>
      </c>
      <c r="T36" s="135">
        <f>T38/T37</f>
        <v>1</v>
      </c>
      <c r="U36" s="69"/>
      <c r="V36" s="54"/>
      <c r="W36" s="54"/>
      <c r="X36" s="54"/>
      <c r="Y36" s="56"/>
    </row>
    <row r="37" spans="1:25" s="13" customFormat="1" ht="24.6" customHeight="1" x14ac:dyDescent="0.2">
      <c r="A37" s="1926"/>
      <c r="B37" s="1928" t="s">
        <v>36</v>
      </c>
      <c r="C37" s="70" t="s">
        <v>37</v>
      </c>
      <c r="D37" s="71"/>
      <c r="E37" s="72"/>
      <c r="F37" s="72">
        <v>1</v>
      </c>
      <c r="G37" s="17">
        <f>SUM(D37:F37)</f>
        <v>1</v>
      </c>
      <c r="H37" s="72"/>
      <c r="I37" s="1279">
        <v>2</v>
      </c>
      <c r="J37" s="1279">
        <v>1</v>
      </c>
      <c r="K37" s="17">
        <f>SUM(H37:J37)</f>
        <v>3</v>
      </c>
      <c r="L37" s="73"/>
      <c r="M37" s="74"/>
      <c r="N37" s="75">
        <v>2</v>
      </c>
      <c r="O37" s="17">
        <f>SUM(L37:N37)</f>
        <v>2</v>
      </c>
      <c r="P37" s="76"/>
      <c r="Q37" s="74"/>
      <c r="R37" s="75">
        <v>1</v>
      </c>
      <c r="S37" s="17">
        <f>SUM(P37:R37)</f>
        <v>1</v>
      </c>
      <c r="T37" s="77">
        <f>SUM(G37+K37+O37+S37)</f>
        <v>7</v>
      </c>
      <c r="U37" s="78"/>
      <c r="V37" s="61"/>
      <c r="W37" s="61"/>
      <c r="X37" s="61"/>
      <c r="Y37" s="63"/>
    </row>
    <row r="38" spans="1:25" s="13" customFormat="1" ht="24.6" customHeight="1" thickBot="1" x14ac:dyDescent="0.25">
      <c r="A38" s="1927"/>
      <c r="B38" s="1929"/>
      <c r="C38" s="79" t="s">
        <v>38</v>
      </c>
      <c r="D38" s="80"/>
      <c r="E38" s="81"/>
      <c r="F38" s="82">
        <v>1</v>
      </c>
      <c r="G38" s="83">
        <f>SUM(D38:F38)</f>
        <v>1</v>
      </c>
      <c r="H38" s="80"/>
      <c r="I38" s="1280">
        <v>2</v>
      </c>
      <c r="J38" s="1281">
        <v>1</v>
      </c>
      <c r="K38" s="83">
        <f>SUM(H38:J38)</f>
        <v>3</v>
      </c>
      <c r="L38" s="80"/>
      <c r="M38" s="81"/>
      <c r="N38" s="82">
        <v>2</v>
      </c>
      <c r="O38" s="83">
        <f>SUM(L38:N38)</f>
        <v>2</v>
      </c>
      <c r="P38" s="80"/>
      <c r="Q38" s="81"/>
      <c r="R38" s="82">
        <v>1</v>
      </c>
      <c r="S38" s="83">
        <f>SUM(P38:R38)</f>
        <v>1</v>
      </c>
      <c r="T38" s="84">
        <f>SUM(G38+K38+O38+S38)</f>
        <v>7</v>
      </c>
      <c r="U38" s="85"/>
      <c r="V38" s="30"/>
      <c r="W38" s="30"/>
      <c r="X38" s="30"/>
      <c r="Y38" s="32"/>
    </row>
    <row r="39" spans="1:25" ht="19.7" customHeight="1" x14ac:dyDescent="0.25">
      <c r="A39" s="1921" t="s">
        <v>226</v>
      </c>
      <c r="B39" s="1826"/>
      <c r="C39" s="1826"/>
      <c r="D39" s="1826"/>
      <c r="E39" s="1826"/>
      <c r="F39" s="1826"/>
      <c r="G39" s="1826"/>
      <c r="H39" s="1826"/>
      <c r="I39" s="1826"/>
      <c r="J39" s="1826"/>
      <c r="K39" s="1826"/>
      <c r="L39" s="1826"/>
      <c r="M39" s="1826"/>
      <c r="N39" s="1826"/>
      <c r="O39" s="1826"/>
      <c r="P39" s="1826"/>
      <c r="Q39" s="1826"/>
      <c r="R39" s="1826"/>
      <c r="S39" s="1826"/>
      <c r="T39" s="1826"/>
      <c r="U39" s="1826"/>
      <c r="V39" s="1826"/>
      <c r="W39" s="1826"/>
      <c r="X39" s="1826"/>
      <c r="Y39" s="1827"/>
    </row>
    <row r="40" spans="1:25" ht="15.75" customHeight="1" thickBot="1" x14ac:dyDescent="0.3">
      <c r="A40" s="1922" t="s">
        <v>227</v>
      </c>
      <c r="B40" s="1923"/>
      <c r="C40" s="1923"/>
      <c r="D40" s="1923"/>
      <c r="E40" s="1923"/>
      <c r="F40" s="1923"/>
      <c r="G40" s="1923"/>
      <c r="H40" s="1923"/>
      <c r="I40" s="1923"/>
      <c r="J40" s="1923"/>
      <c r="K40" s="1923"/>
      <c r="L40" s="1923"/>
      <c r="M40" s="1923"/>
      <c r="N40" s="1923"/>
      <c r="O40" s="1923"/>
      <c r="P40" s="1923"/>
      <c r="Q40" s="1923"/>
      <c r="R40" s="1923"/>
      <c r="S40" s="1923"/>
      <c r="T40" s="1923"/>
      <c r="U40" s="1923"/>
      <c r="V40" s="1923"/>
      <c r="W40" s="1923"/>
      <c r="X40" s="1923"/>
      <c r="Y40" s="1924"/>
    </row>
  </sheetData>
  <protectedRanges>
    <protectedRange sqref="D37:R38" name="Rango10"/>
    <protectedRange sqref="D32:R32 D34:R34 D35:K35 O35" name="Rango9"/>
    <protectedRange sqref="D29:R29" name="Rango8"/>
    <protectedRange sqref="D26:R26" name="Rango7"/>
    <protectedRange sqref="D23:R23" name="Rango6"/>
    <protectedRange sqref="D20:R20" name="Rango5"/>
    <protectedRange sqref="D17:R17" name="Rango4"/>
    <protectedRange sqref="D14:K14 O14:R14" name="Rango3"/>
    <protectedRange sqref="D11:K11 O11" name="Rango2"/>
    <protectedRange sqref="D8:K8 O8:P8" name="Rango1"/>
    <protectedRange sqref="L8:N8" name="Rango1_1"/>
    <protectedRange sqref="L11:N11" name="Rango2_1"/>
    <protectedRange sqref="L14:N14" name="Rango3_1"/>
    <protectedRange sqref="L35:N35" name="Rango9_1"/>
    <protectedRange sqref="Q8:R8" name="Rango1_2"/>
    <protectedRange sqref="P11:R11" name="Rango2_2"/>
    <protectedRange sqref="P35:R35" name="Rango9_2"/>
  </protectedRanges>
  <mergeCells count="84">
    <mergeCell ref="P33:R33"/>
    <mergeCell ref="B34:B35"/>
    <mergeCell ref="A33:A35"/>
    <mergeCell ref="D33:F33"/>
    <mergeCell ref="H33:J33"/>
    <mergeCell ref="L33:N33"/>
    <mergeCell ref="A27:A32"/>
    <mergeCell ref="D30:F30"/>
    <mergeCell ref="H30:J30"/>
    <mergeCell ref="L30:N30"/>
    <mergeCell ref="P30:R30"/>
    <mergeCell ref="D27:F27"/>
    <mergeCell ref="H27:J27"/>
    <mergeCell ref="L27:N27"/>
    <mergeCell ref="P27:R27"/>
    <mergeCell ref="B28:B32"/>
    <mergeCell ref="A39:Y39"/>
    <mergeCell ref="A40:Y40"/>
    <mergeCell ref="A36:A38"/>
    <mergeCell ref="D36:F36"/>
    <mergeCell ref="H36:J36"/>
    <mergeCell ref="L36:N36"/>
    <mergeCell ref="P36:R36"/>
    <mergeCell ref="B37:B38"/>
    <mergeCell ref="A24:A26"/>
    <mergeCell ref="D24:F24"/>
    <mergeCell ref="H24:J24"/>
    <mergeCell ref="L24:N24"/>
    <mergeCell ref="P24:R24"/>
    <mergeCell ref="B25:B26"/>
    <mergeCell ref="A21:A23"/>
    <mergeCell ref="D21:F21"/>
    <mergeCell ref="H21:J21"/>
    <mergeCell ref="L21:N21"/>
    <mergeCell ref="P21:R21"/>
    <mergeCell ref="B22:B23"/>
    <mergeCell ref="A18:A20"/>
    <mergeCell ref="D18:F18"/>
    <mergeCell ref="H18:J18"/>
    <mergeCell ref="L18:N18"/>
    <mergeCell ref="P18:R18"/>
    <mergeCell ref="B19:B20"/>
    <mergeCell ref="A6:A14"/>
    <mergeCell ref="D6:F6"/>
    <mergeCell ref="H6:J6"/>
    <mergeCell ref="L6:N6"/>
    <mergeCell ref="P6:R6"/>
    <mergeCell ref="B7:B14"/>
    <mergeCell ref="P9:R9"/>
    <mergeCell ref="A15:A17"/>
    <mergeCell ref="D15:F15"/>
    <mergeCell ref="H15:J15"/>
    <mergeCell ref="L15:N15"/>
    <mergeCell ref="P15:R15"/>
    <mergeCell ref="B16:B17"/>
    <mergeCell ref="P4:P5"/>
    <mergeCell ref="Q4:Q5"/>
    <mergeCell ref="R4:R5"/>
    <mergeCell ref="D12:F12"/>
    <mergeCell ref="H12:J12"/>
    <mergeCell ref="L12:N12"/>
    <mergeCell ref="P12:R12"/>
    <mergeCell ref="M4:M5"/>
    <mergeCell ref="N4:N5"/>
    <mergeCell ref="O4:O5"/>
    <mergeCell ref="D9:F9"/>
    <mergeCell ref="H9:J9"/>
    <mergeCell ref="L9:N9"/>
    <mergeCell ref="A1:Y1"/>
    <mergeCell ref="A2:Y2"/>
    <mergeCell ref="A3:Y3"/>
    <mergeCell ref="A4:C5"/>
    <mergeCell ref="D4:D5"/>
    <mergeCell ref="E4:E5"/>
    <mergeCell ref="F4:F5"/>
    <mergeCell ref="G4:G5"/>
    <mergeCell ref="H4:H5"/>
    <mergeCell ref="I4:I5"/>
    <mergeCell ref="S4:S5"/>
    <mergeCell ref="T4:T5"/>
    <mergeCell ref="U4:Y4"/>
    <mergeCell ref="J4:J5"/>
    <mergeCell ref="K4:K5"/>
    <mergeCell ref="L4:L5"/>
  </mergeCells>
  <conditionalFormatting sqref="S9:T9 S12:T12 S15:T15 S18:T18 K6 G6 O6 S6:T6 K9 G9 O9 K12 G12 O12 K15 G15 O15 K18 G18 O18">
    <cfRule type="cellIs" dxfId="7323" priority="25" operator="greaterThan">
      <formula>0.99</formula>
    </cfRule>
    <cfRule type="cellIs" dxfId="7322" priority="26" operator="greaterThan">
      <formula>0.79</formula>
    </cfRule>
    <cfRule type="cellIs" dxfId="7321" priority="27" operator="greaterThan">
      <formula>0.59</formula>
    </cfRule>
    <cfRule type="cellIs" dxfId="7320" priority="28" operator="lessThan">
      <formula>0.6</formula>
    </cfRule>
  </conditionalFormatting>
  <conditionalFormatting sqref="S36:T36 K36 G36 O36">
    <cfRule type="cellIs" dxfId="7319" priority="21" operator="greaterThan">
      <formula>0.99</formula>
    </cfRule>
    <cfRule type="cellIs" dxfId="7318" priority="22" operator="greaterThan">
      <formula>0.79</formula>
    </cfRule>
    <cfRule type="cellIs" dxfId="7317" priority="23" operator="greaterThan">
      <formula>0.59</formula>
    </cfRule>
    <cfRule type="cellIs" dxfId="7316" priority="24" operator="lessThan">
      <formula>0.6</formula>
    </cfRule>
  </conditionalFormatting>
  <conditionalFormatting sqref="S21:T21 K21 G21 O21">
    <cfRule type="cellIs" dxfId="7315" priority="17" operator="greaterThan">
      <formula>0.99</formula>
    </cfRule>
    <cfRule type="cellIs" dxfId="7314" priority="18" operator="greaterThan">
      <formula>0.79</formula>
    </cfRule>
    <cfRule type="cellIs" dxfId="7313" priority="19" operator="greaterThan">
      <formula>0.59</formula>
    </cfRule>
    <cfRule type="cellIs" dxfId="7312" priority="20" operator="lessThan">
      <formula>0.6</formula>
    </cfRule>
  </conditionalFormatting>
  <conditionalFormatting sqref="S24:T24 K24 G24 O24">
    <cfRule type="cellIs" dxfId="7311" priority="13" operator="greaterThan">
      <formula>0.99</formula>
    </cfRule>
    <cfRule type="cellIs" dxfId="7310" priority="14" operator="greaterThan">
      <formula>0.79</formula>
    </cfRule>
    <cfRule type="cellIs" dxfId="7309" priority="15" operator="greaterThan">
      <formula>0.59</formula>
    </cfRule>
    <cfRule type="cellIs" dxfId="7308" priority="16" operator="lessThan">
      <formula>0.6</formula>
    </cfRule>
  </conditionalFormatting>
  <conditionalFormatting sqref="S27:T27 K27 G27 O27">
    <cfRule type="cellIs" dxfId="7307" priority="9" operator="greaterThan">
      <formula>0.99</formula>
    </cfRule>
    <cfRule type="cellIs" dxfId="7306" priority="10" operator="greaterThan">
      <formula>0.79</formula>
    </cfRule>
    <cfRule type="cellIs" dxfId="7305" priority="11" operator="greaterThan">
      <formula>0.59</formula>
    </cfRule>
    <cfRule type="cellIs" dxfId="7304" priority="12" operator="lessThan">
      <formula>0.6</formula>
    </cfRule>
  </conditionalFormatting>
  <conditionalFormatting sqref="S30:T30 K30 G30 O30">
    <cfRule type="cellIs" dxfId="7303" priority="5" operator="greaterThan">
      <formula>0.99</formula>
    </cfRule>
    <cfRule type="cellIs" dxfId="7302" priority="6" operator="greaterThan">
      <formula>0.79</formula>
    </cfRule>
    <cfRule type="cellIs" dxfId="7301" priority="7" operator="greaterThan">
      <formula>0.59</formula>
    </cfRule>
    <cfRule type="cellIs" dxfId="7300" priority="8" operator="lessThan">
      <formula>0.6</formula>
    </cfRule>
  </conditionalFormatting>
  <conditionalFormatting sqref="S33:T33 K33 G33 O33">
    <cfRule type="cellIs" dxfId="7299" priority="1" operator="greaterThan">
      <formula>0.99</formula>
    </cfRule>
    <cfRule type="cellIs" dxfId="7298" priority="2" operator="greaterThan">
      <formula>0.79</formula>
    </cfRule>
    <cfRule type="cellIs" dxfId="7297" priority="3" operator="greaterThan">
      <formula>0.59</formula>
    </cfRule>
    <cfRule type="cellIs" dxfId="7296" priority="4" operator="lessThan">
      <formula>0.6</formula>
    </cfRule>
  </conditionalFormatting>
  <pageMargins left="0.25" right="0.25" top="0.75" bottom="0.75" header="0.3" footer="0.3"/>
  <pageSetup scale="55" orientation="landscape" r:id="rId1"/>
  <rowBreaks count="2" manualBreakCount="2">
    <brk id="26" max="24" man="1"/>
    <brk id="40" max="24" man="1"/>
  </rowBreaks>
  <ignoredErrors>
    <ignoredError sqref="K24" evalError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theme="3" tint="-0.499984740745262"/>
  </sheetPr>
  <dimension ref="A1:Y37"/>
  <sheetViews>
    <sheetView view="pageBreakPreview" topLeftCell="A19" zoomScale="60" workbookViewId="0">
      <selection activeCell="R20" sqref="R20"/>
    </sheetView>
  </sheetViews>
  <sheetFormatPr baseColWidth="10" defaultColWidth="2.5703125" defaultRowHeight="15" x14ac:dyDescent="0.25"/>
  <cols>
    <col min="1" max="1" width="5.5703125" customWidth="1"/>
    <col min="2" max="2" width="30" style="134" customWidth="1"/>
    <col min="3" max="3" width="32" style="134" customWidth="1"/>
    <col min="4" max="6" width="6.42578125" customWidth="1"/>
    <col min="7" max="7" width="8.85546875" customWidth="1"/>
    <col min="8" max="8" width="6.42578125" customWidth="1"/>
    <col min="9" max="9" width="7.140625" customWidth="1"/>
    <col min="10" max="10" width="8.7109375" customWidth="1"/>
    <col min="11" max="11" width="8.85546875" customWidth="1"/>
    <col min="12" max="14" width="6.42578125" customWidth="1"/>
    <col min="15" max="15" width="8.85546875" customWidth="1"/>
    <col min="16" max="18" width="6.42578125" customWidth="1"/>
    <col min="19" max="19" width="8.85546875" customWidth="1"/>
    <col min="20" max="20" width="11.42578125" customWidth="1"/>
    <col min="21" max="24" width="6.7109375" customWidth="1"/>
    <col min="25" max="25" width="7.140625" customWidth="1"/>
    <col min="168" max="168" width="5" bestFit="1" customWidth="1"/>
    <col min="169" max="169" width="35.5703125" bestFit="1" customWidth="1"/>
    <col min="170" max="170" width="40.140625" bestFit="1" customWidth="1"/>
    <col min="171" max="171" width="16" customWidth="1"/>
    <col min="172" max="172" width="21.7109375" customWidth="1"/>
    <col min="173" max="173" width="18.85546875" customWidth="1"/>
    <col min="174" max="174" width="12.85546875" customWidth="1"/>
    <col min="175" max="179" width="10" bestFit="1" customWidth="1"/>
    <col min="424" max="424" width="5" bestFit="1" customWidth="1"/>
    <col min="425" max="425" width="35.5703125" bestFit="1" customWidth="1"/>
    <col min="426" max="426" width="40.140625" bestFit="1" customWidth="1"/>
    <col min="427" max="427" width="16" customWidth="1"/>
    <col min="428" max="428" width="21.7109375" customWidth="1"/>
    <col min="429" max="429" width="18.85546875" customWidth="1"/>
    <col min="430" max="430" width="12.85546875" customWidth="1"/>
    <col min="431" max="435" width="10" bestFit="1" customWidth="1"/>
    <col min="680" max="680" width="5" bestFit="1" customWidth="1"/>
    <col min="681" max="681" width="35.5703125" bestFit="1" customWidth="1"/>
    <col min="682" max="682" width="40.140625" bestFit="1" customWidth="1"/>
    <col min="683" max="683" width="16" customWidth="1"/>
    <col min="684" max="684" width="21.7109375" customWidth="1"/>
    <col min="685" max="685" width="18.85546875" customWidth="1"/>
    <col min="686" max="686" width="12.85546875" customWidth="1"/>
    <col min="687" max="691" width="10" bestFit="1" customWidth="1"/>
    <col min="936" max="936" width="5" bestFit="1" customWidth="1"/>
    <col min="937" max="937" width="35.5703125" bestFit="1" customWidth="1"/>
    <col min="938" max="938" width="40.140625" bestFit="1" customWidth="1"/>
    <col min="939" max="939" width="16" customWidth="1"/>
    <col min="940" max="940" width="21.7109375" customWidth="1"/>
    <col min="941" max="941" width="18.85546875" customWidth="1"/>
    <col min="942" max="942" width="12.85546875" customWidth="1"/>
    <col min="943" max="947" width="10" bestFit="1" customWidth="1"/>
    <col min="1192" max="1192" width="5" bestFit="1" customWidth="1"/>
    <col min="1193" max="1193" width="35.5703125" bestFit="1" customWidth="1"/>
    <col min="1194" max="1194" width="40.140625" bestFit="1" customWidth="1"/>
    <col min="1195" max="1195" width="16" customWidth="1"/>
    <col min="1196" max="1196" width="21.7109375" customWidth="1"/>
    <col min="1197" max="1197" width="18.85546875" customWidth="1"/>
    <col min="1198" max="1198" width="12.85546875" customWidth="1"/>
    <col min="1199" max="1203" width="10" bestFit="1" customWidth="1"/>
    <col min="1448" max="1448" width="5" bestFit="1" customWidth="1"/>
    <col min="1449" max="1449" width="35.5703125" bestFit="1" customWidth="1"/>
    <col min="1450" max="1450" width="40.140625" bestFit="1" customWidth="1"/>
    <col min="1451" max="1451" width="16" customWidth="1"/>
    <col min="1452" max="1452" width="21.7109375" customWidth="1"/>
    <col min="1453" max="1453" width="18.85546875" customWidth="1"/>
    <col min="1454" max="1454" width="12.85546875" customWidth="1"/>
    <col min="1455" max="1459" width="10" bestFit="1" customWidth="1"/>
    <col min="1704" max="1704" width="5" bestFit="1" customWidth="1"/>
    <col min="1705" max="1705" width="35.5703125" bestFit="1" customWidth="1"/>
    <col min="1706" max="1706" width="40.140625" bestFit="1" customWidth="1"/>
    <col min="1707" max="1707" width="16" customWidth="1"/>
    <col min="1708" max="1708" width="21.7109375" customWidth="1"/>
    <col min="1709" max="1709" width="18.85546875" customWidth="1"/>
    <col min="1710" max="1710" width="12.85546875" customWidth="1"/>
    <col min="1711" max="1715" width="10" bestFit="1" customWidth="1"/>
    <col min="1960" max="1960" width="5" bestFit="1" customWidth="1"/>
    <col min="1961" max="1961" width="35.5703125" bestFit="1" customWidth="1"/>
    <col min="1962" max="1962" width="40.140625" bestFit="1" customWidth="1"/>
    <col min="1963" max="1963" width="16" customWidth="1"/>
    <col min="1964" max="1964" width="21.7109375" customWidth="1"/>
    <col min="1965" max="1965" width="18.85546875" customWidth="1"/>
    <col min="1966" max="1966" width="12.85546875" customWidth="1"/>
    <col min="1967" max="1971" width="10" bestFit="1" customWidth="1"/>
    <col min="2216" max="2216" width="5" bestFit="1" customWidth="1"/>
    <col min="2217" max="2217" width="35.5703125" bestFit="1" customWidth="1"/>
    <col min="2218" max="2218" width="40.140625" bestFit="1" customWidth="1"/>
    <col min="2219" max="2219" width="16" customWidth="1"/>
    <col min="2220" max="2220" width="21.7109375" customWidth="1"/>
    <col min="2221" max="2221" width="18.85546875" customWidth="1"/>
    <col min="2222" max="2222" width="12.85546875" customWidth="1"/>
    <col min="2223" max="2227" width="10" bestFit="1" customWidth="1"/>
    <col min="2472" max="2472" width="5" bestFit="1" customWidth="1"/>
    <col min="2473" max="2473" width="35.5703125" bestFit="1" customWidth="1"/>
    <col min="2474" max="2474" width="40.140625" bestFit="1" customWidth="1"/>
    <col min="2475" max="2475" width="16" customWidth="1"/>
    <col min="2476" max="2476" width="21.7109375" customWidth="1"/>
    <col min="2477" max="2477" width="18.85546875" customWidth="1"/>
    <col min="2478" max="2478" width="12.85546875" customWidth="1"/>
    <col min="2479" max="2483" width="10" bestFit="1" customWidth="1"/>
    <col min="2728" max="2728" width="5" bestFit="1" customWidth="1"/>
    <col min="2729" max="2729" width="35.5703125" bestFit="1" customWidth="1"/>
    <col min="2730" max="2730" width="40.140625" bestFit="1" customWidth="1"/>
    <col min="2731" max="2731" width="16" customWidth="1"/>
    <col min="2732" max="2732" width="21.7109375" customWidth="1"/>
    <col min="2733" max="2733" width="18.85546875" customWidth="1"/>
    <col min="2734" max="2734" width="12.85546875" customWidth="1"/>
    <col min="2735" max="2739" width="10" bestFit="1" customWidth="1"/>
    <col min="2984" max="2984" width="5" bestFit="1" customWidth="1"/>
    <col min="2985" max="2985" width="35.5703125" bestFit="1" customWidth="1"/>
    <col min="2986" max="2986" width="40.140625" bestFit="1" customWidth="1"/>
    <col min="2987" max="2987" width="16" customWidth="1"/>
    <col min="2988" max="2988" width="21.7109375" customWidth="1"/>
    <col min="2989" max="2989" width="18.85546875" customWidth="1"/>
    <col min="2990" max="2990" width="12.85546875" customWidth="1"/>
    <col min="2991" max="2995" width="10" bestFit="1" customWidth="1"/>
    <col min="3240" max="3240" width="5" bestFit="1" customWidth="1"/>
    <col min="3241" max="3241" width="35.5703125" bestFit="1" customWidth="1"/>
    <col min="3242" max="3242" width="40.140625" bestFit="1" customWidth="1"/>
    <col min="3243" max="3243" width="16" customWidth="1"/>
    <col min="3244" max="3244" width="21.7109375" customWidth="1"/>
    <col min="3245" max="3245" width="18.85546875" customWidth="1"/>
    <col min="3246" max="3246" width="12.85546875" customWidth="1"/>
    <col min="3247" max="3251" width="10" bestFit="1" customWidth="1"/>
    <col min="3496" max="3496" width="5" bestFit="1" customWidth="1"/>
    <col min="3497" max="3497" width="35.5703125" bestFit="1" customWidth="1"/>
    <col min="3498" max="3498" width="40.140625" bestFit="1" customWidth="1"/>
    <col min="3499" max="3499" width="16" customWidth="1"/>
    <col min="3500" max="3500" width="21.7109375" customWidth="1"/>
    <col min="3501" max="3501" width="18.85546875" customWidth="1"/>
    <col min="3502" max="3502" width="12.85546875" customWidth="1"/>
    <col min="3503" max="3507" width="10" bestFit="1" customWidth="1"/>
    <col min="3752" max="3752" width="5" bestFit="1" customWidth="1"/>
    <col min="3753" max="3753" width="35.5703125" bestFit="1" customWidth="1"/>
    <col min="3754" max="3754" width="40.140625" bestFit="1" customWidth="1"/>
    <col min="3755" max="3755" width="16" customWidth="1"/>
    <col min="3756" max="3756" width="21.7109375" customWidth="1"/>
    <col min="3757" max="3757" width="18.85546875" customWidth="1"/>
    <col min="3758" max="3758" width="12.85546875" customWidth="1"/>
    <col min="3759" max="3763" width="10" bestFit="1" customWidth="1"/>
    <col min="4008" max="4008" width="5" bestFit="1" customWidth="1"/>
    <col min="4009" max="4009" width="35.5703125" bestFit="1" customWidth="1"/>
    <col min="4010" max="4010" width="40.140625" bestFit="1" customWidth="1"/>
    <col min="4011" max="4011" width="16" customWidth="1"/>
    <col min="4012" max="4012" width="21.7109375" customWidth="1"/>
    <col min="4013" max="4013" width="18.85546875" customWidth="1"/>
    <col min="4014" max="4014" width="12.85546875" customWidth="1"/>
    <col min="4015" max="4019" width="10" bestFit="1" customWidth="1"/>
    <col min="4264" max="4264" width="5" bestFit="1" customWidth="1"/>
    <col min="4265" max="4265" width="35.5703125" bestFit="1" customWidth="1"/>
    <col min="4266" max="4266" width="40.140625" bestFit="1" customWidth="1"/>
    <col min="4267" max="4267" width="16" customWidth="1"/>
    <col min="4268" max="4268" width="21.7109375" customWidth="1"/>
    <col min="4269" max="4269" width="18.85546875" customWidth="1"/>
    <col min="4270" max="4270" width="12.85546875" customWidth="1"/>
    <col min="4271" max="4275" width="10" bestFit="1" customWidth="1"/>
    <col min="4520" max="4520" width="5" bestFit="1" customWidth="1"/>
    <col min="4521" max="4521" width="35.5703125" bestFit="1" customWidth="1"/>
    <col min="4522" max="4522" width="40.140625" bestFit="1" customWidth="1"/>
    <col min="4523" max="4523" width="16" customWidth="1"/>
    <col min="4524" max="4524" width="21.7109375" customWidth="1"/>
    <col min="4525" max="4525" width="18.85546875" customWidth="1"/>
    <col min="4526" max="4526" width="12.85546875" customWidth="1"/>
    <col min="4527" max="4531" width="10" bestFit="1" customWidth="1"/>
    <col min="4776" max="4776" width="5" bestFit="1" customWidth="1"/>
    <col min="4777" max="4777" width="35.5703125" bestFit="1" customWidth="1"/>
    <col min="4778" max="4778" width="40.140625" bestFit="1" customWidth="1"/>
    <col min="4779" max="4779" width="16" customWidth="1"/>
    <col min="4780" max="4780" width="21.7109375" customWidth="1"/>
    <col min="4781" max="4781" width="18.85546875" customWidth="1"/>
    <col min="4782" max="4782" width="12.85546875" customWidth="1"/>
    <col min="4783" max="4787" width="10" bestFit="1" customWidth="1"/>
    <col min="5032" max="5032" width="5" bestFit="1" customWidth="1"/>
    <col min="5033" max="5033" width="35.5703125" bestFit="1" customWidth="1"/>
    <col min="5034" max="5034" width="40.140625" bestFit="1" customWidth="1"/>
    <col min="5035" max="5035" width="16" customWidth="1"/>
    <col min="5036" max="5036" width="21.7109375" customWidth="1"/>
    <col min="5037" max="5037" width="18.85546875" customWidth="1"/>
    <col min="5038" max="5038" width="12.85546875" customWidth="1"/>
    <col min="5039" max="5043" width="10" bestFit="1" customWidth="1"/>
    <col min="5288" max="5288" width="5" bestFit="1" customWidth="1"/>
    <col min="5289" max="5289" width="35.5703125" bestFit="1" customWidth="1"/>
    <col min="5290" max="5290" width="40.140625" bestFit="1" customWidth="1"/>
    <col min="5291" max="5291" width="16" customWidth="1"/>
    <col min="5292" max="5292" width="21.7109375" customWidth="1"/>
    <col min="5293" max="5293" width="18.85546875" customWidth="1"/>
    <col min="5294" max="5294" width="12.85546875" customWidth="1"/>
    <col min="5295" max="5299" width="10" bestFit="1" customWidth="1"/>
    <col min="5544" max="5544" width="5" bestFit="1" customWidth="1"/>
    <col min="5545" max="5545" width="35.5703125" bestFit="1" customWidth="1"/>
    <col min="5546" max="5546" width="40.140625" bestFit="1" customWidth="1"/>
    <col min="5547" max="5547" width="16" customWidth="1"/>
    <col min="5548" max="5548" width="21.7109375" customWidth="1"/>
    <col min="5549" max="5549" width="18.85546875" customWidth="1"/>
    <col min="5550" max="5550" width="12.85546875" customWidth="1"/>
    <col min="5551" max="5555" width="10" bestFit="1" customWidth="1"/>
    <col min="5800" max="5800" width="5" bestFit="1" customWidth="1"/>
    <col min="5801" max="5801" width="35.5703125" bestFit="1" customWidth="1"/>
    <col min="5802" max="5802" width="40.140625" bestFit="1" customWidth="1"/>
    <col min="5803" max="5803" width="16" customWidth="1"/>
    <col min="5804" max="5804" width="21.7109375" customWidth="1"/>
    <col min="5805" max="5805" width="18.85546875" customWidth="1"/>
    <col min="5806" max="5806" width="12.85546875" customWidth="1"/>
    <col min="5807" max="5811" width="10" bestFit="1" customWidth="1"/>
    <col min="6056" max="6056" width="5" bestFit="1" customWidth="1"/>
    <col min="6057" max="6057" width="35.5703125" bestFit="1" customWidth="1"/>
    <col min="6058" max="6058" width="40.140625" bestFit="1" customWidth="1"/>
    <col min="6059" max="6059" width="16" customWidth="1"/>
    <col min="6060" max="6060" width="21.7109375" customWidth="1"/>
    <col min="6061" max="6061" width="18.85546875" customWidth="1"/>
    <col min="6062" max="6062" width="12.85546875" customWidth="1"/>
    <col min="6063" max="6067" width="10" bestFit="1" customWidth="1"/>
    <col min="6312" max="6312" width="5" bestFit="1" customWidth="1"/>
    <col min="6313" max="6313" width="35.5703125" bestFit="1" customWidth="1"/>
    <col min="6314" max="6314" width="40.140625" bestFit="1" customWidth="1"/>
    <col min="6315" max="6315" width="16" customWidth="1"/>
    <col min="6316" max="6316" width="21.7109375" customWidth="1"/>
    <col min="6317" max="6317" width="18.85546875" customWidth="1"/>
    <col min="6318" max="6318" width="12.85546875" customWidth="1"/>
    <col min="6319" max="6323" width="10" bestFit="1" customWidth="1"/>
    <col min="6568" max="6568" width="5" bestFit="1" customWidth="1"/>
    <col min="6569" max="6569" width="35.5703125" bestFit="1" customWidth="1"/>
    <col min="6570" max="6570" width="40.140625" bestFit="1" customWidth="1"/>
    <col min="6571" max="6571" width="16" customWidth="1"/>
    <col min="6572" max="6572" width="21.7109375" customWidth="1"/>
    <col min="6573" max="6573" width="18.85546875" customWidth="1"/>
    <col min="6574" max="6574" width="12.85546875" customWidth="1"/>
    <col min="6575" max="6579" width="10" bestFit="1" customWidth="1"/>
    <col min="6824" max="6824" width="5" bestFit="1" customWidth="1"/>
    <col min="6825" max="6825" width="35.5703125" bestFit="1" customWidth="1"/>
    <col min="6826" max="6826" width="40.140625" bestFit="1" customWidth="1"/>
    <col min="6827" max="6827" width="16" customWidth="1"/>
    <col min="6828" max="6828" width="21.7109375" customWidth="1"/>
    <col min="6829" max="6829" width="18.85546875" customWidth="1"/>
    <col min="6830" max="6830" width="12.85546875" customWidth="1"/>
    <col min="6831" max="6835" width="10" bestFit="1" customWidth="1"/>
    <col min="7080" max="7080" width="5" bestFit="1" customWidth="1"/>
    <col min="7081" max="7081" width="35.5703125" bestFit="1" customWidth="1"/>
    <col min="7082" max="7082" width="40.140625" bestFit="1" customWidth="1"/>
    <col min="7083" max="7083" width="16" customWidth="1"/>
    <col min="7084" max="7084" width="21.7109375" customWidth="1"/>
    <col min="7085" max="7085" width="18.85546875" customWidth="1"/>
    <col min="7086" max="7086" width="12.85546875" customWidth="1"/>
    <col min="7087" max="7091" width="10" bestFit="1" customWidth="1"/>
    <col min="7336" max="7336" width="5" bestFit="1" customWidth="1"/>
    <col min="7337" max="7337" width="35.5703125" bestFit="1" customWidth="1"/>
    <col min="7338" max="7338" width="40.140625" bestFit="1" customWidth="1"/>
    <col min="7339" max="7339" width="16" customWidth="1"/>
    <col min="7340" max="7340" width="21.7109375" customWidth="1"/>
    <col min="7341" max="7341" width="18.85546875" customWidth="1"/>
    <col min="7342" max="7342" width="12.85546875" customWidth="1"/>
    <col min="7343" max="7347" width="10" bestFit="1" customWidth="1"/>
    <col min="7592" max="7592" width="5" bestFit="1" customWidth="1"/>
    <col min="7593" max="7593" width="35.5703125" bestFit="1" customWidth="1"/>
    <col min="7594" max="7594" width="40.140625" bestFit="1" customWidth="1"/>
    <col min="7595" max="7595" width="16" customWidth="1"/>
    <col min="7596" max="7596" width="21.7109375" customWidth="1"/>
    <col min="7597" max="7597" width="18.85546875" customWidth="1"/>
    <col min="7598" max="7598" width="12.85546875" customWidth="1"/>
    <col min="7599" max="7603" width="10" bestFit="1" customWidth="1"/>
    <col min="7848" max="7848" width="5" bestFit="1" customWidth="1"/>
    <col min="7849" max="7849" width="35.5703125" bestFit="1" customWidth="1"/>
    <col min="7850" max="7850" width="40.140625" bestFit="1" customWidth="1"/>
    <col min="7851" max="7851" width="16" customWidth="1"/>
    <col min="7852" max="7852" width="21.7109375" customWidth="1"/>
    <col min="7853" max="7853" width="18.85546875" customWidth="1"/>
    <col min="7854" max="7854" width="12.85546875" customWidth="1"/>
    <col min="7855" max="7859" width="10" bestFit="1" customWidth="1"/>
    <col min="8104" max="8104" width="5" bestFit="1" customWidth="1"/>
    <col min="8105" max="8105" width="35.5703125" bestFit="1" customWidth="1"/>
    <col min="8106" max="8106" width="40.140625" bestFit="1" customWidth="1"/>
    <col min="8107" max="8107" width="16" customWidth="1"/>
    <col min="8108" max="8108" width="21.7109375" customWidth="1"/>
    <col min="8109" max="8109" width="18.85546875" customWidth="1"/>
    <col min="8110" max="8110" width="12.85546875" customWidth="1"/>
    <col min="8111" max="8115" width="10" bestFit="1" customWidth="1"/>
    <col min="8360" max="8360" width="5" bestFit="1" customWidth="1"/>
    <col min="8361" max="8361" width="35.5703125" bestFit="1" customWidth="1"/>
    <col min="8362" max="8362" width="40.140625" bestFit="1" customWidth="1"/>
    <col min="8363" max="8363" width="16" customWidth="1"/>
    <col min="8364" max="8364" width="21.7109375" customWidth="1"/>
    <col min="8365" max="8365" width="18.85546875" customWidth="1"/>
    <col min="8366" max="8366" width="12.85546875" customWidth="1"/>
    <col min="8367" max="8371" width="10" bestFit="1" customWidth="1"/>
    <col min="8616" max="8616" width="5" bestFit="1" customWidth="1"/>
    <col min="8617" max="8617" width="35.5703125" bestFit="1" customWidth="1"/>
    <col min="8618" max="8618" width="40.140625" bestFit="1" customWidth="1"/>
    <col min="8619" max="8619" width="16" customWidth="1"/>
    <col min="8620" max="8620" width="21.7109375" customWidth="1"/>
    <col min="8621" max="8621" width="18.85546875" customWidth="1"/>
    <col min="8622" max="8622" width="12.85546875" customWidth="1"/>
    <col min="8623" max="8627" width="10" bestFit="1" customWidth="1"/>
    <col min="8872" max="8872" width="5" bestFit="1" customWidth="1"/>
    <col min="8873" max="8873" width="35.5703125" bestFit="1" customWidth="1"/>
    <col min="8874" max="8874" width="40.140625" bestFit="1" customWidth="1"/>
    <col min="8875" max="8875" width="16" customWidth="1"/>
    <col min="8876" max="8876" width="21.7109375" customWidth="1"/>
    <col min="8877" max="8877" width="18.85546875" customWidth="1"/>
    <col min="8878" max="8878" width="12.85546875" customWidth="1"/>
    <col min="8879" max="8883" width="10" bestFit="1" customWidth="1"/>
    <col min="9128" max="9128" width="5" bestFit="1" customWidth="1"/>
    <col min="9129" max="9129" width="35.5703125" bestFit="1" customWidth="1"/>
    <col min="9130" max="9130" width="40.140625" bestFit="1" customWidth="1"/>
    <col min="9131" max="9131" width="16" customWidth="1"/>
    <col min="9132" max="9132" width="21.7109375" customWidth="1"/>
    <col min="9133" max="9133" width="18.85546875" customWidth="1"/>
    <col min="9134" max="9134" width="12.85546875" customWidth="1"/>
    <col min="9135" max="9139" width="10" bestFit="1" customWidth="1"/>
    <col min="9384" max="9384" width="5" bestFit="1" customWidth="1"/>
    <col min="9385" max="9385" width="35.5703125" bestFit="1" customWidth="1"/>
    <col min="9386" max="9386" width="40.140625" bestFit="1" customWidth="1"/>
    <col min="9387" max="9387" width="16" customWidth="1"/>
    <col min="9388" max="9388" width="21.7109375" customWidth="1"/>
    <col min="9389" max="9389" width="18.85546875" customWidth="1"/>
    <col min="9390" max="9390" width="12.85546875" customWidth="1"/>
    <col min="9391" max="9395" width="10" bestFit="1" customWidth="1"/>
    <col min="9640" max="9640" width="5" bestFit="1" customWidth="1"/>
    <col min="9641" max="9641" width="35.5703125" bestFit="1" customWidth="1"/>
    <col min="9642" max="9642" width="40.140625" bestFit="1" customWidth="1"/>
    <col min="9643" max="9643" width="16" customWidth="1"/>
    <col min="9644" max="9644" width="21.7109375" customWidth="1"/>
    <col min="9645" max="9645" width="18.85546875" customWidth="1"/>
    <col min="9646" max="9646" width="12.85546875" customWidth="1"/>
    <col min="9647" max="9651" width="10" bestFit="1" customWidth="1"/>
    <col min="9896" max="9896" width="5" bestFit="1" customWidth="1"/>
    <col min="9897" max="9897" width="35.5703125" bestFit="1" customWidth="1"/>
    <col min="9898" max="9898" width="40.140625" bestFit="1" customWidth="1"/>
    <col min="9899" max="9899" width="16" customWidth="1"/>
    <col min="9900" max="9900" width="21.7109375" customWidth="1"/>
    <col min="9901" max="9901" width="18.85546875" customWidth="1"/>
    <col min="9902" max="9902" width="12.85546875" customWidth="1"/>
    <col min="9903" max="9907" width="10" bestFit="1" customWidth="1"/>
    <col min="10152" max="10152" width="5" bestFit="1" customWidth="1"/>
    <col min="10153" max="10153" width="35.5703125" bestFit="1" customWidth="1"/>
    <col min="10154" max="10154" width="40.140625" bestFit="1" customWidth="1"/>
    <col min="10155" max="10155" width="16" customWidth="1"/>
    <col min="10156" max="10156" width="21.7109375" customWidth="1"/>
    <col min="10157" max="10157" width="18.85546875" customWidth="1"/>
    <col min="10158" max="10158" width="12.85546875" customWidth="1"/>
    <col min="10159" max="10163" width="10" bestFit="1" customWidth="1"/>
    <col min="10408" max="10408" width="5" bestFit="1" customWidth="1"/>
    <col min="10409" max="10409" width="35.5703125" bestFit="1" customWidth="1"/>
    <col min="10410" max="10410" width="40.140625" bestFit="1" customWidth="1"/>
    <col min="10411" max="10411" width="16" customWidth="1"/>
    <col min="10412" max="10412" width="21.7109375" customWidth="1"/>
    <col min="10413" max="10413" width="18.85546875" customWidth="1"/>
    <col min="10414" max="10414" width="12.85546875" customWidth="1"/>
    <col min="10415" max="10419" width="10" bestFit="1" customWidth="1"/>
    <col min="10664" max="10664" width="5" bestFit="1" customWidth="1"/>
    <col min="10665" max="10665" width="35.5703125" bestFit="1" customWidth="1"/>
    <col min="10666" max="10666" width="40.140625" bestFit="1" customWidth="1"/>
    <col min="10667" max="10667" width="16" customWidth="1"/>
    <col min="10668" max="10668" width="21.7109375" customWidth="1"/>
    <col min="10669" max="10669" width="18.85546875" customWidth="1"/>
    <col min="10670" max="10670" width="12.85546875" customWidth="1"/>
    <col min="10671" max="10675" width="10" bestFit="1" customWidth="1"/>
    <col min="10920" max="10920" width="5" bestFit="1" customWidth="1"/>
    <col min="10921" max="10921" width="35.5703125" bestFit="1" customWidth="1"/>
    <col min="10922" max="10922" width="40.140625" bestFit="1" customWidth="1"/>
    <col min="10923" max="10923" width="16" customWidth="1"/>
    <col min="10924" max="10924" width="21.7109375" customWidth="1"/>
    <col min="10925" max="10925" width="18.85546875" customWidth="1"/>
    <col min="10926" max="10926" width="12.85546875" customWidth="1"/>
    <col min="10927" max="10931" width="10" bestFit="1" customWidth="1"/>
    <col min="11176" max="11176" width="5" bestFit="1" customWidth="1"/>
    <col min="11177" max="11177" width="35.5703125" bestFit="1" customWidth="1"/>
    <col min="11178" max="11178" width="40.140625" bestFit="1" customWidth="1"/>
    <col min="11179" max="11179" width="16" customWidth="1"/>
    <col min="11180" max="11180" width="21.7109375" customWidth="1"/>
    <col min="11181" max="11181" width="18.85546875" customWidth="1"/>
    <col min="11182" max="11182" width="12.85546875" customWidth="1"/>
    <col min="11183" max="11187" width="10" bestFit="1" customWidth="1"/>
    <col min="11432" max="11432" width="5" bestFit="1" customWidth="1"/>
    <col min="11433" max="11433" width="35.5703125" bestFit="1" customWidth="1"/>
    <col min="11434" max="11434" width="40.140625" bestFit="1" customWidth="1"/>
    <col min="11435" max="11435" width="16" customWidth="1"/>
    <col min="11436" max="11436" width="21.7109375" customWidth="1"/>
    <col min="11437" max="11437" width="18.85546875" customWidth="1"/>
    <col min="11438" max="11438" width="12.85546875" customWidth="1"/>
    <col min="11439" max="11443" width="10" bestFit="1" customWidth="1"/>
    <col min="11688" max="11688" width="5" bestFit="1" customWidth="1"/>
    <col min="11689" max="11689" width="35.5703125" bestFit="1" customWidth="1"/>
    <col min="11690" max="11690" width="40.140625" bestFit="1" customWidth="1"/>
    <col min="11691" max="11691" width="16" customWidth="1"/>
    <col min="11692" max="11692" width="21.7109375" customWidth="1"/>
    <col min="11693" max="11693" width="18.85546875" customWidth="1"/>
    <col min="11694" max="11694" width="12.85546875" customWidth="1"/>
    <col min="11695" max="11699" width="10" bestFit="1" customWidth="1"/>
    <col min="11944" max="11944" width="5" bestFit="1" customWidth="1"/>
    <col min="11945" max="11945" width="35.5703125" bestFit="1" customWidth="1"/>
    <col min="11946" max="11946" width="40.140625" bestFit="1" customWidth="1"/>
    <col min="11947" max="11947" width="16" customWidth="1"/>
    <col min="11948" max="11948" width="21.7109375" customWidth="1"/>
    <col min="11949" max="11949" width="18.85546875" customWidth="1"/>
    <col min="11950" max="11950" width="12.85546875" customWidth="1"/>
    <col min="11951" max="11955" width="10" bestFit="1" customWidth="1"/>
    <col min="12200" max="12200" width="5" bestFit="1" customWidth="1"/>
    <col min="12201" max="12201" width="35.5703125" bestFit="1" customWidth="1"/>
    <col min="12202" max="12202" width="40.140625" bestFit="1" customWidth="1"/>
    <col min="12203" max="12203" width="16" customWidth="1"/>
    <col min="12204" max="12204" width="21.7109375" customWidth="1"/>
    <col min="12205" max="12205" width="18.85546875" customWidth="1"/>
    <col min="12206" max="12206" width="12.85546875" customWidth="1"/>
    <col min="12207" max="12211" width="10" bestFit="1" customWidth="1"/>
    <col min="12456" max="12456" width="5" bestFit="1" customWidth="1"/>
    <col min="12457" max="12457" width="35.5703125" bestFit="1" customWidth="1"/>
    <col min="12458" max="12458" width="40.140625" bestFit="1" customWidth="1"/>
    <col min="12459" max="12459" width="16" customWidth="1"/>
    <col min="12460" max="12460" width="21.7109375" customWidth="1"/>
    <col min="12461" max="12461" width="18.85546875" customWidth="1"/>
    <col min="12462" max="12462" width="12.85546875" customWidth="1"/>
    <col min="12463" max="12467" width="10" bestFit="1" customWidth="1"/>
    <col min="12712" max="12712" width="5" bestFit="1" customWidth="1"/>
    <col min="12713" max="12713" width="35.5703125" bestFit="1" customWidth="1"/>
    <col min="12714" max="12714" width="40.140625" bestFit="1" customWidth="1"/>
    <col min="12715" max="12715" width="16" customWidth="1"/>
    <col min="12716" max="12716" width="21.7109375" customWidth="1"/>
    <col min="12717" max="12717" width="18.85546875" customWidth="1"/>
    <col min="12718" max="12718" width="12.85546875" customWidth="1"/>
    <col min="12719" max="12723" width="10" bestFit="1" customWidth="1"/>
    <col min="12968" max="12968" width="5" bestFit="1" customWidth="1"/>
    <col min="12969" max="12969" width="35.5703125" bestFit="1" customWidth="1"/>
    <col min="12970" max="12970" width="40.140625" bestFit="1" customWidth="1"/>
    <col min="12971" max="12971" width="16" customWidth="1"/>
    <col min="12972" max="12972" width="21.7109375" customWidth="1"/>
    <col min="12973" max="12973" width="18.85546875" customWidth="1"/>
    <col min="12974" max="12974" width="12.85546875" customWidth="1"/>
    <col min="12975" max="12979" width="10" bestFit="1" customWidth="1"/>
    <col min="13224" max="13224" width="5" bestFit="1" customWidth="1"/>
    <col min="13225" max="13225" width="35.5703125" bestFit="1" customWidth="1"/>
    <col min="13226" max="13226" width="40.140625" bestFit="1" customWidth="1"/>
    <col min="13227" max="13227" width="16" customWidth="1"/>
    <col min="13228" max="13228" width="21.7109375" customWidth="1"/>
    <col min="13229" max="13229" width="18.85546875" customWidth="1"/>
    <col min="13230" max="13230" width="12.85546875" customWidth="1"/>
    <col min="13231" max="13235" width="10" bestFit="1" customWidth="1"/>
    <col min="13480" max="13480" width="5" bestFit="1" customWidth="1"/>
    <col min="13481" max="13481" width="35.5703125" bestFit="1" customWidth="1"/>
    <col min="13482" max="13482" width="40.140625" bestFit="1" customWidth="1"/>
    <col min="13483" max="13483" width="16" customWidth="1"/>
    <col min="13484" max="13484" width="21.7109375" customWidth="1"/>
    <col min="13485" max="13485" width="18.85546875" customWidth="1"/>
    <col min="13486" max="13486" width="12.85546875" customWidth="1"/>
    <col min="13487" max="13491" width="10" bestFit="1" customWidth="1"/>
    <col min="13736" max="13736" width="5" bestFit="1" customWidth="1"/>
    <col min="13737" max="13737" width="35.5703125" bestFit="1" customWidth="1"/>
    <col min="13738" max="13738" width="40.140625" bestFit="1" customWidth="1"/>
    <col min="13739" max="13739" width="16" customWidth="1"/>
    <col min="13740" max="13740" width="21.7109375" customWidth="1"/>
    <col min="13741" max="13741" width="18.85546875" customWidth="1"/>
    <col min="13742" max="13742" width="12.85546875" customWidth="1"/>
    <col min="13743" max="13747" width="10" bestFit="1" customWidth="1"/>
    <col min="13992" max="13992" width="5" bestFit="1" customWidth="1"/>
    <col min="13993" max="13993" width="35.5703125" bestFit="1" customWidth="1"/>
    <col min="13994" max="13994" width="40.140625" bestFit="1" customWidth="1"/>
    <col min="13995" max="13995" width="16" customWidth="1"/>
    <col min="13996" max="13996" width="21.7109375" customWidth="1"/>
    <col min="13997" max="13997" width="18.85546875" customWidth="1"/>
    <col min="13998" max="13998" width="12.85546875" customWidth="1"/>
    <col min="13999" max="14003" width="10" bestFit="1" customWidth="1"/>
    <col min="14248" max="14248" width="5" bestFit="1" customWidth="1"/>
    <col min="14249" max="14249" width="35.5703125" bestFit="1" customWidth="1"/>
    <col min="14250" max="14250" width="40.140625" bestFit="1" customWidth="1"/>
    <col min="14251" max="14251" width="16" customWidth="1"/>
    <col min="14252" max="14252" width="21.7109375" customWidth="1"/>
    <col min="14253" max="14253" width="18.85546875" customWidth="1"/>
    <col min="14254" max="14254" width="12.85546875" customWidth="1"/>
    <col min="14255" max="14259" width="10" bestFit="1" customWidth="1"/>
    <col min="14504" max="14504" width="5" bestFit="1" customWidth="1"/>
    <col min="14505" max="14505" width="35.5703125" bestFit="1" customWidth="1"/>
    <col min="14506" max="14506" width="40.140625" bestFit="1" customWidth="1"/>
    <col min="14507" max="14507" width="16" customWidth="1"/>
    <col min="14508" max="14508" width="21.7109375" customWidth="1"/>
    <col min="14509" max="14509" width="18.85546875" customWidth="1"/>
    <col min="14510" max="14510" width="12.85546875" customWidth="1"/>
    <col min="14511" max="14515" width="10" bestFit="1" customWidth="1"/>
    <col min="14760" max="14760" width="5" bestFit="1" customWidth="1"/>
    <col min="14761" max="14761" width="35.5703125" bestFit="1" customWidth="1"/>
    <col min="14762" max="14762" width="40.140625" bestFit="1" customWidth="1"/>
    <col min="14763" max="14763" width="16" customWidth="1"/>
    <col min="14764" max="14764" width="21.7109375" customWidth="1"/>
    <col min="14765" max="14765" width="18.85546875" customWidth="1"/>
    <col min="14766" max="14766" width="12.85546875" customWidth="1"/>
    <col min="14767" max="14771" width="10" bestFit="1" customWidth="1"/>
    <col min="15016" max="15016" width="5" bestFit="1" customWidth="1"/>
    <col min="15017" max="15017" width="35.5703125" bestFit="1" customWidth="1"/>
    <col min="15018" max="15018" width="40.140625" bestFit="1" customWidth="1"/>
    <col min="15019" max="15019" width="16" customWidth="1"/>
    <col min="15020" max="15020" width="21.7109375" customWidth="1"/>
    <col min="15021" max="15021" width="18.85546875" customWidth="1"/>
    <col min="15022" max="15022" width="12.85546875" customWidth="1"/>
    <col min="15023" max="15027" width="10" bestFit="1" customWidth="1"/>
    <col min="15272" max="15272" width="5" bestFit="1" customWidth="1"/>
    <col min="15273" max="15273" width="35.5703125" bestFit="1" customWidth="1"/>
    <col min="15274" max="15274" width="40.140625" bestFit="1" customWidth="1"/>
    <col min="15275" max="15275" width="16" customWidth="1"/>
    <col min="15276" max="15276" width="21.7109375" customWidth="1"/>
    <col min="15277" max="15277" width="18.85546875" customWidth="1"/>
    <col min="15278" max="15278" width="12.85546875" customWidth="1"/>
    <col min="15279" max="15283" width="10" bestFit="1" customWidth="1"/>
    <col min="15528" max="15528" width="5" bestFit="1" customWidth="1"/>
    <col min="15529" max="15529" width="35.5703125" bestFit="1" customWidth="1"/>
    <col min="15530" max="15530" width="40.140625" bestFit="1" customWidth="1"/>
    <col min="15531" max="15531" width="16" customWidth="1"/>
    <col min="15532" max="15532" width="21.7109375" customWidth="1"/>
    <col min="15533" max="15533" width="18.85546875" customWidth="1"/>
    <col min="15534" max="15534" width="12.85546875" customWidth="1"/>
    <col min="15535" max="15539" width="10" bestFit="1" customWidth="1"/>
    <col min="15784" max="15784" width="5" bestFit="1" customWidth="1"/>
    <col min="15785" max="15785" width="35.5703125" bestFit="1" customWidth="1"/>
    <col min="15786" max="15786" width="40.140625" bestFit="1" customWidth="1"/>
    <col min="15787" max="15787" width="16" customWidth="1"/>
    <col min="15788" max="15788" width="21.7109375" customWidth="1"/>
    <col min="15789" max="15789" width="18.85546875" customWidth="1"/>
    <col min="15790" max="15790" width="12.85546875" customWidth="1"/>
    <col min="15791" max="15795" width="10" bestFit="1" customWidth="1"/>
    <col min="16040" max="16040" width="5" bestFit="1" customWidth="1"/>
    <col min="16041" max="16041" width="35.5703125" bestFit="1" customWidth="1"/>
    <col min="16042" max="16042" width="40.140625" bestFit="1" customWidth="1"/>
    <col min="16043" max="16043" width="16" customWidth="1"/>
    <col min="16044" max="16044" width="21.7109375" customWidth="1"/>
    <col min="16045" max="16045" width="18.85546875" customWidth="1"/>
    <col min="16046" max="16046" width="12.85546875" customWidth="1"/>
    <col min="16047" max="16051" width="10" bestFit="1" customWidth="1"/>
  </cols>
  <sheetData>
    <row r="1" spans="1:25" ht="25.5" customHeight="1" x14ac:dyDescent="0.35">
      <c r="A1" s="2074" t="s">
        <v>0</v>
      </c>
      <c r="B1" s="2075"/>
      <c r="C1" s="2075"/>
      <c r="D1" s="2075"/>
      <c r="E1" s="2075"/>
      <c r="F1" s="2075"/>
      <c r="G1" s="2075"/>
      <c r="H1" s="2075"/>
      <c r="I1" s="2075"/>
      <c r="J1" s="2075"/>
      <c r="K1" s="2075"/>
      <c r="L1" s="2075"/>
      <c r="M1" s="2075"/>
      <c r="N1" s="2075"/>
      <c r="O1" s="2075"/>
      <c r="P1" s="2075"/>
      <c r="Q1" s="2075"/>
      <c r="R1" s="2075"/>
      <c r="S1" s="2075"/>
      <c r="T1" s="2075"/>
      <c r="U1" s="2075"/>
      <c r="V1" s="2075"/>
      <c r="W1" s="2075"/>
      <c r="X1" s="2075"/>
      <c r="Y1" s="2076"/>
    </row>
    <row r="2" spans="1:25" ht="27" customHeight="1" x14ac:dyDescent="0.4">
      <c r="A2" s="2077" t="s">
        <v>462</v>
      </c>
      <c r="B2" s="2078"/>
      <c r="C2" s="2078"/>
      <c r="D2" s="2078"/>
      <c r="E2" s="2078"/>
      <c r="F2" s="2078"/>
      <c r="G2" s="2078"/>
      <c r="H2" s="2078"/>
      <c r="I2" s="2078"/>
      <c r="J2" s="2078"/>
      <c r="K2" s="2078"/>
      <c r="L2" s="2078"/>
      <c r="M2" s="2078"/>
      <c r="N2" s="2078"/>
      <c r="O2" s="2078"/>
      <c r="P2" s="2078"/>
      <c r="Q2" s="2078"/>
      <c r="R2" s="2078"/>
      <c r="S2" s="2078"/>
      <c r="T2" s="2078"/>
      <c r="U2" s="2078"/>
      <c r="V2" s="2078"/>
      <c r="W2" s="2078"/>
      <c r="X2" s="2078"/>
      <c r="Y2" s="2079"/>
    </row>
    <row r="3" spans="1:25" ht="51" customHeight="1" thickBot="1" x14ac:dyDescent="0.45">
      <c r="A3" s="2080" t="s">
        <v>2</v>
      </c>
      <c r="B3" s="2081"/>
      <c r="C3" s="2081"/>
      <c r="D3" s="2081"/>
      <c r="E3" s="2081"/>
      <c r="F3" s="2081"/>
      <c r="G3" s="2081"/>
      <c r="H3" s="2081"/>
      <c r="I3" s="2081"/>
      <c r="J3" s="2081"/>
      <c r="K3" s="2081"/>
      <c r="L3" s="2081"/>
      <c r="M3" s="2081"/>
      <c r="N3" s="2081"/>
      <c r="O3" s="2081"/>
      <c r="P3" s="2081"/>
      <c r="Q3" s="2081"/>
      <c r="R3" s="2081"/>
      <c r="S3" s="2081"/>
      <c r="T3" s="2081"/>
      <c r="U3" s="2081"/>
      <c r="V3" s="2081"/>
      <c r="W3" s="2081"/>
      <c r="X3" s="2081"/>
      <c r="Y3" s="2082"/>
    </row>
    <row r="4" spans="1:25" s="99" customFormat="1" ht="48.2" customHeight="1" x14ac:dyDescent="0.2">
      <c r="A4" s="2083" t="s">
        <v>3</v>
      </c>
      <c r="B4" s="2084"/>
      <c r="C4" s="2085"/>
      <c r="D4" s="2070" t="s">
        <v>4</v>
      </c>
      <c r="E4" s="2070" t="s">
        <v>5</v>
      </c>
      <c r="F4" s="2072" t="s">
        <v>6</v>
      </c>
      <c r="G4" s="2066" t="s">
        <v>7</v>
      </c>
      <c r="H4" s="2068" t="s">
        <v>8</v>
      </c>
      <c r="I4" s="2070" t="s">
        <v>9</v>
      </c>
      <c r="J4" s="2072" t="s">
        <v>10</v>
      </c>
      <c r="K4" s="2066" t="s">
        <v>7</v>
      </c>
      <c r="L4" s="2068" t="s">
        <v>11</v>
      </c>
      <c r="M4" s="2070" t="s">
        <v>12</v>
      </c>
      <c r="N4" s="2072" t="s">
        <v>13</v>
      </c>
      <c r="O4" s="2066" t="s">
        <v>7</v>
      </c>
      <c r="P4" s="2068" t="s">
        <v>14</v>
      </c>
      <c r="Q4" s="2070" t="s">
        <v>15</v>
      </c>
      <c r="R4" s="2072" t="s">
        <v>16</v>
      </c>
      <c r="S4" s="2066" t="s">
        <v>7</v>
      </c>
      <c r="T4" s="2064" t="s">
        <v>17</v>
      </c>
      <c r="U4" s="2089" t="s">
        <v>18</v>
      </c>
      <c r="V4" s="2090"/>
      <c r="W4" s="2090"/>
      <c r="X4" s="2090"/>
      <c r="Y4" s="2091"/>
    </row>
    <row r="5" spans="1:25" s="99" customFormat="1" ht="38.25" customHeight="1" thickBot="1" x14ac:dyDescent="0.25">
      <c r="A5" s="2086"/>
      <c r="B5" s="2087"/>
      <c r="C5" s="2088"/>
      <c r="D5" s="2096"/>
      <c r="E5" s="2096"/>
      <c r="F5" s="2073"/>
      <c r="G5" s="2067"/>
      <c r="H5" s="2069"/>
      <c r="I5" s="2096"/>
      <c r="J5" s="2073"/>
      <c r="K5" s="2067"/>
      <c r="L5" s="2069"/>
      <c r="M5" s="2096"/>
      <c r="N5" s="2073"/>
      <c r="O5" s="2067"/>
      <c r="P5" s="2069"/>
      <c r="Q5" s="2096"/>
      <c r="R5" s="2073"/>
      <c r="S5" s="2067"/>
      <c r="T5" s="2065"/>
      <c r="U5" s="332" t="s">
        <v>19</v>
      </c>
      <c r="V5" s="101" t="s">
        <v>19</v>
      </c>
      <c r="W5" s="101" t="s">
        <v>19</v>
      </c>
      <c r="X5" s="101" t="s">
        <v>19</v>
      </c>
      <c r="Y5" s="102" t="s">
        <v>20</v>
      </c>
    </row>
    <row r="6" spans="1:25" s="106" customFormat="1" ht="24.6" customHeight="1" thickBot="1" x14ac:dyDescent="0.25">
      <c r="A6" s="2047">
        <v>1</v>
      </c>
      <c r="B6" s="103" t="s">
        <v>21</v>
      </c>
      <c r="C6" s="104" t="s">
        <v>22</v>
      </c>
      <c r="D6" s="2050" t="s">
        <v>23</v>
      </c>
      <c r="E6" s="2051"/>
      <c r="F6" s="2052"/>
      <c r="G6" s="105">
        <f>G8/G7</f>
        <v>1.4833333333333334</v>
      </c>
      <c r="H6" s="2050" t="s">
        <v>23</v>
      </c>
      <c r="I6" s="2051"/>
      <c r="J6" s="2052"/>
      <c r="K6" s="105">
        <f>K8/K7</f>
        <v>1.5666666666666667</v>
      </c>
      <c r="L6" s="2050" t="s">
        <v>23</v>
      </c>
      <c r="M6" s="2051"/>
      <c r="N6" s="2052"/>
      <c r="O6" s="105">
        <f>O8/O7</f>
        <v>0</v>
      </c>
      <c r="P6" s="2050" t="s">
        <v>23</v>
      </c>
      <c r="Q6" s="2051"/>
      <c r="R6" s="2052"/>
      <c r="S6" s="105">
        <f>S8/S7</f>
        <v>1.3833333333333333</v>
      </c>
      <c r="T6" s="105">
        <f>T8/T7</f>
        <v>1.1083333333333334</v>
      </c>
      <c r="U6" s="329">
        <v>0.2</v>
      </c>
      <c r="V6" s="329">
        <v>0.4</v>
      </c>
      <c r="W6" s="328">
        <v>0.6</v>
      </c>
      <c r="X6" s="327">
        <v>0.8</v>
      </c>
      <c r="Y6" s="326">
        <v>1</v>
      </c>
    </row>
    <row r="7" spans="1:25" s="106" customFormat="1" ht="44.25" customHeight="1" x14ac:dyDescent="0.2">
      <c r="A7" s="2048"/>
      <c r="B7" s="2060" t="s">
        <v>839</v>
      </c>
      <c r="C7" s="393" t="s">
        <v>461</v>
      </c>
      <c r="D7" s="294">
        <v>20</v>
      </c>
      <c r="E7" s="292">
        <v>20</v>
      </c>
      <c r="F7" s="291">
        <v>20</v>
      </c>
      <c r="G7" s="237">
        <f>SUM(D7:F7)</f>
        <v>60</v>
      </c>
      <c r="H7" s="294">
        <v>20</v>
      </c>
      <c r="I7" s="292">
        <v>20</v>
      </c>
      <c r="J7" s="291">
        <v>20</v>
      </c>
      <c r="K7" s="237">
        <f>SUM(H7:J7)</f>
        <v>60</v>
      </c>
      <c r="L7" s="294">
        <v>20</v>
      </c>
      <c r="M7" s="292">
        <v>20</v>
      </c>
      <c r="N7" s="291">
        <v>20</v>
      </c>
      <c r="O7" s="237">
        <f>SUM(L7:N7)</f>
        <v>60</v>
      </c>
      <c r="P7" s="294">
        <v>20</v>
      </c>
      <c r="Q7" s="292">
        <v>20</v>
      </c>
      <c r="R7" s="291">
        <v>20</v>
      </c>
      <c r="S7" s="237">
        <f>SUM(P7:R7)</f>
        <v>60</v>
      </c>
      <c r="T7" s="314">
        <f>SUM(G7+K7+O7+S7)</f>
        <v>240</v>
      </c>
      <c r="U7" s="313"/>
      <c r="V7" s="288"/>
      <c r="W7" s="289"/>
      <c r="X7" s="289"/>
      <c r="Y7" s="312"/>
    </row>
    <row r="8" spans="1:25" s="106" customFormat="1" ht="66.75" customHeight="1" thickBot="1" x14ac:dyDescent="0.25">
      <c r="A8" s="2049"/>
      <c r="B8" s="2062"/>
      <c r="C8" s="400" t="s">
        <v>460</v>
      </c>
      <c r="D8" s="1128">
        <v>20</v>
      </c>
      <c r="E8" s="1129">
        <v>32</v>
      </c>
      <c r="F8" s="1130">
        <v>37</v>
      </c>
      <c r="G8" s="303">
        <f>SUM(D8:F8)</f>
        <v>89</v>
      </c>
      <c r="H8" s="1128">
        <v>23</v>
      </c>
      <c r="I8" s="1129">
        <v>39</v>
      </c>
      <c r="J8" s="1130">
        <v>32</v>
      </c>
      <c r="K8" s="303">
        <f>SUM(H8:J8)</f>
        <v>94</v>
      </c>
      <c r="L8" s="285"/>
      <c r="M8" s="284"/>
      <c r="N8" s="283"/>
      <c r="O8" s="303">
        <f>SUM(L8:N8)</f>
        <v>0</v>
      </c>
      <c r="P8" s="1128">
        <v>34</v>
      </c>
      <c r="Q8" s="1129">
        <v>26</v>
      </c>
      <c r="R8" s="1130">
        <v>23</v>
      </c>
      <c r="S8" s="303">
        <f>SUM(P8:R8)</f>
        <v>83</v>
      </c>
      <c r="T8" s="302">
        <f>SUM(G8+K8+O8+S8)</f>
        <v>266</v>
      </c>
      <c r="U8" s="311"/>
      <c r="V8" s="112"/>
      <c r="W8" s="310"/>
      <c r="X8" s="310"/>
      <c r="Y8" s="114"/>
    </row>
    <row r="9" spans="1:25" s="106" customFormat="1" ht="24.6" customHeight="1" thickBot="1" x14ac:dyDescent="0.25">
      <c r="A9" s="2047">
        <v>2</v>
      </c>
      <c r="B9" s="103" t="s">
        <v>21</v>
      </c>
      <c r="C9" s="104" t="s">
        <v>22</v>
      </c>
      <c r="D9" s="2050" t="s">
        <v>23</v>
      </c>
      <c r="E9" s="2051"/>
      <c r="F9" s="2052"/>
      <c r="G9" s="105">
        <f>G11/G10</f>
        <v>0.85111111111111115</v>
      </c>
      <c r="H9" s="2050" t="s">
        <v>23</v>
      </c>
      <c r="I9" s="2051"/>
      <c r="J9" s="2052"/>
      <c r="K9" s="105">
        <f>K11/K10</f>
        <v>1.0577777777777777</v>
      </c>
      <c r="L9" s="2050" t="s">
        <v>23</v>
      </c>
      <c r="M9" s="2051"/>
      <c r="N9" s="2052"/>
      <c r="O9" s="105">
        <f>O11/O10</f>
        <v>0</v>
      </c>
      <c r="P9" s="2050" t="s">
        <v>23</v>
      </c>
      <c r="Q9" s="2051"/>
      <c r="R9" s="2052"/>
      <c r="S9" s="105">
        <f>S11/S10</f>
        <v>1.0222222222222221</v>
      </c>
      <c r="T9" s="105">
        <f>T11/T10</f>
        <v>0.73277777777777775</v>
      </c>
      <c r="U9" s="309"/>
      <c r="V9" s="246"/>
      <c r="W9" s="295"/>
      <c r="X9" s="295"/>
      <c r="Y9" s="245"/>
    </row>
    <row r="10" spans="1:25" s="106" customFormat="1" ht="45.75" customHeight="1" x14ac:dyDescent="0.2">
      <c r="A10" s="2048"/>
      <c r="B10" s="2060" t="s">
        <v>459</v>
      </c>
      <c r="C10" s="400" t="s">
        <v>1007</v>
      </c>
      <c r="D10" s="117">
        <v>150</v>
      </c>
      <c r="E10" s="305">
        <v>150</v>
      </c>
      <c r="F10" s="304">
        <v>150</v>
      </c>
      <c r="G10" s="303">
        <f>SUM(D10:F10)</f>
        <v>450</v>
      </c>
      <c r="H10" s="306">
        <v>150</v>
      </c>
      <c r="I10" s="305">
        <v>150</v>
      </c>
      <c r="J10" s="304">
        <v>150</v>
      </c>
      <c r="K10" s="303">
        <f>SUM(H10:J10)</f>
        <v>450</v>
      </c>
      <c r="L10" s="306">
        <v>150</v>
      </c>
      <c r="M10" s="305">
        <v>150</v>
      </c>
      <c r="N10" s="304">
        <v>150</v>
      </c>
      <c r="O10" s="303">
        <f>SUM(L10:N10)</f>
        <v>450</v>
      </c>
      <c r="P10" s="306">
        <v>150</v>
      </c>
      <c r="Q10" s="305">
        <v>150</v>
      </c>
      <c r="R10" s="304">
        <v>150</v>
      </c>
      <c r="S10" s="303">
        <f>SUM(P10:R10)</f>
        <v>450</v>
      </c>
      <c r="T10" s="302">
        <f>SUM(G10+K10+O10+S10)</f>
        <v>1800</v>
      </c>
      <c r="U10" s="301"/>
      <c r="V10" s="234"/>
      <c r="W10" s="300"/>
      <c r="X10" s="300"/>
      <c r="Y10" s="233"/>
    </row>
    <row r="11" spans="1:25" s="106" customFormat="1" ht="123.75" customHeight="1" thickBot="1" x14ac:dyDescent="0.25">
      <c r="A11" s="2049"/>
      <c r="B11" s="2062"/>
      <c r="C11" s="544" t="s">
        <v>1008</v>
      </c>
      <c r="D11" s="1131">
        <v>113</v>
      </c>
      <c r="E11" s="215">
        <v>124</v>
      </c>
      <c r="F11" s="214">
        <v>146</v>
      </c>
      <c r="G11" s="299">
        <f>SUM(D11:F11)</f>
        <v>383</v>
      </c>
      <c r="H11" s="216">
        <v>151</v>
      </c>
      <c r="I11" s="215">
        <v>163</v>
      </c>
      <c r="J11" s="214">
        <v>162</v>
      </c>
      <c r="K11" s="299">
        <f>SUM(H11:J11)</f>
        <v>476</v>
      </c>
      <c r="L11" s="117"/>
      <c r="M11" s="119"/>
      <c r="N11" s="118"/>
      <c r="O11" s="299">
        <f>SUM(L11:N11)</f>
        <v>0</v>
      </c>
      <c r="P11" s="216">
        <v>183</v>
      </c>
      <c r="Q11" s="215">
        <v>126</v>
      </c>
      <c r="R11" s="214">
        <v>151</v>
      </c>
      <c r="S11" s="299">
        <f>SUM(P11:R11)</f>
        <v>460</v>
      </c>
      <c r="T11" s="298">
        <f>SUM(G11+K11+O11+S11)</f>
        <v>1319</v>
      </c>
      <c r="U11" s="297"/>
      <c r="V11" s="280"/>
      <c r="W11" s="281"/>
      <c r="X11" s="281"/>
      <c r="Y11" s="296"/>
    </row>
    <row r="12" spans="1:25" s="106" customFormat="1" ht="24.6" customHeight="1" thickBot="1" x14ac:dyDescent="0.25">
      <c r="A12" s="2047">
        <v>3</v>
      </c>
      <c r="B12" s="103" t="s">
        <v>21</v>
      </c>
      <c r="C12" s="104" t="s">
        <v>22</v>
      </c>
      <c r="D12" s="2050" t="s">
        <v>23</v>
      </c>
      <c r="E12" s="2051"/>
      <c r="F12" s="2052"/>
      <c r="G12" s="105">
        <f>G14/G13</f>
        <v>0.90416666666666667</v>
      </c>
      <c r="H12" s="2050" t="s">
        <v>23</v>
      </c>
      <c r="I12" s="2051"/>
      <c r="J12" s="2052"/>
      <c r="K12" s="105">
        <f>K14/K13</f>
        <v>1.4083333333333334</v>
      </c>
      <c r="L12" s="2050" t="s">
        <v>23</v>
      </c>
      <c r="M12" s="2051"/>
      <c r="N12" s="2052"/>
      <c r="O12" s="105">
        <f>O14/O13</f>
        <v>0</v>
      </c>
      <c r="P12" s="2050" t="s">
        <v>23</v>
      </c>
      <c r="Q12" s="2051"/>
      <c r="R12" s="2052"/>
      <c r="S12" s="105">
        <f>S14/S13</f>
        <v>1.4875</v>
      </c>
      <c r="T12" s="105">
        <f>T14/T13</f>
        <v>0.95</v>
      </c>
      <c r="U12" s="309"/>
      <c r="V12" s="246"/>
      <c r="W12" s="295"/>
      <c r="X12" s="295"/>
      <c r="Y12" s="245"/>
    </row>
    <row r="13" spans="1:25" s="106" customFormat="1" ht="44.25" customHeight="1" x14ac:dyDescent="0.2">
      <c r="A13" s="2048"/>
      <c r="B13" s="2055" t="s">
        <v>458</v>
      </c>
      <c r="C13" s="393" t="s">
        <v>457</v>
      </c>
      <c r="D13" s="323">
        <v>80</v>
      </c>
      <c r="E13" s="292">
        <v>80</v>
      </c>
      <c r="F13" s="291">
        <v>80</v>
      </c>
      <c r="G13" s="237">
        <f>SUM(D13:F13)</f>
        <v>240</v>
      </c>
      <c r="H13" s="293">
        <v>80</v>
      </c>
      <c r="I13" s="292">
        <v>80</v>
      </c>
      <c r="J13" s="291">
        <v>80</v>
      </c>
      <c r="K13" s="237">
        <f>SUM(H13:J13)</f>
        <v>240</v>
      </c>
      <c r="L13" s="293">
        <v>80</v>
      </c>
      <c r="M13" s="292">
        <v>80</v>
      </c>
      <c r="N13" s="291">
        <v>80</v>
      </c>
      <c r="O13" s="237">
        <f>SUM(L13:N13)</f>
        <v>240</v>
      </c>
      <c r="P13" s="293">
        <v>80</v>
      </c>
      <c r="Q13" s="292">
        <v>80</v>
      </c>
      <c r="R13" s="291">
        <v>80</v>
      </c>
      <c r="S13" s="237">
        <f>SUM(P13:R13)</f>
        <v>240</v>
      </c>
      <c r="T13" s="314">
        <f>SUM(G13+K13+O13+S13)</f>
        <v>960</v>
      </c>
      <c r="U13" s="313"/>
      <c r="V13" s="288"/>
      <c r="W13" s="289"/>
      <c r="X13" s="289"/>
      <c r="Y13" s="312"/>
    </row>
    <row r="14" spans="1:25" s="106" customFormat="1" ht="86.25" customHeight="1" thickBot="1" x14ac:dyDescent="0.25">
      <c r="A14" s="2049"/>
      <c r="B14" s="2056"/>
      <c r="C14" s="546" t="s">
        <v>456</v>
      </c>
      <c r="D14" s="1132">
        <v>64</v>
      </c>
      <c r="E14" s="1129">
        <v>82</v>
      </c>
      <c r="F14" s="1130">
        <v>71</v>
      </c>
      <c r="G14" s="303">
        <f>SUM(D14:F14)</f>
        <v>217</v>
      </c>
      <c r="H14" s="1128">
        <v>76</v>
      </c>
      <c r="I14" s="1129">
        <v>118</v>
      </c>
      <c r="J14" s="1130">
        <v>144</v>
      </c>
      <c r="K14" s="303">
        <f>SUM(H14:J14)</f>
        <v>338</v>
      </c>
      <c r="L14" s="285"/>
      <c r="M14" s="284"/>
      <c r="N14" s="283"/>
      <c r="O14" s="303">
        <f>SUM(L14:N14)</f>
        <v>0</v>
      </c>
      <c r="P14" s="1128">
        <v>148</v>
      </c>
      <c r="Q14" s="1129">
        <v>79</v>
      </c>
      <c r="R14" s="1130">
        <v>130</v>
      </c>
      <c r="S14" s="303">
        <f>SUM(P14:R14)</f>
        <v>357</v>
      </c>
      <c r="T14" s="302">
        <f>SUM(G14+K14+O14+S14)</f>
        <v>912</v>
      </c>
      <c r="U14" s="311"/>
      <c r="V14" s="112"/>
      <c r="W14" s="310"/>
      <c r="X14" s="310"/>
      <c r="Y14" s="114"/>
    </row>
    <row r="15" spans="1:25" s="106" customFormat="1" ht="24.6" customHeight="1" thickBot="1" x14ac:dyDescent="0.25">
      <c r="A15" s="2047">
        <v>4</v>
      </c>
      <c r="B15" s="103" t="s">
        <v>21</v>
      </c>
      <c r="C15" s="104" t="s">
        <v>22</v>
      </c>
      <c r="D15" s="2050" t="s">
        <v>23</v>
      </c>
      <c r="E15" s="2051"/>
      <c r="F15" s="2052"/>
      <c r="G15" s="105">
        <f>G17/G16</f>
        <v>1.4833333333333334</v>
      </c>
      <c r="H15" s="2050" t="s">
        <v>23</v>
      </c>
      <c r="I15" s="2051"/>
      <c r="J15" s="2052"/>
      <c r="K15" s="105">
        <f>K17/K16</f>
        <v>1.5666666666666667</v>
      </c>
      <c r="L15" s="2050" t="s">
        <v>23</v>
      </c>
      <c r="M15" s="2051"/>
      <c r="N15" s="2052"/>
      <c r="O15" s="105">
        <f>O17/O16</f>
        <v>0</v>
      </c>
      <c r="P15" s="2050" t="s">
        <v>23</v>
      </c>
      <c r="Q15" s="2051"/>
      <c r="R15" s="2052"/>
      <c r="S15" s="315">
        <f>S17/S16</f>
        <v>1.3833333333333333</v>
      </c>
      <c r="T15" s="315">
        <f>T17/T16</f>
        <v>1.1083333333333334</v>
      </c>
      <c r="U15" s="538"/>
      <c r="V15" s="539"/>
      <c r="W15" s="540"/>
      <c r="X15" s="540"/>
      <c r="Y15" s="541"/>
    </row>
    <row r="16" spans="1:25" s="106" customFormat="1" ht="39.75" customHeight="1" x14ac:dyDescent="0.2">
      <c r="A16" s="2048"/>
      <c r="B16" s="2060" t="s">
        <v>455</v>
      </c>
      <c r="C16" s="308" t="s">
        <v>454</v>
      </c>
      <c r="D16" s="294">
        <v>20</v>
      </c>
      <c r="E16" s="292">
        <v>20</v>
      </c>
      <c r="F16" s="291">
        <v>20</v>
      </c>
      <c r="G16" s="237">
        <f>SUM(D16:F16)</f>
        <v>60</v>
      </c>
      <c r="H16" s="321">
        <v>20</v>
      </c>
      <c r="I16" s="320">
        <v>20</v>
      </c>
      <c r="J16" s="319">
        <v>20</v>
      </c>
      <c r="K16" s="237">
        <f>SUM(H16:J16)</f>
        <v>60</v>
      </c>
      <c r="L16" s="321">
        <v>20</v>
      </c>
      <c r="M16" s="320">
        <v>20</v>
      </c>
      <c r="N16" s="319">
        <v>20</v>
      </c>
      <c r="O16" s="237">
        <f>SUM(L16:N16)</f>
        <v>60</v>
      </c>
      <c r="P16" s="321">
        <v>20</v>
      </c>
      <c r="Q16" s="320">
        <v>20</v>
      </c>
      <c r="R16" s="319">
        <v>20</v>
      </c>
      <c r="S16" s="237">
        <f>SUM(P16:R16)</f>
        <v>60</v>
      </c>
      <c r="T16" s="314">
        <f>SUM(G16+K16+O16+S16)</f>
        <v>240</v>
      </c>
      <c r="U16" s="313"/>
      <c r="V16" s="288"/>
      <c r="W16" s="289"/>
      <c r="X16" s="289"/>
      <c r="Y16" s="312"/>
    </row>
    <row r="17" spans="1:25" s="106" customFormat="1" ht="76.5" customHeight="1" thickBot="1" x14ac:dyDescent="0.25">
      <c r="A17" s="2049"/>
      <c r="B17" s="2062"/>
      <c r="C17" s="126" t="s">
        <v>453</v>
      </c>
      <c r="D17" s="1128">
        <v>20</v>
      </c>
      <c r="E17" s="1129">
        <v>32</v>
      </c>
      <c r="F17" s="1130">
        <v>37</v>
      </c>
      <c r="G17" s="542">
        <f>SUM(D17:F17)</f>
        <v>89</v>
      </c>
      <c r="H17" s="1128">
        <v>23</v>
      </c>
      <c r="I17" s="1129">
        <v>39</v>
      </c>
      <c r="J17" s="1130">
        <v>32</v>
      </c>
      <c r="K17" s="542">
        <f>SUM(H17:J17)</f>
        <v>94</v>
      </c>
      <c r="L17" s="285"/>
      <c r="M17" s="284"/>
      <c r="N17" s="283"/>
      <c r="O17" s="542">
        <f>SUM(L17:N17)</f>
        <v>0</v>
      </c>
      <c r="P17" s="1128">
        <v>34</v>
      </c>
      <c r="Q17" s="1129">
        <v>26</v>
      </c>
      <c r="R17" s="1130">
        <v>23</v>
      </c>
      <c r="S17" s="542">
        <f>SUM(P17:R17)</f>
        <v>83</v>
      </c>
      <c r="T17" s="543">
        <f>SUM(G17+K17+O17+S17)</f>
        <v>266</v>
      </c>
      <c r="U17" s="311"/>
      <c r="V17" s="112"/>
      <c r="W17" s="310"/>
      <c r="X17" s="310"/>
      <c r="Y17" s="114"/>
    </row>
    <row r="18" spans="1:25" s="106" customFormat="1" ht="24.6" customHeight="1" thickBot="1" x14ac:dyDescent="0.25">
      <c r="A18" s="2057">
        <v>5</v>
      </c>
      <c r="B18" s="103" t="s">
        <v>21</v>
      </c>
      <c r="C18" s="104" t="s">
        <v>22</v>
      </c>
      <c r="D18" s="2050" t="s">
        <v>23</v>
      </c>
      <c r="E18" s="2051"/>
      <c r="F18" s="2052"/>
      <c r="G18" s="105">
        <f>G20/G19</f>
        <v>1</v>
      </c>
      <c r="H18" s="2050" t="s">
        <v>23</v>
      </c>
      <c r="I18" s="2051"/>
      <c r="J18" s="2052"/>
      <c r="K18" s="105">
        <f>K20/K19</f>
        <v>8.3333333333333329E-2</v>
      </c>
      <c r="L18" s="2050" t="s">
        <v>23</v>
      </c>
      <c r="M18" s="2051"/>
      <c r="N18" s="2052"/>
      <c r="O18" s="105">
        <f>O20/O19</f>
        <v>0</v>
      </c>
      <c r="P18" s="2050" t="s">
        <v>23</v>
      </c>
      <c r="Q18" s="2051"/>
      <c r="R18" s="2052"/>
      <c r="S18" s="105">
        <f>S20/S19</f>
        <v>0.25</v>
      </c>
      <c r="T18" s="105">
        <f>T20/T19</f>
        <v>0.33333333333333331</v>
      </c>
      <c r="U18" s="309"/>
      <c r="V18" s="246"/>
      <c r="W18" s="295"/>
      <c r="X18" s="295"/>
      <c r="Y18" s="245"/>
    </row>
    <row r="19" spans="1:25" s="106" customFormat="1" ht="44.25" customHeight="1" x14ac:dyDescent="0.2">
      <c r="A19" s="2058"/>
      <c r="B19" s="2060" t="s">
        <v>452</v>
      </c>
      <c r="C19" s="317" t="s">
        <v>451</v>
      </c>
      <c r="D19" s="294">
        <v>4</v>
      </c>
      <c r="E19" s="292">
        <v>4</v>
      </c>
      <c r="F19" s="291">
        <v>4</v>
      </c>
      <c r="G19" s="237">
        <f>SUM(D19:F19)</f>
        <v>12</v>
      </c>
      <c r="H19" s="294">
        <v>4</v>
      </c>
      <c r="I19" s="292">
        <v>4</v>
      </c>
      <c r="J19" s="291">
        <v>4</v>
      </c>
      <c r="K19" s="237">
        <f>SUM(H19:J19)</f>
        <v>12</v>
      </c>
      <c r="L19" s="294">
        <v>4</v>
      </c>
      <c r="M19" s="292">
        <v>4</v>
      </c>
      <c r="N19" s="291">
        <v>4</v>
      </c>
      <c r="O19" s="237">
        <f>SUM(L19:N19)</f>
        <v>12</v>
      </c>
      <c r="P19" s="294">
        <v>4</v>
      </c>
      <c r="Q19" s="292">
        <v>4</v>
      </c>
      <c r="R19" s="291">
        <v>4</v>
      </c>
      <c r="S19" s="237">
        <f>SUM(P19:R19)</f>
        <v>12</v>
      </c>
      <c r="T19" s="314">
        <f>SUM(G19+K19+O19+S19)</f>
        <v>48</v>
      </c>
      <c r="U19" s="313"/>
      <c r="V19" s="288"/>
      <c r="W19" s="289"/>
      <c r="X19" s="289"/>
      <c r="Y19" s="312"/>
    </row>
    <row r="20" spans="1:25" s="106" customFormat="1" ht="24.6" customHeight="1" thickBot="1" x14ac:dyDescent="0.25">
      <c r="A20" s="2058"/>
      <c r="B20" s="2061"/>
      <c r="C20" s="316" t="s">
        <v>445</v>
      </c>
      <c r="D20" s="1128">
        <v>4</v>
      </c>
      <c r="E20" s="1129">
        <v>6</v>
      </c>
      <c r="F20" s="1130">
        <v>2</v>
      </c>
      <c r="G20" s="303">
        <f>SUM(D20:F20)</f>
        <v>12</v>
      </c>
      <c r="H20" s="1128">
        <v>1</v>
      </c>
      <c r="I20" s="1129"/>
      <c r="J20" s="1130"/>
      <c r="K20" s="303">
        <f>SUM(H20:J20)</f>
        <v>1</v>
      </c>
      <c r="L20" s="285"/>
      <c r="M20" s="284"/>
      <c r="N20" s="283"/>
      <c r="O20" s="303">
        <f>SUM(L20:N20)</f>
        <v>0</v>
      </c>
      <c r="P20" s="1128">
        <v>1</v>
      </c>
      <c r="Q20" s="1129">
        <v>2</v>
      </c>
      <c r="R20" s="1130"/>
      <c r="S20" s="303">
        <f>SUM(P20:R20)</f>
        <v>3</v>
      </c>
      <c r="T20" s="302">
        <f>SUM(G20+K20+O20+S20)</f>
        <v>16</v>
      </c>
      <c r="U20" s="311"/>
      <c r="V20" s="112"/>
      <c r="W20" s="310"/>
      <c r="X20" s="310"/>
      <c r="Y20" s="114"/>
    </row>
    <row r="21" spans="1:25" s="106" customFormat="1" ht="24.6" customHeight="1" thickBot="1" x14ac:dyDescent="0.25">
      <c r="A21" s="2058"/>
      <c r="B21" s="2061"/>
      <c r="C21" s="104" t="s">
        <v>22</v>
      </c>
      <c r="D21" s="2050" t="s">
        <v>23</v>
      </c>
      <c r="E21" s="2051"/>
      <c r="F21" s="2052"/>
      <c r="G21" s="105">
        <f>G23/G22</f>
        <v>2.25</v>
      </c>
      <c r="H21" s="2050" t="s">
        <v>23</v>
      </c>
      <c r="I21" s="2051"/>
      <c r="J21" s="2052"/>
      <c r="K21" s="105">
        <f>K23/K22</f>
        <v>2</v>
      </c>
      <c r="L21" s="2050" t="s">
        <v>23</v>
      </c>
      <c r="M21" s="2051"/>
      <c r="N21" s="2052"/>
      <c r="O21" s="105">
        <f>O23/O22</f>
        <v>0</v>
      </c>
      <c r="P21" s="2050" t="s">
        <v>23</v>
      </c>
      <c r="Q21" s="2051"/>
      <c r="R21" s="2052"/>
      <c r="S21" s="315">
        <f>S23/S22</f>
        <v>1.0833333333333333</v>
      </c>
      <c r="T21" s="315">
        <f>T23/T22</f>
        <v>1.3333333333333333</v>
      </c>
      <c r="U21" s="122"/>
      <c r="V21" s="123"/>
      <c r="W21" s="124"/>
      <c r="X21" s="124"/>
      <c r="Y21" s="125"/>
    </row>
    <row r="22" spans="1:25" s="106" customFormat="1" ht="43.5" customHeight="1" x14ac:dyDescent="0.2">
      <c r="A22" s="2058"/>
      <c r="B22" s="2061"/>
      <c r="C22" s="317" t="s">
        <v>450</v>
      </c>
      <c r="D22" s="294">
        <v>4</v>
      </c>
      <c r="E22" s="292">
        <v>4</v>
      </c>
      <c r="F22" s="291">
        <v>4</v>
      </c>
      <c r="G22" s="237">
        <f>SUM(D22:F22)</f>
        <v>12</v>
      </c>
      <c r="H22" s="294">
        <v>4</v>
      </c>
      <c r="I22" s="292">
        <v>4</v>
      </c>
      <c r="J22" s="291">
        <v>4</v>
      </c>
      <c r="K22" s="237">
        <f>SUM(H22:J22)</f>
        <v>12</v>
      </c>
      <c r="L22" s="294">
        <v>4</v>
      </c>
      <c r="M22" s="292">
        <v>4</v>
      </c>
      <c r="N22" s="291">
        <v>4</v>
      </c>
      <c r="O22" s="237">
        <f>SUM(L22:N22)</f>
        <v>12</v>
      </c>
      <c r="P22" s="294">
        <v>4</v>
      </c>
      <c r="Q22" s="292">
        <v>4</v>
      </c>
      <c r="R22" s="291">
        <v>4</v>
      </c>
      <c r="S22" s="237">
        <f>SUM(P22:R22)</f>
        <v>12</v>
      </c>
      <c r="T22" s="314">
        <f>SUM(G22+K22+O22+S22)</f>
        <v>48</v>
      </c>
      <c r="U22" s="313"/>
      <c r="V22" s="288"/>
      <c r="W22" s="289"/>
      <c r="X22" s="289"/>
      <c r="Y22" s="312"/>
    </row>
    <row r="23" spans="1:25" s="106" customFormat="1" ht="24.6" customHeight="1" thickBot="1" x14ac:dyDescent="0.25">
      <c r="A23" s="2058"/>
      <c r="B23" s="2061"/>
      <c r="C23" s="316" t="s">
        <v>445</v>
      </c>
      <c r="D23" s="1128">
        <v>9</v>
      </c>
      <c r="E23" s="1129">
        <v>9</v>
      </c>
      <c r="F23" s="1130">
        <v>9</v>
      </c>
      <c r="G23" s="303">
        <f>SUM(D23:F23)</f>
        <v>27</v>
      </c>
      <c r="H23" s="1128">
        <v>4</v>
      </c>
      <c r="I23" s="1129">
        <v>18</v>
      </c>
      <c r="J23" s="1130">
        <v>2</v>
      </c>
      <c r="K23" s="303">
        <f>SUM(H23:J23)</f>
        <v>24</v>
      </c>
      <c r="L23" s="285"/>
      <c r="M23" s="284"/>
      <c r="N23" s="283"/>
      <c r="O23" s="303">
        <f>SUM(L23:N23)</f>
        <v>0</v>
      </c>
      <c r="P23" s="1128">
        <v>4</v>
      </c>
      <c r="Q23" s="1129">
        <v>5</v>
      </c>
      <c r="R23" s="1130">
        <v>4</v>
      </c>
      <c r="S23" s="303">
        <f>SUM(P23:R23)</f>
        <v>13</v>
      </c>
      <c r="T23" s="302">
        <f>SUM(G23+K23+O23+S23)</f>
        <v>64</v>
      </c>
      <c r="U23" s="311"/>
      <c r="V23" s="112"/>
      <c r="W23" s="310"/>
      <c r="X23" s="310"/>
      <c r="Y23" s="114"/>
    </row>
    <row r="24" spans="1:25" s="106" customFormat="1" ht="24.6" customHeight="1" thickBot="1" x14ac:dyDescent="0.25">
      <c r="A24" s="2058"/>
      <c r="B24" s="2061"/>
      <c r="C24" s="104" t="s">
        <v>22</v>
      </c>
      <c r="D24" s="2050" t="s">
        <v>23</v>
      </c>
      <c r="E24" s="2051"/>
      <c r="F24" s="2052"/>
      <c r="G24" s="105">
        <f>G26/G25</f>
        <v>1.8333333333333333</v>
      </c>
      <c r="H24" s="2050" t="s">
        <v>23</v>
      </c>
      <c r="I24" s="2051"/>
      <c r="J24" s="2052"/>
      <c r="K24" s="105">
        <f>K26/K25</f>
        <v>1.4166666666666667</v>
      </c>
      <c r="L24" s="2050" t="s">
        <v>23</v>
      </c>
      <c r="M24" s="2051"/>
      <c r="N24" s="2052"/>
      <c r="O24" s="105">
        <f>O26/O25</f>
        <v>0</v>
      </c>
      <c r="P24" s="2050" t="s">
        <v>23</v>
      </c>
      <c r="Q24" s="2051"/>
      <c r="R24" s="2052"/>
      <c r="S24" s="315">
        <f>S26/S25</f>
        <v>0.66666666666666663</v>
      </c>
      <c r="T24" s="315">
        <f>T26/T25</f>
        <v>0.97916666666666663</v>
      </c>
      <c r="U24" s="122"/>
      <c r="V24" s="123"/>
      <c r="W24" s="124"/>
      <c r="X24" s="124"/>
      <c r="Y24" s="125"/>
    </row>
    <row r="25" spans="1:25" s="106" customFormat="1" ht="46.5" customHeight="1" x14ac:dyDescent="0.2">
      <c r="A25" s="2058"/>
      <c r="B25" s="2061"/>
      <c r="C25" s="317" t="s">
        <v>449</v>
      </c>
      <c r="D25" s="294">
        <v>4</v>
      </c>
      <c r="E25" s="292">
        <v>4</v>
      </c>
      <c r="F25" s="291">
        <v>4</v>
      </c>
      <c r="G25" s="237">
        <f>SUM(D25:F25)</f>
        <v>12</v>
      </c>
      <c r="H25" s="294">
        <v>4</v>
      </c>
      <c r="I25" s="292">
        <v>4</v>
      </c>
      <c r="J25" s="291">
        <v>4</v>
      </c>
      <c r="K25" s="237">
        <f>SUM(H25:J25)</f>
        <v>12</v>
      </c>
      <c r="L25" s="294">
        <v>4</v>
      </c>
      <c r="M25" s="292">
        <v>4</v>
      </c>
      <c r="N25" s="291">
        <v>4</v>
      </c>
      <c r="O25" s="237">
        <f>SUM(L25:N25)</f>
        <v>12</v>
      </c>
      <c r="P25" s="294">
        <v>4</v>
      </c>
      <c r="Q25" s="292">
        <v>4</v>
      </c>
      <c r="R25" s="291">
        <v>4</v>
      </c>
      <c r="S25" s="237">
        <f>SUM(P25:R25)</f>
        <v>12</v>
      </c>
      <c r="T25" s="314">
        <f>SUM(G25+K25+O25+S25)</f>
        <v>48</v>
      </c>
      <c r="U25" s="313"/>
      <c r="V25" s="288"/>
      <c r="W25" s="289"/>
      <c r="X25" s="289"/>
      <c r="Y25" s="312"/>
    </row>
    <row r="26" spans="1:25" s="106" customFormat="1" ht="24.6" customHeight="1" thickBot="1" x14ac:dyDescent="0.25">
      <c r="A26" s="2059"/>
      <c r="B26" s="2062"/>
      <c r="C26" s="316" t="s">
        <v>445</v>
      </c>
      <c r="D26" s="1128">
        <v>7</v>
      </c>
      <c r="E26" s="1129">
        <v>13</v>
      </c>
      <c r="F26" s="1130">
        <v>2</v>
      </c>
      <c r="G26" s="303">
        <f>SUM(D26:F26)</f>
        <v>22</v>
      </c>
      <c r="H26" s="1128">
        <v>5</v>
      </c>
      <c r="I26" s="1129">
        <v>11</v>
      </c>
      <c r="J26" s="1130">
        <v>1</v>
      </c>
      <c r="K26" s="303">
        <f>SUM(H26:J26)</f>
        <v>17</v>
      </c>
      <c r="L26" s="285"/>
      <c r="M26" s="284"/>
      <c r="N26" s="283"/>
      <c r="O26" s="303">
        <f>SUM(L26:N26)</f>
        <v>0</v>
      </c>
      <c r="P26" s="1128">
        <v>2</v>
      </c>
      <c r="Q26" s="1129">
        <v>3</v>
      </c>
      <c r="R26" s="1130">
        <v>3</v>
      </c>
      <c r="S26" s="303">
        <f>SUM(P26:R26)</f>
        <v>8</v>
      </c>
      <c r="T26" s="302">
        <f>SUM(G26+K26+O26+S26)</f>
        <v>47</v>
      </c>
      <c r="U26" s="311"/>
      <c r="V26" s="112"/>
      <c r="W26" s="310"/>
      <c r="X26" s="310"/>
      <c r="Y26" s="114"/>
    </row>
    <row r="27" spans="1:25" s="106" customFormat="1" ht="24.6" customHeight="1" thickBot="1" x14ac:dyDescent="0.25">
      <c r="A27" s="2057">
        <v>6</v>
      </c>
      <c r="B27" s="103" t="s">
        <v>21</v>
      </c>
      <c r="C27" s="104" t="s">
        <v>22</v>
      </c>
      <c r="D27" s="2050" t="s">
        <v>23</v>
      </c>
      <c r="E27" s="2051"/>
      <c r="F27" s="2052"/>
      <c r="G27" s="105">
        <f>G29/G28</f>
        <v>1.2333333333333334</v>
      </c>
      <c r="H27" s="2050" t="s">
        <v>23</v>
      </c>
      <c r="I27" s="2051"/>
      <c r="J27" s="2052"/>
      <c r="K27" s="105">
        <f>K29/K28</f>
        <v>0.83333333333333337</v>
      </c>
      <c r="L27" s="2050" t="s">
        <v>23</v>
      </c>
      <c r="M27" s="2051"/>
      <c r="N27" s="2052"/>
      <c r="O27" s="105">
        <f>O29/O28</f>
        <v>0</v>
      </c>
      <c r="P27" s="2050" t="s">
        <v>23</v>
      </c>
      <c r="Q27" s="2051"/>
      <c r="R27" s="2052"/>
      <c r="S27" s="105">
        <f>S29/S28</f>
        <v>0.8</v>
      </c>
      <c r="T27" s="105">
        <f>T29/T28</f>
        <v>0.71666666666666667</v>
      </c>
      <c r="U27" s="309"/>
      <c r="V27" s="246"/>
      <c r="W27" s="295"/>
      <c r="X27" s="295"/>
      <c r="Y27" s="245"/>
    </row>
    <row r="28" spans="1:25" s="106" customFormat="1" ht="62.25" customHeight="1" x14ac:dyDescent="0.2">
      <c r="A28" s="2058"/>
      <c r="B28" s="2060" t="s">
        <v>448</v>
      </c>
      <c r="C28" s="308" t="s">
        <v>447</v>
      </c>
      <c r="D28" s="307">
        <v>10</v>
      </c>
      <c r="E28" s="305">
        <v>10</v>
      </c>
      <c r="F28" s="304">
        <v>10</v>
      </c>
      <c r="G28" s="303">
        <f>SUM(D28:F28)</f>
        <v>30</v>
      </c>
      <c r="H28" s="307">
        <v>10</v>
      </c>
      <c r="I28" s="305">
        <v>10</v>
      </c>
      <c r="J28" s="304">
        <v>10</v>
      </c>
      <c r="K28" s="303">
        <f>SUM(H28:J28)</f>
        <v>30</v>
      </c>
      <c r="L28" s="307">
        <v>10</v>
      </c>
      <c r="M28" s="305">
        <v>10</v>
      </c>
      <c r="N28" s="304">
        <v>10</v>
      </c>
      <c r="O28" s="303">
        <f>SUM(L28:N28)</f>
        <v>30</v>
      </c>
      <c r="P28" s="307">
        <v>10</v>
      </c>
      <c r="Q28" s="305">
        <v>10</v>
      </c>
      <c r="R28" s="304">
        <v>10</v>
      </c>
      <c r="S28" s="303">
        <f>SUM(P28:R28)</f>
        <v>30</v>
      </c>
      <c r="T28" s="302">
        <f>SUM(G28+K28+O28+S28)</f>
        <v>120</v>
      </c>
      <c r="U28" s="301"/>
      <c r="V28" s="234"/>
      <c r="W28" s="300"/>
      <c r="X28" s="300"/>
      <c r="Y28" s="233"/>
    </row>
    <row r="29" spans="1:25" s="106" customFormat="1" ht="24.6" customHeight="1" thickBot="1" x14ac:dyDescent="0.25">
      <c r="A29" s="2058"/>
      <c r="B29" s="2061"/>
      <c r="C29" s="126" t="s">
        <v>445</v>
      </c>
      <c r="D29" s="216">
        <v>20</v>
      </c>
      <c r="E29" s="215">
        <v>13</v>
      </c>
      <c r="F29" s="214">
        <v>4</v>
      </c>
      <c r="G29" s="299">
        <f>SUM(D29:F29)</f>
        <v>37</v>
      </c>
      <c r="H29" s="216">
        <v>4</v>
      </c>
      <c r="I29" s="215">
        <v>12</v>
      </c>
      <c r="J29" s="214">
        <v>9</v>
      </c>
      <c r="K29" s="299">
        <f>SUM(H29:J29)</f>
        <v>25</v>
      </c>
      <c r="L29" s="117"/>
      <c r="M29" s="119"/>
      <c r="N29" s="118"/>
      <c r="O29" s="299">
        <f>SUM(L29:N29)</f>
        <v>0</v>
      </c>
      <c r="P29" s="216">
        <v>7</v>
      </c>
      <c r="Q29" s="215">
        <v>8</v>
      </c>
      <c r="R29" s="214">
        <v>9</v>
      </c>
      <c r="S29" s="299">
        <f>SUM(P29:R29)</f>
        <v>24</v>
      </c>
      <c r="T29" s="298">
        <f>SUM(G29+K29+O29+S29)</f>
        <v>86</v>
      </c>
      <c r="U29" s="297"/>
      <c r="V29" s="280"/>
      <c r="W29" s="281"/>
      <c r="X29" s="281"/>
      <c r="Y29" s="296"/>
    </row>
    <row r="30" spans="1:25" s="106" customFormat="1" ht="24.6" customHeight="1" thickBot="1" x14ac:dyDescent="0.25">
      <c r="A30" s="2058"/>
      <c r="B30" s="2061"/>
      <c r="C30" s="104" t="s">
        <v>22</v>
      </c>
      <c r="D30" s="2050" t="s">
        <v>23</v>
      </c>
      <c r="E30" s="2051"/>
      <c r="F30" s="2052"/>
      <c r="G30" s="105">
        <f>G32/G31</f>
        <v>0.41666666666666669</v>
      </c>
      <c r="H30" s="2050" t="s">
        <v>23</v>
      </c>
      <c r="I30" s="2051"/>
      <c r="J30" s="2052"/>
      <c r="K30" s="105">
        <f>K32/K31</f>
        <v>0.75</v>
      </c>
      <c r="L30" s="2050" t="s">
        <v>23</v>
      </c>
      <c r="M30" s="2051"/>
      <c r="N30" s="2052"/>
      <c r="O30" s="105">
        <f>O32/O31</f>
        <v>0</v>
      </c>
      <c r="P30" s="2050" t="s">
        <v>23</v>
      </c>
      <c r="Q30" s="2051"/>
      <c r="R30" s="2052"/>
      <c r="S30" s="105">
        <f>S32/S31</f>
        <v>1.1666666666666667</v>
      </c>
      <c r="T30" s="105">
        <f>T32/T31</f>
        <v>0.58333333333333337</v>
      </c>
      <c r="U30" s="131"/>
      <c r="V30" s="246"/>
      <c r="W30" s="295"/>
      <c r="X30" s="295"/>
      <c r="Y30" s="245"/>
    </row>
    <row r="31" spans="1:25" s="106" customFormat="1" ht="54" customHeight="1" x14ac:dyDescent="0.2">
      <c r="A31" s="2058"/>
      <c r="B31" s="2061"/>
      <c r="C31" s="492" t="s">
        <v>446</v>
      </c>
      <c r="D31" s="294">
        <v>4</v>
      </c>
      <c r="E31" s="292">
        <v>4</v>
      </c>
      <c r="F31" s="291">
        <v>4</v>
      </c>
      <c r="G31" s="237">
        <f>SUM(D31:F31)</f>
        <v>12</v>
      </c>
      <c r="H31" s="294">
        <v>4</v>
      </c>
      <c r="I31" s="292">
        <v>4</v>
      </c>
      <c r="J31" s="291">
        <v>4</v>
      </c>
      <c r="K31" s="237">
        <f>SUM(H31:J31)</f>
        <v>12</v>
      </c>
      <c r="L31" s="294">
        <v>4</v>
      </c>
      <c r="M31" s="292">
        <v>4</v>
      </c>
      <c r="N31" s="291">
        <v>4</v>
      </c>
      <c r="O31" s="237">
        <f>SUM(L31:N31)</f>
        <v>12</v>
      </c>
      <c r="P31" s="294">
        <v>4</v>
      </c>
      <c r="Q31" s="292">
        <v>4</v>
      </c>
      <c r="R31" s="291">
        <v>4</v>
      </c>
      <c r="S31" s="237">
        <f>SUM(P31:R31)</f>
        <v>12</v>
      </c>
      <c r="T31" s="236">
        <f>SUM(G31+K31+O31+S31)</f>
        <v>48</v>
      </c>
      <c r="U31" s="290"/>
      <c r="V31" s="288"/>
      <c r="W31" s="289"/>
      <c r="X31" s="288"/>
      <c r="Y31" s="287"/>
    </row>
    <row r="32" spans="1:25" s="106" customFormat="1" ht="24.6" customHeight="1" thickBot="1" x14ac:dyDescent="0.25">
      <c r="A32" s="2059"/>
      <c r="B32" s="2062"/>
      <c r="C32" s="121" t="s">
        <v>445</v>
      </c>
      <c r="D32" s="1133"/>
      <c r="E32" s="1129">
        <v>1</v>
      </c>
      <c r="F32" s="1130">
        <v>4</v>
      </c>
      <c r="G32" s="229">
        <f>SUM(D32:F32)</f>
        <v>5</v>
      </c>
      <c r="H32" s="1128">
        <v>5</v>
      </c>
      <c r="I32" s="1129">
        <v>2</v>
      </c>
      <c r="J32" s="1130">
        <v>2</v>
      </c>
      <c r="K32" s="229">
        <f>SUM(H32:J32)</f>
        <v>9</v>
      </c>
      <c r="L32" s="285"/>
      <c r="M32" s="284"/>
      <c r="N32" s="283"/>
      <c r="O32" s="229">
        <f>SUM(L32:N32)</f>
        <v>0</v>
      </c>
      <c r="P32" s="1128">
        <v>6</v>
      </c>
      <c r="Q32" s="1129">
        <v>3</v>
      </c>
      <c r="R32" s="1130">
        <v>5</v>
      </c>
      <c r="S32" s="229">
        <f>SUM(P32:R32)</f>
        <v>14</v>
      </c>
      <c r="T32" s="228">
        <f>SUM(G32+K32+O32+S32)</f>
        <v>28</v>
      </c>
      <c r="U32" s="282"/>
      <c r="V32" s="280"/>
      <c r="W32" s="281"/>
      <c r="X32" s="280"/>
      <c r="Y32" s="279"/>
    </row>
    <row r="33" spans="1:25" s="106" customFormat="1" ht="24.6" customHeight="1" thickBot="1" x14ac:dyDescent="0.25">
      <c r="A33" s="2047">
        <v>7</v>
      </c>
      <c r="B33" s="103" t="s">
        <v>21</v>
      </c>
      <c r="C33" s="104" t="s">
        <v>22</v>
      </c>
      <c r="D33" s="2050" t="s">
        <v>23</v>
      </c>
      <c r="E33" s="2051"/>
      <c r="F33" s="2052"/>
      <c r="G33" s="105" t="e">
        <f>G35/G34</f>
        <v>#DIV/0!</v>
      </c>
      <c r="H33" s="2050" t="s">
        <v>23</v>
      </c>
      <c r="I33" s="2051"/>
      <c r="J33" s="2052"/>
      <c r="K33" s="105" t="e">
        <f>K35/K34</f>
        <v>#DIV/0!</v>
      </c>
      <c r="L33" s="2050" t="s">
        <v>23</v>
      </c>
      <c r="M33" s="2051"/>
      <c r="N33" s="2052"/>
      <c r="O33" s="105" t="e">
        <f>O35/O34</f>
        <v>#DIV/0!</v>
      </c>
      <c r="P33" s="2050" t="s">
        <v>23</v>
      </c>
      <c r="Q33" s="2051"/>
      <c r="R33" s="2052"/>
      <c r="S33" s="105" t="e">
        <f>S35/S34</f>
        <v>#DIV/0!</v>
      </c>
      <c r="T33" s="248" t="e">
        <f>T35/T34</f>
        <v>#DIV/0!</v>
      </c>
      <c r="U33" s="131"/>
      <c r="V33" s="246"/>
      <c r="W33" s="246"/>
      <c r="X33" s="246"/>
      <c r="Y33" s="245"/>
    </row>
    <row r="34" spans="1:25" s="106" customFormat="1" ht="24.6" customHeight="1" x14ac:dyDescent="0.2">
      <c r="A34" s="2048"/>
      <c r="B34" s="2053" t="s">
        <v>36</v>
      </c>
      <c r="C34" s="244" t="s">
        <v>37</v>
      </c>
      <c r="D34" s="243"/>
      <c r="E34" s="242"/>
      <c r="F34" s="242"/>
      <c r="G34" s="237">
        <f>SUM(D34:F34)</f>
        <v>0</v>
      </c>
      <c r="H34" s="242"/>
      <c r="I34" s="242"/>
      <c r="J34" s="242"/>
      <c r="K34" s="237">
        <f>SUM(H34:J34)</f>
        <v>0</v>
      </c>
      <c r="L34" s="241"/>
      <c r="M34" s="239"/>
      <c r="N34" s="238"/>
      <c r="O34" s="237">
        <f>SUM(L34:N34)</f>
        <v>0</v>
      </c>
      <c r="P34" s="240"/>
      <c r="Q34" s="239"/>
      <c r="R34" s="238"/>
      <c r="S34" s="237">
        <f>SUM(P34:R34)</f>
        <v>0</v>
      </c>
      <c r="T34" s="236">
        <f>SUM(G34+K34+O34+S34)</f>
        <v>0</v>
      </c>
      <c r="U34" s="235"/>
      <c r="V34" s="234"/>
      <c r="W34" s="234"/>
      <c r="X34" s="234"/>
      <c r="Y34" s="233"/>
    </row>
    <row r="35" spans="1:25" s="106" customFormat="1" ht="24.6" customHeight="1" thickBot="1" x14ac:dyDescent="0.25">
      <c r="A35" s="2049"/>
      <c r="B35" s="2054"/>
      <c r="C35" s="132" t="s">
        <v>38</v>
      </c>
      <c r="D35" s="232"/>
      <c r="E35" s="231"/>
      <c r="F35" s="230"/>
      <c r="G35" s="229">
        <f>SUM(D35:F35)</f>
        <v>0</v>
      </c>
      <c r="H35" s="232"/>
      <c r="I35" s="231"/>
      <c r="J35" s="230"/>
      <c r="K35" s="229">
        <f>SUM(H35:J35)</f>
        <v>0</v>
      </c>
      <c r="L35" s="232"/>
      <c r="M35" s="231"/>
      <c r="N35" s="230"/>
      <c r="O35" s="229">
        <f>SUM(L35:N35)</f>
        <v>0</v>
      </c>
      <c r="P35" s="232"/>
      <c r="Q35" s="231"/>
      <c r="R35" s="230"/>
      <c r="S35" s="229">
        <f>SUM(P35:R35)</f>
        <v>0</v>
      </c>
      <c r="T35" s="228">
        <f>SUM(G35+K35+O35+S35)</f>
        <v>0</v>
      </c>
      <c r="U35" s="133"/>
      <c r="V35" s="112"/>
      <c r="W35" s="112"/>
      <c r="X35" s="112"/>
      <c r="Y35" s="114"/>
    </row>
    <row r="36" spans="1:25" ht="19.7" customHeight="1" x14ac:dyDescent="0.25">
      <c r="A36" s="2044" t="s">
        <v>444</v>
      </c>
      <c r="B36" s="2045"/>
      <c r="C36" s="2045"/>
      <c r="D36" s="2045"/>
      <c r="E36" s="2045"/>
      <c r="F36" s="2045"/>
      <c r="G36" s="2045"/>
      <c r="H36" s="2045"/>
      <c r="I36" s="2045"/>
      <c r="J36" s="2045"/>
      <c r="K36" s="2045"/>
      <c r="L36" s="2045"/>
      <c r="M36" s="2045"/>
      <c r="N36" s="2045"/>
      <c r="O36" s="2045"/>
      <c r="P36" s="2045"/>
      <c r="Q36" s="2045"/>
      <c r="R36" s="2045"/>
      <c r="S36" s="2045"/>
      <c r="T36" s="2045"/>
      <c r="U36" s="2045"/>
      <c r="V36" s="2045"/>
      <c r="W36" s="2045"/>
      <c r="X36" s="2045"/>
      <c r="Y36" s="2046"/>
    </row>
    <row r="37" spans="1:25" ht="15.75" customHeight="1" thickBot="1" x14ac:dyDescent="0.3">
      <c r="A37" s="1961" t="s">
        <v>443</v>
      </c>
      <c r="B37" s="1962"/>
      <c r="C37" s="1962"/>
      <c r="D37" s="1962"/>
      <c r="E37" s="1962"/>
      <c r="F37" s="1962"/>
      <c r="G37" s="1962"/>
      <c r="H37" s="1962"/>
      <c r="I37" s="1962"/>
      <c r="J37" s="1962"/>
      <c r="K37" s="1962"/>
      <c r="L37" s="1962"/>
      <c r="M37" s="1962"/>
      <c r="N37" s="1962"/>
      <c r="O37" s="1962"/>
      <c r="P37" s="1962"/>
      <c r="Q37" s="1962"/>
      <c r="R37" s="1962"/>
      <c r="S37" s="1962"/>
      <c r="T37" s="1962"/>
      <c r="U37" s="1962"/>
      <c r="V37" s="1962"/>
      <c r="W37" s="1962"/>
      <c r="X37" s="1962"/>
      <c r="Y37" s="1963"/>
    </row>
  </sheetData>
  <sheetProtection password="CCF3" sheet="1" objects="1" scenarios="1"/>
  <protectedRanges>
    <protectedRange sqref="D34:R35" name="Rango10"/>
    <protectedRange sqref="D32:R32" name="Rango9"/>
    <protectedRange sqref="D14:R14" name="Rango3"/>
    <protectedRange sqref="D11:R11" name="Rango2"/>
    <protectedRange sqref="D8:R8" name="Rango1"/>
    <protectedRange sqref="D17:R17" name="Rango4"/>
    <protectedRange sqref="D20:R20" name="Rango5"/>
    <protectedRange sqref="D23:R23" name="Rango6"/>
    <protectedRange sqref="D26:R26" name="Rango7"/>
    <protectedRange sqref="D29:R29" name="Rango8"/>
  </protectedRanges>
  <mergeCells count="78">
    <mergeCell ref="A1:Y1"/>
    <mergeCell ref="A2:Y2"/>
    <mergeCell ref="A3:Y3"/>
    <mergeCell ref="A4:C5"/>
    <mergeCell ref="D4:D5"/>
    <mergeCell ref="E4:E5"/>
    <mergeCell ref="F4:F5"/>
    <mergeCell ref="G4:G5"/>
    <mergeCell ref="H4:H5"/>
    <mergeCell ref="I4:I5"/>
    <mergeCell ref="U4:Y4"/>
    <mergeCell ref="J4:J5"/>
    <mergeCell ref="K4:K5"/>
    <mergeCell ref="L4:L5"/>
    <mergeCell ref="M4:M5"/>
    <mergeCell ref="N4:N5"/>
    <mergeCell ref="T4:T5"/>
    <mergeCell ref="A6:A8"/>
    <mergeCell ref="D6:F6"/>
    <mergeCell ref="H6:J6"/>
    <mergeCell ref="L6:N6"/>
    <mergeCell ref="P6:R6"/>
    <mergeCell ref="B7:B8"/>
    <mergeCell ref="O4:O5"/>
    <mergeCell ref="P4:P5"/>
    <mergeCell ref="Q4:Q5"/>
    <mergeCell ref="R4:R5"/>
    <mergeCell ref="S4:S5"/>
    <mergeCell ref="A9:A11"/>
    <mergeCell ref="D9:F9"/>
    <mergeCell ref="H9:J9"/>
    <mergeCell ref="L9:N9"/>
    <mergeCell ref="P9:R9"/>
    <mergeCell ref="B10:B11"/>
    <mergeCell ref="A12:A14"/>
    <mergeCell ref="D12:F12"/>
    <mergeCell ref="H12:J12"/>
    <mergeCell ref="L12:N12"/>
    <mergeCell ref="P12:R12"/>
    <mergeCell ref="B13:B14"/>
    <mergeCell ref="D21:F21"/>
    <mergeCell ref="H21:J21"/>
    <mergeCell ref="L21:N21"/>
    <mergeCell ref="P21:R21"/>
    <mergeCell ref="A15:A17"/>
    <mergeCell ref="D15:F15"/>
    <mergeCell ref="H15:J15"/>
    <mergeCell ref="L15:N15"/>
    <mergeCell ref="P15:R15"/>
    <mergeCell ref="B16:B17"/>
    <mergeCell ref="D24:F24"/>
    <mergeCell ref="H24:J24"/>
    <mergeCell ref="L24:N24"/>
    <mergeCell ref="P24:R24"/>
    <mergeCell ref="A27:A32"/>
    <mergeCell ref="D27:F27"/>
    <mergeCell ref="H27:J27"/>
    <mergeCell ref="L27:N27"/>
    <mergeCell ref="P27:R27"/>
    <mergeCell ref="B28:B32"/>
    <mergeCell ref="A18:A26"/>
    <mergeCell ref="D18:F18"/>
    <mergeCell ref="H18:J18"/>
    <mergeCell ref="L18:N18"/>
    <mergeCell ref="P18:R18"/>
    <mergeCell ref="B19:B26"/>
    <mergeCell ref="A36:Y36"/>
    <mergeCell ref="A37:Y37"/>
    <mergeCell ref="D30:F30"/>
    <mergeCell ref="H30:J30"/>
    <mergeCell ref="L30:N30"/>
    <mergeCell ref="P30:R30"/>
    <mergeCell ref="A33:A35"/>
    <mergeCell ref="D33:F33"/>
    <mergeCell ref="H33:J33"/>
    <mergeCell ref="L33:N33"/>
    <mergeCell ref="P33:R33"/>
    <mergeCell ref="B34:B35"/>
  </mergeCells>
  <conditionalFormatting sqref="S9:T9 S12:T12 S15:T15 S18:T18 S21:T21 S27:T27 S30:T30 K6 G6 O6 S6:T6 K9 G9 O9 K12 G12 O12 K15 G15 O15 K18 G18 O18 K21 G21 O21 K27 G27 O27 K30 G30 O30">
    <cfRule type="cellIs" dxfId="6635" priority="9" operator="greaterThan">
      <formula>0.99</formula>
    </cfRule>
    <cfRule type="cellIs" dxfId="6634" priority="10" operator="greaterThan">
      <formula>0.79</formula>
    </cfRule>
    <cfRule type="cellIs" dxfId="6633" priority="11" operator="greaterThan">
      <formula>0.59</formula>
    </cfRule>
    <cfRule type="cellIs" dxfId="6632" priority="12" operator="lessThan">
      <formula>0.6</formula>
    </cfRule>
  </conditionalFormatting>
  <conditionalFormatting sqref="S33:T33 K33 G33 O33">
    <cfRule type="cellIs" dxfId="6631" priority="5" operator="greaterThan">
      <formula>0.99</formula>
    </cfRule>
    <cfRule type="cellIs" dxfId="6630" priority="6" operator="greaterThan">
      <formula>0.79</formula>
    </cfRule>
    <cfRule type="cellIs" dxfId="6629" priority="7" operator="greaterThan">
      <formula>0.59</formula>
    </cfRule>
    <cfRule type="cellIs" dxfId="6628" priority="8" operator="lessThan">
      <formula>0.6</formula>
    </cfRule>
  </conditionalFormatting>
  <conditionalFormatting sqref="S24:T24 K24 G24 O24">
    <cfRule type="cellIs" dxfId="6627" priority="1" operator="greaterThan">
      <formula>0.99</formula>
    </cfRule>
    <cfRule type="cellIs" dxfId="6626" priority="2" operator="greaterThan">
      <formula>0.79</formula>
    </cfRule>
    <cfRule type="cellIs" dxfId="6625" priority="3" operator="greaterThan">
      <formula>0.59</formula>
    </cfRule>
    <cfRule type="cellIs" dxfId="6624" priority="4" operator="lessThan">
      <formula>0.6</formula>
    </cfRule>
  </conditionalFormatting>
  <pageMargins left="0.25" right="0.25" top="0.75" bottom="0.75" header="0.3" footer="0.3"/>
  <pageSetup scale="55" orientation="landscape" verticalDpi="300" r:id="rId1"/>
  <rowBreaks count="1" manualBreakCount="1">
    <brk id="17" max="24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Y65"/>
  <sheetViews>
    <sheetView view="pageBreakPreview" topLeftCell="A54" zoomScale="70" zoomScaleSheetLayoutView="70" workbookViewId="0">
      <selection activeCell="K17" sqref="K17"/>
    </sheetView>
  </sheetViews>
  <sheetFormatPr baseColWidth="10" defaultColWidth="2.5703125" defaultRowHeight="15" x14ac:dyDescent="0.25"/>
  <cols>
    <col min="1" max="1" width="5.5703125" style="1" customWidth="1"/>
    <col min="2" max="2" width="30" style="86" customWidth="1"/>
    <col min="3" max="3" width="32" style="86" customWidth="1"/>
    <col min="4" max="6" width="6.42578125" style="1" customWidth="1"/>
    <col min="7" max="7" width="8.85546875" style="1" customWidth="1"/>
    <col min="8" max="8" width="6.42578125" style="1" customWidth="1"/>
    <col min="9" max="9" width="7.140625" style="1" customWidth="1"/>
    <col min="10" max="10" width="8.7109375" style="1" customWidth="1"/>
    <col min="11" max="11" width="8.85546875" style="1" customWidth="1"/>
    <col min="12" max="14" width="6.42578125" style="1" customWidth="1"/>
    <col min="15" max="15" width="8.85546875" style="1" customWidth="1"/>
    <col min="16" max="18" width="6.42578125" style="1" customWidth="1"/>
    <col min="19" max="19" width="8.85546875" style="1" customWidth="1"/>
    <col min="20" max="20" width="11.42578125" style="1" customWidth="1"/>
    <col min="21" max="21" width="8.5703125" style="1" customWidth="1"/>
    <col min="22" max="24" width="6.7109375" style="1" customWidth="1"/>
    <col min="25" max="25" width="7.140625" style="1" customWidth="1"/>
    <col min="26" max="167" width="2.5703125" style="1"/>
    <col min="168" max="168" width="5" style="1" bestFit="1" customWidth="1"/>
    <col min="169" max="169" width="35.5703125" style="1" bestFit="1" customWidth="1"/>
    <col min="170" max="170" width="40.140625" style="1" bestFit="1" customWidth="1"/>
    <col min="171" max="171" width="16" style="1" customWidth="1"/>
    <col min="172" max="172" width="21.7109375" style="1" customWidth="1"/>
    <col min="173" max="173" width="18.85546875" style="1" customWidth="1"/>
    <col min="174" max="174" width="12.85546875" style="1" customWidth="1"/>
    <col min="175" max="179" width="10" style="1" bestFit="1" customWidth="1"/>
    <col min="180" max="423" width="2.5703125" style="1"/>
    <col min="424" max="424" width="5" style="1" bestFit="1" customWidth="1"/>
    <col min="425" max="425" width="35.5703125" style="1" bestFit="1" customWidth="1"/>
    <col min="426" max="426" width="40.140625" style="1" bestFit="1" customWidth="1"/>
    <col min="427" max="427" width="16" style="1" customWidth="1"/>
    <col min="428" max="428" width="21.7109375" style="1" customWidth="1"/>
    <col min="429" max="429" width="18.85546875" style="1" customWidth="1"/>
    <col min="430" max="430" width="12.85546875" style="1" customWidth="1"/>
    <col min="431" max="435" width="10" style="1" bestFit="1" customWidth="1"/>
    <col min="436" max="679" width="2.5703125" style="1"/>
    <col min="680" max="680" width="5" style="1" bestFit="1" customWidth="1"/>
    <col min="681" max="681" width="35.5703125" style="1" bestFit="1" customWidth="1"/>
    <col min="682" max="682" width="40.140625" style="1" bestFit="1" customWidth="1"/>
    <col min="683" max="683" width="16" style="1" customWidth="1"/>
    <col min="684" max="684" width="21.7109375" style="1" customWidth="1"/>
    <col min="685" max="685" width="18.85546875" style="1" customWidth="1"/>
    <col min="686" max="686" width="12.85546875" style="1" customWidth="1"/>
    <col min="687" max="691" width="10" style="1" bestFit="1" customWidth="1"/>
    <col min="692" max="935" width="2.5703125" style="1"/>
    <col min="936" max="936" width="5" style="1" bestFit="1" customWidth="1"/>
    <col min="937" max="937" width="35.5703125" style="1" bestFit="1" customWidth="1"/>
    <col min="938" max="938" width="40.140625" style="1" bestFit="1" customWidth="1"/>
    <col min="939" max="939" width="16" style="1" customWidth="1"/>
    <col min="940" max="940" width="21.7109375" style="1" customWidth="1"/>
    <col min="941" max="941" width="18.85546875" style="1" customWidth="1"/>
    <col min="942" max="942" width="12.85546875" style="1" customWidth="1"/>
    <col min="943" max="947" width="10" style="1" bestFit="1" customWidth="1"/>
    <col min="948" max="1191" width="2.5703125" style="1"/>
    <col min="1192" max="1192" width="5" style="1" bestFit="1" customWidth="1"/>
    <col min="1193" max="1193" width="35.5703125" style="1" bestFit="1" customWidth="1"/>
    <col min="1194" max="1194" width="40.140625" style="1" bestFit="1" customWidth="1"/>
    <col min="1195" max="1195" width="16" style="1" customWidth="1"/>
    <col min="1196" max="1196" width="21.7109375" style="1" customWidth="1"/>
    <col min="1197" max="1197" width="18.85546875" style="1" customWidth="1"/>
    <col min="1198" max="1198" width="12.85546875" style="1" customWidth="1"/>
    <col min="1199" max="1203" width="10" style="1" bestFit="1" customWidth="1"/>
    <col min="1204" max="1447" width="2.5703125" style="1"/>
    <col min="1448" max="1448" width="5" style="1" bestFit="1" customWidth="1"/>
    <col min="1449" max="1449" width="35.5703125" style="1" bestFit="1" customWidth="1"/>
    <col min="1450" max="1450" width="40.140625" style="1" bestFit="1" customWidth="1"/>
    <col min="1451" max="1451" width="16" style="1" customWidth="1"/>
    <col min="1452" max="1452" width="21.7109375" style="1" customWidth="1"/>
    <col min="1453" max="1453" width="18.85546875" style="1" customWidth="1"/>
    <col min="1454" max="1454" width="12.85546875" style="1" customWidth="1"/>
    <col min="1455" max="1459" width="10" style="1" bestFit="1" customWidth="1"/>
    <col min="1460" max="1703" width="2.5703125" style="1"/>
    <col min="1704" max="1704" width="5" style="1" bestFit="1" customWidth="1"/>
    <col min="1705" max="1705" width="35.5703125" style="1" bestFit="1" customWidth="1"/>
    <col min="1706" max="1706" width="40.140625" style="1" bestFit="1" customWidth="1"/>
    <col min="1707" max="1707" width="16" style="1" customWidth="1"/>
    <col min="1708" max="1708" width="21.7109375" style="1" customWidth="1"/>
    <col min="1709" max="1709" width="18.85546875" style="1" customWidth="1"/>
    <col min="1710" max="1710" width="12.85546875" style="1" customWidth="1"/>
    <col min="1711" max="1715" width="10" style="1" bestFit="1" customWidth="1"/>
    <col min="1716" max="1959" width="2.5703125" style="1"/>
    <col min="1960" max="1960" width="5" style="1" bestFit="1" customWidth="1"/>
    <col min="1961" max="1961" width="35.5703125" style="1" bestFit="1" customWidth="1"/>
    <col min="1962" max="1962" width="40.140625" style="1" bestFit="1" customWidth="1"/>
    <col min="1963" max="1963" width="16" style="1" customWidth="1"/>
    <col min="1964" max="1964" width="21.7109375" style="1" customWidth="1"/>
    <col min="1965" max="1965" width="18.85546875" style="1" customWidth="1"/>
    <col min="1966" max="1966" width="12.85546875" style="1" customWidth="1"/>
    <col min="1967" max="1971" width="10" style="1" bestFit="1" customWidth="1"/>
    <col min="1972" max="2215" width="2.5703125" style="1"/>
    <col min="2216" max="2216" width="5" style="1" bestFit="1" customWidth="1"/>
    <col min="2217" max="2217" width="35.5703125" style="1" bestFit="1" customWidth="1"/>
    <col min="2218" max="2218" width="40.140625" style="1" bestFit="1" customWidth="1"/>
    <col min="2219" max="2219" width="16" style="1" customWidth="1"/>
    <col min="2220" max="2220" width="21.7109375" style="1" customWidth="1"/>
    <col min="2221" max="2221" width="18.85546875" style="1" customWidth="1"/>
    <col min="2222" max="2222" width="12.85546875" style="1" customWidth="1"/>
    <col min="2223" max="2227" width="10" style="1" bestFit="1" customWidth="1"/>
    <col min="2228" max="2471" width="2.5703125" style="1"/>
    <col min="2472" max="2472" width="5" style="1" bestFit="1" customWidth="1"/>
    <col min="2473" max="2473" width="35.5703125" style="1" bestFit="1" customWidth="1"/>
    <col min="2474" max="2474" width="40.140625" style="1" bestFit="1" customWidth="1"/>
    <col min="2475" max="2475" width="16" style="1" customWidth="1"/>
    <col min="2476" max="2476" width="21.7109375" style="1" customWidth="1"/>
    <col min="2477" max="2477" width="18.85546875" style="1" customWidth="1"/>
    <col min="2478" max="2478" width="12.85546875" style="1" customWidth="1"/>
    <col min="2479" max="2483" width="10" style="1" bestFit="1" customWidth="1"/>
    <col min="2484" max="2727" width="2.5703125" style="1"/>
    <col min="2728" max="2728" width="5" style="1" bestFit="1" customWidth="1"/>
    <col min="2729" max="2729" width="35.5703125" style="1" bestFit="1" customWidth="1"/>
    <col min="2730" max="2730" width="40.140625" style="1" bestFit="1" customWidth="1"/>
    <col min="2731" max="2731" width="16" style="1" customWidth="1"/>
    <col min="2732" max="2732" width="21.7109375" style="1" customWidth="1"/>
    <col min="2733" max="2733" width="18.85546875" style="1" customWidth="1"/>
    <col min="2734" max="2734" width="12.85546875" style="1" customWidth="1"/>
    <col min="2735" max="2739" width="10" style="1" bestFit="1" customWidth="1"/>
    <col min="2740" max="2983" width="2.5703125" style="1"/>
    <col min="2984" max="2984" width="5" style="1" bestFit="1" customWidth="1"/>
    <col min="2985" max="2985" width="35.5703125" style="1" bestFit="1" customWidth="1"/>
    <col min="2986" max="2986" width="40.140625" style="1" bestFit="1" customWidth="1"/>
    <col min="2987" max="2987" width="16" style="1" customWidth="1"/>
    <col min="2988" max="2988" width="21.7109375" style="1" customWidth="1"/>
    <col min="2989" max="2989" width="18.85546875" style="1" customWidth="1"/>
    <col min="2990" max="2990" width="12.85546875" style="1" customWidth="1"/>
    <col min="2991" max="2995" width="10" style="1" bestFit="1" customWidth="1"/>
    <col min="2996" max="3239" width="2.5703125" style="1"/>
    <col min="3240" max="3240" width="5" style="1" bestFit="1" customWidth="1"/>
    <col min="3241" max="3241" width="35.5703125" style="1" bestFit="1" customWidth="1"/>
    <col min="3242" max="3242" width="40.140625" style="1" bestFit="1" customWidth="1"/>
    <col min="3243" max="3243" width="16" style="1" customWidth="1"/>
    <col min="3244" max="3244" width="21.7109375" style="1" customWidth="1"/>
    <col min="3245" max="3245" width="18.85546875" style="1" customWidth="1"/>
    <col min="3246" max="3246" width="12.85546875" style="1" customWidth="1"/>
    <col min="3247" max="3251" width="10" style="1" bestFit="1" customWidth="1"/>
    <col min="3252" max="3495" width="2.5703125" style="1"/>
    <col min="3496" max="3496" width="5" style="1" bestFit="1" customWidth="1"/>
    <col min="3497" max="3497" width="35.5703125" style="1" bestFit="1" customWidth="1"/>
    <col min="3498" max="3498" width="40.140625" style="1" bestFit="1" customWidth="1"/>
    <col min="3499" max="3499" width="16" style="1" customWidth="1"/>
    <col min="3500" max="3500" width="21.7109375" style="1" customWidth="1"/>
    <col min="3501" max="3501" width="18.85546875" style="1" customWidth="1"/>
    <col min="3502" max="3502" width="12.85546875" style="1" customWidth="1"/>
    <col min="3503" max="3507" width="10" style="1" bestFit="1" customWidth="1"/>
    <col min="3508" max="3751" width="2.5703125" style="1"/>
    <col min="3752" max="3752" width="5" style="1" bestFit="1" customWidth="1"/>
    <col min="3753" max="3753" width="35.5703125" style="1" bestFit="1" customWidth="1"/>
    <col min="3754" max="3754" width="40.140625" style="1" bestFit="1" customWidth="1"/>
    <col min="3755" max="3755" width="16" style="1" customWidth="1"/>
    <col min="3756" max="3756" width="21.7109375" style="1" customWidth="1"/>
    <col min="3757" max="3757" width="18.85546875" style="1" customWidth="1"/>
    <col min="3758" max="3758" width="12.85546875" style="1" customWidth="1"/>
    <col min="3759" max="3763" width="10" style="1" bestFit="1" customWidth="1"/>
    <col min="3764" max="4007" width="2.5703125" style="1"/>
    <col min="4008" max="4008" width="5" style="1" bestFit="1" customWidth="1"/>
    <col min="4009" max="4009" width="35.5703125" style="1" bestFit="1" customWidth="1"/>
    <col min="4010" max="4010" width="40.140625" style="1" bestFit="1" customWidth="1"/>
    <col min="4011" max="4011" width="16" style="1" customWidth="1"/>
    <col min="4012" max="4012" width="21.7109375" style="1" customWidth="1"/>
    <col min="4013" max="4013" width="18.85546875" style="1" customWidth="1"/>
    <col min="4014" max="4014" width="12.85546875" style="1" customWidth="1"/>
    <col min="4015" max="4019" width="10" style="1" bestFit="1" customWidth="1"/>
    <col min="4020" max="4263" width="2.5703125" style="1"/>
    <col min="4264" max="4264" width="5" style="1" bestFit="1" customWidth="1"/>
    <col min="4265" max="4265" width="35.5703125" style="1" bestFit="1" customWidth="1"/>
    <col min="4266" max="4266" width="40.140625" style="1" bestFit="1" customWidth="1"/>
    <col min="4267" max="4267" width="16" style="1" customWidth="1"/>
    <col min="4268" max="4268" width="21.7109375" style="1" customWidth="1"/>
    <col min="4269" max="4269" width="18.85546875" style="1" customWidth="1"/>
    <col min="4270" max="4270" width="12.85546875" style="1" customWidth="1"/>
    <col min="4271" max="4275" width="10" style="1" bestFit="1" customWidth="1"/>
    <col min="4276" max="4519" width="2.5703125" style="1"/>
    <col min="4520" max="4520" width="5" style="1" bestFit="1" customWidth="1"/>
    <col min="4521" max="4521" width="35.5703125" style="1" bestFit="1" customWidth="1"/>
    <col min="4522" max="4522" width="40.140625" style="1" bestFit="1" customWidth="1"/>
    <col min="4523" max="4523" width="16" style="1" customWidth="1"/>
    <col min="4524" max="4524" width="21.7109375" style="1" customWidth="1"/>
    <col min="4525" max="4525" width="18.85546875" style="1" customWidth="1"/>
    <col min="4526" max="4526" width="12.85546875" style="1" customWidth="1"/>
    <col min="4527" max="4531" width="10" style="1" bestFit="1" customWidth="1"/>
    <col min="4532" max="4775" width="2.5703125" style="1"/>
    <col min="4776" max="4776" width="5" style="1" bestFit="1" customWidth="1"/>
    <col min="4777" max="4777" width="35.5703125" style="1" bestFit="1" customWidth="1"/>
    <col min="4778" max="4778" width="40.140625" style="1" bestFit="1" customWidth="1"/>
    <col min="4779" max="4779" width="16" style="1" customWidth="1"/>
    <col min="4780" max="4780" width="21.7109375" style="1" customWidth="1"/>
    <col min="4781" max="4781" width="18.85546875" style="1" customWidth="1"/>
    <col min="4782" max="4782" width="12.85546875" style="1" customWidth="1"/>
    <col min="4783" max="4787" width="10" style="1" bestFit="1" customWidth="1"/>
    <col min="4788" max="5031" width="2.5703125" style="1"/>
    <col min="5032" max="5032" width="5" style="1" bestFit="1" customWidth="1"/>
    <col min="5033" max="5033" width="35.5703125" style="1" bestFit="1" customWidth="1"/>
    <col min="5034" max="5034" width="40.140625" style="1" bestFit="1" customWidth="1"/>
    <col min="5035" max="5035" width="16" style="1" customWidth="1"/>
    <col min="5036" max="5036" width="21.7109375" style="1" customWidth="1"/>
    <col min="5037" max="5037" width="18.85546875" style="1" customWidth="1"/>
    <col min="5038" max="5038" width="12.85546875" style="1" customWidth="1"/>
    <col min="5039" max="5043" width="10" style="1" bestFit="1" customWidth="1"/>
    <col min="5044" max="5287" width="2.5703125" style="1"/>
    <col min="5288" max="5288" width="5" style="1" bestFit="1" customWidth="1"/>
    <col min="5289" max="5289" width="35.5703125" style="1" bestFit="1" customWidth="1"/>
    <col min="5290" max="5290" width="40.140625" style="1" bestFit="1" customWidth="1"/>
    <col min="5291" max="5291" width="16" style="1" customWidth="1"/>
    <col min="5292" max="5292" width="21.7109375" style="1" customWidth="1"/>
    <col min="5293" max="5293" width="18.85546875" style="1" customWidth="1"/>
    <col min="5294" max="5294" width="12.85546875" style="1" customWidth="1"/>
    <col min="5295" max="5299" width="10" style="1" bestFit="1" customWidth="1"/>
    <col min="5300" max="5543" width="2.5703125" style="1"/>
    <col min="5544" max="5544" width="5" style="1" bestFit="1" customWidth="1"/>
    <col min="5545" max="5545" width="35.5703125" style="1" bestFit="1" customWidth="1"/>
    <col min="5546" max="5546" width="40.140625" style="1" bestFit="1" customWidth="1"/>
    <col min="5547" max="5547" width="16" style="1" customWidth="1"/>
    <col min="5548" max="5548" width="21.7109375" style="1" customWidth="1"/>
    <col min="5549" max="5549" width="18.85546875" style="1" customWidth="1"/>
    <col min="5550" max="5550" width="12.85546875" style="1" customWidth="1"/>
    <col min="5551" max="5555" width="10" style="1" bestFit="1" customWidth="1"/>
    <col min="5556" max="5799" width="2.5703125" style="1"/>
    <col min="5800" max="5800" width="5" style="1" bestFit="1" customWidth="1"/>
    <col min="5801" max="5801" width="35.5703125" style="1" bestFit="1" customWidth="1"/>
    <col min="5802" max="5802" width="40.140625" style="1" bestFit="1" customWidth="1"/>
    <col min="5803" max="5803" width="16" style="1" customWidth="1"/>
    <col min="5804" max="5804" width="21.7109375" style="1" customWidth="1"/>
    <col min="5805" max="5805" width="18.85546875" style="1" customWidth="1"/>
    <col min="5806" max="5806" width="12.85546875" style="1" customWidth="1"/>
    <col min="5807" max="5811" width="10" style="1" bestFit="1" customWidth="1"/>
    <col min="5812" max="6055" width="2.5703125" style="1"/>
    <col min="6056" max="6056" width="5" style="1" bestFit="1" customWidth="1"/>
    <col min="6057" max="6057" width="35.5703125" style="1" bestFit="1" customWidth="1"/>
    <col min="6058" max="6058" width="40.140625" style="1" bestFit="1" customWidth="1"/>
    <col min="6059" max="6059" width="16" style="1" customWidth="1"/>
    <col min="6060" max="6060" width="21.7109375" style="1" customWidth="1"/>
    <col min="6061" max="6061" width="18.85546875" style="1" customWidth="1"/>
    <col min="6062" max="6062" width="12.85546875" style="1" customWidth="1"/>
    <col min="6063" max="6067" width="10" style="1" bestFit="1" customWidth="1"/>
    <col min="6068" max="6311" width="2.5703125" style="1"/>
    <col min="6312" max="6312" width="5" style="1" bestFit="1" customWidth="1"/>
    <col min="6313" max="6313" width="35.5703125" style="1" bestFit="1" customWidth="1"/>
    <col min="6314" max="6314" width="40.140625" style="1" bestFit="1" customWidth="1"/>
    <col min="6315" max="6315" width="16" style="1" customWidth="1"/>
    <col min="6316" max="6316" width="21.7109375" style="1" customWidth="1"/>
    <col min="6317" max="6317" width="18.85546875" style="1" customWidth="1"/>
    <col min="6318" max="6318" width="12.85546875" style="1" customWidth="1"/>
    <col min="6319" max="6323" width="10" style="1" bestFit="1" customWidth="1"/>
    <col min="6324" max="6567" width="2.5703125" style="1"/>
    <col min="6568" max="6568" width="5" style="1" bestFit="1" customWidth="1"/>
    <col min="6569" max="6569" width="35.5703125" style="1" bestFit="1" customWidth="1"/>
    <col min="6570" max="6570" width="40.140625" style="1" bestFit="1" customWidth="1"/>
    <col min="6571" max="6571" width="16" style="1" customWidth="1"/>
    <col min="6572" max="6572" width="21.7109375" style="1" customWidth="1"/>
    <col min="6573" max="6573" width="18.85546875" style="1" customWidth="1"/>
    <col min="6574" max="6574" width="12.85546875" style="1" customWidth="1"/>
    <col min="6575" max="6579" width="10" style="1" bestFit="1" customWidth="1"/>
    <col min="6580" max="6823" width="2.5703125" style="1"/>
    <col min="6824" max="6824" width="5" style="1" bestFit="1" customWidth="1"/>
    <col min="6825" max="6825" width="35.5703125" style="1" bestFit="1" customWidth="1"/>
    <col min="6826" max="6826" width="40.140625" style="1" bestFit="1" customWidth="1"/>
    <col min="6827" max="6827" width="16" style="1" customWidth="1"/>
    <col min="6828" max="6828" width="21.7109375" style="1" customWidth="1"/>
    <col min="6829" max="6829" width="18.85546875" style="1" customWidth="1"/>
    <col min="6830" max="6830" width="12.85546875" style="1" customWidth="1"/>
    <col min="6831" max="6835" width="10" style="1" bestFit="1" customWidth="1"/>
    <col min="6836" max="7079" width="2.5703125" style="1"/>
    <col min="7080" max="7080" width="5" style="1" bestFit="1" customWidth="1"/>
    <col min="7081" max="7081" width="35.5703125" style="1" bestFit="1" customWidth="1"/>
    <col min="7082" max="7082" width="40.140625" style="1" bestFit="1" customWidth="1"/>
    <col min="7083" max="7083" width="16" style="1" customWidth="1"/>
    <col min="7084" max="7084" width="21.7109375" style="1" customWidth="1"/>
    <col min="7085" max="7085" width="18.85546875" style="1" customWidth="1"/>
    <col min="7086" max="7086" width="12.85546875" style="1" customWidth="1"/>
    <col min="7087" max="7091" width="10" style="1" bestFit="1" customWidth="1"/>
    <col min="7092" max="7335" width="2.5703125" style="1"/>
    <col min="7336" max="7336" width="5" style="1" bestFit="1" customWidth="1"/>
    <col min="7337" max="7337" width="35.5703125" style="1" bestFit="1" customWidth="1"/>
    <col min="7338" max="7338" width="40.140625" style="1" bestFit="1" customWidth="1"/>
    <col min="7339" max="7339" width="16" style="1" customWidth="1"/>
    <col min="7340" max="7340" width="21.7109375" style="1" customWidth="1"/>
    <col min="7341" max="7341" width="18.85546875" style="1" customWidth="1"/>
    <col min="7342" max="7342" width="12.85546875" style="1" customWidth="1"/>
    <col min="7343" max="7347" width="10" style="1" bestFit="1" customWidth="1"/>
    <col min="7348" max="7591" width="2.5703125" style="1"/>
    <col min="7592" max="7592" width="5" style="1" bestFit="1" customWidth="1"/>
    <col min="7593" max="7593" width="35.5703125" style="1" bestFit="1" customWidth="1"/>
    <col min="7594" max="7594" width="40.140625" style="1" bestFit="1" customWidth="1"/>
    <col min="7595" max="7595" width="16" style="1" customWidth="1"/>
    <col min="7596" max="7596" width="21.7109375" style="1" customWidth="1"/>
    <col min="7597" max="7597" width="18.85546875" style="1" customWidth="1"/>
    <col min="7598" max="7598" width="12.85546875" style="1" customWidth="1"/>
    <col min="7599" max="7603" width="10" style="1" bestFit="1" customWidth="1"/>
    <col min="7604" max="7847" width="2.5703125" style="1"/>
    <col min="7848" max="7848" width="5" style="1" bestFit="1" customWidth="1"/>
    <col min="7849" max="7849" width="35.5703125" style="1" bestFit="1" customWidth="1"/>
    <col min="7850" max="7850" width="40.140625" style="1" bestFit="1" customWidth="1"/>
    <col min="7851" max="7851" width="16" style="1" customWidth="1"/>
    <col min="7852" max="7852" width="21.7109375" style="1" customWidth="1"/>
    <col min="7853" max="7853" width="18.85546875" style="1" customWidth="1"/>
    <col min="7854" max="7854" width="12.85546875" style="1" customWidth="1"/>
    <col min="7855" max="7859" width="10" style="1" bestFit="1" customWidth="1"/>
    <col min="7860" max="8103" width="2.5703125" style="1"/>
    <col min="8104" max="8104" width="5" style="1" bestFit="1" customWidth="1"/>
    <col min="8105" max="8105" width="35.5703125" style="1" bestFit="1" customWidth="1"/>
    <col min="8106" max="8106" width="40.140625" style="1" bestFit="1" customWidth="1"/>
    <col min="8107" max="8107" width="16" style="1" customWidth="1"/>
    <col min="8108" max="8108" width="21.7109375" style="1" customWidth="1"/>
    <col min="8109" max="8109" width="18.85546875" style="1" customWidth="1"/>
    <col min="8110" max="8110" width="12.85546875" style="1" customWidth="1"/>
    <col min="8111" max="8115" width="10" style="1" bestFit="1" customWidth="1"/>
    <col min="8116" max="8359" width="2.5703125" style="1"/>
    <col min="8360" max="8360" width="5" style="1" bestFit="1" customWidth="1"/>
    <col min="8361" max="8361" width="35.5703125" style="1" bestFit="1" customWidth="1"/>
    <col min="8362" max="8362" width="40.140625" style="1" bestFit="1" customWidth="1"/>
    <col min="8363" max="8363" width="16" style="1" customWidth="1"/>
    <col min="8364" max="8364" width="21.7109375" style="1" customWidth="1"/>
    <col min="8365" max="8365" width="18.85546875" style="1" customWidth="1"/>
    <col min="8366" max="8366" width="12.85546875" style="1" customWidth="1"/>
    <col min="8367" max="8371" width="10" style="1" bestFit="1" customWidth="1"/>
    <col min="8372" max="8615" width="2.5703125" style="1"/>
    <col min="8616" max="8616" width="5" style="1" bestFit="1" customWidth="1"/>
    <col min="8617" max="8617" width="35.5703125" style="1" bestFit="1" customWidth="1"/>
    <col min="8618" max="8618" width="40.140625" style="1" bestFit="1" customWidth="1"/>
    <col min="8619" max="8619" width="16" style="1" customWidth="1"/>
    <col min="8620" max="8620" width="21.7109375" style="1" customWidth="1"/>
    <col min="8621" max="8621" width="18.85546875" style="1" customWidth="1"/>
    <col min="8622" max="8622" width="12.85546875" style="1" customWidth="1"/>
    <col min="8623" max="8627" width="10" style="1" bestFit="1" customWidth="1"/>
    <col min="8628" max="8871" width="2.5703125" style="1"/>
    <col min="8872" max="8872" width="5" style="1" bestFit="1" customWidth="1"/>
    <col min="8873" max="8873" width="35.5703125" style="1" bestFit="1" customWidth="1"/>
    <col min="8874" max="8874" width="40.140625" style="1" bestFit="1" customWidth="1"/>
    <col min="8875" max="8875" width="16" style="1" customWidth="1"/>
    <col min="8876" max="8876" width="21.7109375" style="1" customWidth="1"/>
    <col min="8877" max="8877" width="18.85546875" style="1" customWidth="1"/>
    <col min="8878" max="8878" width="12.85546875" style="1" customWidth="1"/>
    <col min="8879" max="8883" width="10" style="1" bestFit="1" customWidth="1"/>
    <col min="8884" max="9127" width="2.5703125" style="1"/>
    <col min="9128" max="9128" width="5" style="1" bestFit="1" customWidth="1"/>
    <col min="9129" max="9129" width="35.5703125" style="1" bestFit="1" customWidth="1"/>
    <col min="9130" max="9130" width="40.140625" style="1" bestFit="1" customWidth="1"/>
    <col min="9131" max="9131" width="16" style="1" customWidth="1"/>
    <col min="9132" max="9132" width="21.7109375" style="1" customWidth="1"/>
    <col min="9133" max="9133" width="18.85546875" style="1" customWidth="1"/>
    <col min="9134" max="9134" width="12.85546875" style="1" customWidth="1"/>
    <col min="9135" max="9139" width="10" style="1" bestFit="1" customWidth="1"/>
    <col min="9140" max="9383" width="2.5703125" style="1"/>
    <col min="9384" max="9384" width="5" style="1" bestFit="1" customWidth="1"/>
    <col min="9385" max="9385" width="35.5703125" style="1" bestFit="1" customWidth="1"/>
    <col min="9386" max="9386" width="40.140625" style="1" bestFit="1" customWidth="1"/>
    <col min="9387" max="9387" width="16" style="1" customWidth="1"/>
    <col min="9388" max="9388" width="21.7109375" style="1" customWidth="1"/>
    <col min="9389" max="9389" width="18.85546875" style="1" customWidth="1"/>
    <col min="9390" max="9390" width="12.85546875" style="1" customWidth="1"/>
    <col min="9391" max="9395" width="10" style="1" bestFit="1" customWidth="1"/>
    <col min="9396" max="9639" width="2.5703125" style="1"/>
    <col min="9640" max="9640" width="5" style="1" bestFit="1" customWidth="1"/>
    <col min="9641" max="9641" width="35.5703125" style="1" bestFit="1" customWidth="1"/>
    <col min="9642" max="9642" width="40.140625" style="1" bestFit="1" customWidth="1"/>
    <col min="9643" max="9643" width="16" style="1" customWidth="1"/>
    <col min="9644" max="9644" width="21.7109375" style="1" customWidth="1"/>
    <col min="9645" max="9645" width="18.85546875" style="1" customWidth="1"/>
    <col min="9646" max="9646" width="12.85546875" style="1" customWidth="1"/>
    <col min="9647" max="9651" width="10" style="1" bestFit="1" customWidth="1"/>
    <col min="9652" max="9895" width="2.5703125" style="1"/>
    <col min="9896" max="9896" width="5" style="1" bestFit="1" customWidth="1"/>
    <col min="9897" max="9897" width="35.5703125" style="1" bestFit="1" customWidth="1"/>
    <col min="9898" max="9898" width="40.140625" style="1" bestFit="1" customWidth="1"/>
    <col min="9899" max="9899" width="16" style="1" customWidth="1"/>
    <col min="9900" max="9900" width="21.7109375" style="1" customWidth="1"/>
    <col min="9901" max="9901" width="18.85546875" style="1" customWidth="1"/>
    <col min="9902" max="9902" width="12.85546875" style="1" customWidth="1"/>
    <col min="9903" max="9907" width="10" style="1" bestFit="1" customWidth="1"/>
    <col min="9908" max="10151" width="2.5703125" style="1"/>
    <col min="10152" max="10152" width="5" style="1" bestFit="1" customWidth="1"/>
    <col min="10153" max="10153" width="35.5703125" style="1" bestFit="1" customWidth="1"/>
    <col min="10154" max="10154" width="40.140625" style="1" bestFit="1" customWidth="1"/>
    <col min="10155" max="10155" width="16" style="1" customWidth="1"/>
    <col min="10156" max="10156" width="21.7109375" style="1" customWidth="1"/>
    <col min="10157" max="10157" width="18.85546875" style="1" customWidth="1"/>
    <col min="10158" max="10158" width="12.85546875" style="1" customWidth="1"/>
    <col min="10159" max="10163" width="10" style="1" bestFit="1" customWidth="1"/>
    <col min="10164" max="10407" width="2.5703125" style="1"/>
    <col min="10408" max="10408" width="5" style="1" bestFit="1" customWidth="1"/>
    <col min="10409" max="10409" width="35.5703125" style="1" bestFit="1" customWidth="1"/>
    <col min="10410" max="10410" width="40.140625" style="1" bestFit="1" customWidth="1"/>
    <col min="10411" max="10411" width="16" style="1" customWidth="1"/>
    <col min="10412" max="10412" width="21.7109375" style="1" customWidth="1"/>
    <col min="10413" max="10413" width="18.85546875" style="1" customWidth="1"/>
    <col min="10414" max="10414" width="12.85546875" style="1" customWidth="1"/>
    <col min="10415" max="10419" width="10" style="1" bestFit="1" customWidth="1"/>
    <col min="10420" max="10663" width="2.5703125" style="1"/>
    <col min="10664" max="10664" width="5" style="1" bestFit="1" customWidth="1"/>
    <col min="10665" max="10665" width="35.5703125" style="1" bestFit="1" customWidth="1"/>
    <col min="10666" max="10666" width="40.140625" style="1" bestFit="1" customWidth="1"/>
    <col min="10667" max="10667" width="16" style="1" customWidth="1"/>
    <col min="10668" max="10668" width="21.7109375" style="1" customWidth="1"/>
    <col min="10669" max="10669" width="18.85546875" style="1" customWidth="1"/>
    <col min="10670" max="10670" width="12.85546875" style="1" customWidth="1"/>
    <col min="10671" max="10675" width="10" style="1" bestFit="1" customWidth="1"/>
    <col min="10676" max="10919" width="2.5703125" style="1"/>
    <col min="10920" max="10920" width="5" style="1" bestFit="1" customWidth="1"/>
    <col min="10921" max="10921" width="35.5703125" style="1" bestFit="1" customWidth="1"/>
    <col min="10922" max="10922" width="40.140625" style="1" bestFit="1" customWidth="1"/>
    <col min="10923" max="10923" width="16" style="1" customWidth="1"/>
    <col min="10924" max="10924" width="21.7109375" style="1" customWidth="1"/>
    <col min="10925" max="10925" width="18.85546875" style="1" customWidth="1"/>
    <col min="10926" max="10926" width="12.85546875" style="1" customWidth="1"/>
    <col min="10927" max="10931" width="10" style="1" bestFit="1" customWidth="1"/>
    <col min="10932" max="11175" width="2.5703125" style="1"/>
    <col min="11176" max="11176" width="5" style="1" bestFit="1" customWidth="1"/>
    <col min="11177" max="11177" width="35.5703125" style="1" bestFit="1" customWidth="1"/>
    <col min="11178" max="11178" width="40.140625" style="1" bestFit="1" customWidth="1"/>
    <col min="11179" max="11179" width="16" style="1" customWidth="1"/>
    <col min="11180" max="11180" width="21.7109375" style="1" customWidth="1"/>
    <col min="11181" max="11181" width="18.85546875" style="1" customWidth="1"/>
    <col min="11182" max="11182" width="12.85546875" style="1" customWidth="1"/>
    <col min="11183" max="11187" width="10" style="1" bestFit="1" customWidth="1"/>
    <col min="11188" max="11431" width="2.5703125" style="1"/>
    <col min="11432" max="11432" width="5" style="1" bestFit="1" customWidth="1"/>
    <col min="11433" max="11433" width="35.5703125" style="1" bestFit="1" customWidth="1"/>
    <col min="11434" max="11434" width="40.140625" style="1" bestFit="1" customWidth="1"/>
    <col min="11435" max="11435" width="16" style="1" customWidth="1"/>
    <col min="11436" max="11436" width="21.7109375" style="1" customWidth="1"/>
    <col min="11437" max="11437" width="18.85546875" style="1" customWidth="1"/>
    <col min="11438" max="11438" width="12.85546875" style="1" customWidth="1"/>
    <col min="11439" max="11443" width="10" style="1" bestFit="1" customWidth="1"/>
    <col min="11444" max="11687" width="2.5703125" style="1"/>
    <col min="11688" max="11688" width="5" style="1" bestFit="1" customWidth="1"/>
    <col min="11689" max="11689" width="35.5703125" style="1" bestFit="1" customWidth="1"/>
    <col min="11690" max="11690" width="40.140625" style="1" bestFit="1" customWidth="1"/>
    <col min="11691" max="11691" width="16" style="1" customWidth="1"/>
    <col min="11692" max="11692" width="21.7109375" style="1" customWidth="1"/>
    <col min="11693" max="11693" width="18.85546875" style="1" customWidth="1"/>
    <col min="11694" max="11694" width="12.85546875" style="1" customWidth="1"/>
    <col min="11695" max="11699" width="10" style="1" bestFit="1" customWidth="1"/>
    <col min="11700" max="11943" width="2.5703125" style="1"/>
    <col min="11944" max="11944" width="5" style="1" bestFit="1" customWidth="1"/>
    <col min="11945" max="11945" width="35.5703125" style="1" bestFit="1" customWidth="1"/>
    <col min="11946" max="11946" width="40.140625" style="1" bestFit="1" customWidth="1"/>
    <col min="11947" max="11947" width="16" style="1" customWidth="1"/>
    <col min="11948" max="11948" width="21.7109375" style="1" customWidth="1"/>
    <col min="11949" max="11949" width="18.85546875" style="1" customWidth="1"/>
    <col min="11950" max="11950" width="12.85546875" style="1" customWidth="1"/>
    <col min="11951" max="11955" width="10" style="1" bestFit="1" customWidth="1"/>
    <col min="11956" max="12199" width="2.5703125" style="1"/>
    <col min="12200" max="12200" width="5" style="1" bestFit="1" customWidth="1"/>
    <col min="12201" max="12201" width="35.5703125" style="1" bestFit="1" customWidth="1"/>
    <col min="12202" max="12202" width="40.140625" style="1" bestFit="1" customWidth="1"/>
    <col min="12203" max="12203" width="16" style="1" customWidth="1"/>
    <col min="12204" max="12204" width="21.7109375" style="1" customWidth="1"/>
    <col min="12205" max="12205" width="18.85546875" style="1" customWidth="1"/>
    <col min="12206" max="12206" width="12.85546875" style="1" customWidth="1"/>
    <col min="12207" max="12211" width="10" style="1" bestFit="1" customWidth="1"/>
    <col min="12212" max="12455" width="2.5703125" style="1"/>
    <col min="12456" max="12456" width="5" style="1" bestFit="1" customWidth="1"/>
    <col min="12457" max="12457" width="35.5703125" style="1" bestFit="1" customWidth="1"/>
    <col min="12458" max="12458" width="40.140625" style="1" bestFit="1" customWidth="1"/>
    <col min="12459" max="12459" width="16" style="1" customWidth="1"/>
    <col min="12460" max="12460" width="21.7109375" style="1" customWidth="1"/>
    <col min="12461" max="12461" width="18.85546875" style="1" customWidth="1"/>
    <col min="12462" max="12462" width="12.85546875" style="1" customWidth="1"/>
    <col min="12463" max="12467" width="10" style="1" bestFit="1" customWidth="1"/>
    <col min="12468" max="12711" width="2.5703125" style="1"/>
    <col min="12712" max="12712" width="5" style="1" bestFit="1" customWidth="1"/>
    <col min="12713" max="12713" width="35.5703125" style="1" bestFit="1" customWidth="1"/>
    <col min="12714" max="12714" width="40.140625" style="1" bestFit="1" customWidth="1"/>
    <col min="12715" max="12715" width="16" style="1" customWidth="1"/>
    <col min="12716" max="12716" width="21.7109375" style="1" customWidth="1"/>
    <col min="12717" max="12717" width="18.85546875" style="1" customWidth="1"/>
    <col min="12718" max="12718" width="12.85546875" style="1" customWidth="1"/>
    <col min="12719" max="12723" width="10" style="1" bestFit="1" customWidth="1"/>
    <col min="12724" max="12967" width="2.5703125" style="1"/>
    <col min="12968" max="12968" width="5" style="1" bestFit="1" customWidth="1"/>
    <col min="12969" max="12969" width="35.5703125" style="1" bestFit="1" customWidth="1"/>
    <col min="12970" max="12970" width="40.140625" style="1" bestFit="1" customWidth="1"/>
    <col min="12971" max="12971" width="16" style="1" customWidth="1"/>
    <col min="12972" max="12972" width="21.7109375" style="1" customWidth="1"/>
    <col min="12973" max="12973" width="18.85546875" style="1" customWidth="1"/>
    <col min="12974" max="12974" width="12.85546875" style="1" customWidth="1"/>
    <col min="12975" max="12979" width="10" style="1" bestFit="1" customWidth="1"/>
    <col min="12980" max="13223" width="2.5703125" style="1"/>
    <col min="13224" max="13224" width="5" style="1" bestFit="1" customWidth="1"/>
    <col min="13225" max="13225" width="35.5703125" style="1" bestFit="1" customWidth="1"/>
    <col min="13226" max="13226" width="40.140625" style="1" bestFit="1" customWidth="1"/>
    <col min="13227" max="13227" width="16" style="1" customWidth="1"/>
    <col min="13228" max="13228" width="21.7109375" style="1" customWidth="1"/>
    <col min="13229" max="13229" width="18.85546875" style="1" customWidth="1"/>
    <col min="13230" max="13230" width="12.85546875" style="1" customWidth="1"/>
    <col min="13231" max="13235" width="10" style="1" bestFit="1" customWidth="1"/>
    <col min="13236" max="13479" width="2.5703125" style="1"/>
    <col min="13480" max="13480" width="5" style="1" bestFit="1" customWidth="1"/>
    <col min="13481" max="13481" width="35.5703125" style="1" bestFit="1" customWidth="1"/>
    <col min="13482" max="13482" width="40.140625" style="1" bestFit="1" customWidth="1"/>
    <col min="13483" max="13483" width="16" style="1" customWidth="1"/>
    <col min="13484" max="13484" width="21.7109375" style="1" customWidth="1"/>
    <col min="13485" max="13485" width="18.85546875" style="1" customWidth="1"/>
    <col min="13486" max="13486" width="12.85546875" style="1" customWidth="1"/>
    <col min="13487" max="13491" width="10" style="1" bestFit="1" customWidth="1"/>
    <col min="13492" max="13735" width="2.5703125" style="1"/>
    <col min="13736" max="13736" width="5" style="1" bestFit="1" customWidth="1"/>
    <col min="13737" max="13737" width="35.5703125" style="1" bestFit="1" customWidth="1"/>
    <col min="13738" max="13738" width="40.140625" style="1" bestFit="1" customWidth="1"/>
    <col min="13739" max="13739" width="16" style="1" customWidth="1"/>
    <col min="13740" max="13740" width="21.7109375" style="1" customWidth="1"/>
    <col min="13741" max="13741" width="18.85546875" style="1" customWidth="1"/>
    <col min="13742" max="13742" width="12.85546875" style="1" customWidth="1"/>
    <col min="13743" max="13747" width="10" style="1" bestFit="1" customWidth="1"/>
    <col min="13748" max="13991" width="2.5703125" style="1"/>
    <col min="13992" max="13992" width="5" style="1" bestFit="1" customWidth="1"/>
    <col min="13993" max="13993" width="35.5703125" style="1" bestFit="1" customWidth="1"/>
    <col min="13994" max="13994" width="40.140625" style="1" bestFit="1" customWidth="1"/>
    <col min="13995" max="13995" width="16" style="1" customWidth="1"/>
    <col min="13996" max="13996" width="21.7109375" style="1" customWidth="1"/>
    <col min="13997" max="13997" width="18.85546875" style="1" customWidth="1"/>
    <col min="13998" max="13998" width="12.85546875" style="1" customWidth="1"/>
    <col min="13999" max="14003" width="10" style="1" bestFit="1" customWidth="1"/>
    <col min="14004" max="14247" width="2.5703125" style="1"/>
    <col min="14248" max="14248" width="5" style="1" bestFit="1" customWidth="1"/>
    <col min="14249" max="14249" width="35.5703125" style="1" bestFit="1" customWidth="1"/>
    <col min="14250" max="14250" width="40.140625" style="1" bestFit="1" customWidth="1"/>
    <col min="14251" max="14251" width="16" style="1" customWidth="1"/>
    <col min="14252" max="14252" width="21.7109375" style="1" customWidth="1"/>
    <col min="14253" max="14253" width="18.85546875" style="1" customWidth="1"/>
    <col min="14254" max="14254" width="12.85546875" style="1" customWidth="1"/>
    <col min="14255" max="14259" width="10" style="1" bestFit="1" customWidth="1"/>
    <col min="14260" max="14503" width="2.5703125" style="1"/>
    <col min="14504" max="14504" width="5" style="1" bestFit="1" customWidth="1"/>
    <col min="14505" max="14505" width="35.5703125" style="1" bestFit="1" customWidth="1"/>
    <col min="14506" max="14506" width="40.140625" style="1" bestFit="1" customWidth="1"/>
    <col min="14507" max="14507" width="16" style="1" customWidth="1"/>
    <col min="14508" max="14508" width="21.7109375" style="1" customWidth="1"/>
    <col min="14509" max="14509" width="18.85546875" style="1" customWidth="1"/>
    <col min="14510" max="14510" width="12.85546875" style="1" customWidth="1"/>
    <col min="14511" max="14515" width="10" style="1" bestFit="1" customWidth="1"/>
    <col min="14516" max="14759" width="2.5703125" style="1"/>
    <col min="14760" max="14760" width="5" style="1" bestFit="1" customWidth="1"/>
    <col min="14761" max="14761" width="35.5703125" style="1" bestFit="1" customWidth="1"/>
    <col min="14762" max="14762" width="40.140625" style="1" bestFit="1" customWidth="1"/>
    <col min="14763" max="14763" width="16" style="1" customWidth="1"/>
    <col min="14764" max="14764" width="21.7109375" style="1" customWidth="1"/>
    <col min="14765" max="14765" width="18.85546875" style="1" customWidth="1"/>
    <col min="14766" max="14766" width="12.85546875" style="1" customWidth="1"/>
    <col min="14767" max="14771" width="10" style="1" bestFit="1" customWidth="1"/>
    <col min="14772" max="15015" width="2.5703125" style="1"/>
    <col min="15016" max="15016" width="5" style="1" bestFit="1" customWidth="1"/>
    <col min="15017" max="15017" width="35.5703125" style="1" bestFit="1" customWidth="1"/>
    <col min="15018" max="15018" width="40.140625" style="1" bestFit="1" customWidth="1"/>
    <col min="15019" max="15019" width="16" style="1" customWidth="1"/>
    <col min="15020" max="15020" width="21.7109375" style="1" customWidth="1"/>
    <col min="15021" max="15021" width="18.85546875" style="1" customWidth="1"/>
    <col min="15022" max="15022" width="12.85546875" style="1" customWidth="1"/>
    <col min="15023" max="15027" width="10" style="1" bestFit="1" customWidth="1"/>
    <col min="15028" max="15271" width="2.5703125" style="1"/>
    <col min="15272" max="15272" width="5" style="1" bestFit="1" customWidth="1"/>
    <col min="15273" max="15273" width="35.5703125" style="1" bestFit="1" customWidth="1"/>
    <col min="15274" max="15274" width="40.140625" style="1" bestFit="1" customWidth="1"/>
    <col min="15275" max="15275" width="16" style="1" customWidth="1"/>
    <col min="15276" max="15276" width="21.7109375" style="1" customWidth="1"/>
    <col min="15277" max="15277" width="18.85546875" style="1" customWidth="1"/>
    <col min="15278" max="15278" width="12.85546875" style="1" customWidth="1"/>
    <col min="15279" max="15283" width="10" style="1" bestFit="1" customWidth="1"/>
    <col min="15284" max="15527" width="2.5703125" style="1"/>
    <col min="15528" max="15528" width="5" style="1" bestFit="1" customWidth="1"/>
    <col min="15529" max="15529" width="35.5703125" style="1" bestFit="1" customWidth="1"/>
    <col min="15530" max="15530" width="40.140625" style="1" bestFit="1" customWidth="1"/>
    <col min="15531" max="15531" width="16" style="1" customWidth="1"/>
    <col min="15532" max="15532" width="21.7109375" style="1" customWidth="1"/>
    <col min="15533" max="15533" width="18.85546875" style="1" customWidth="1"/>
    <col min="15534" max="15534" width="12.85546875" style="1" customWidth="1"/>
    <col min="15535" max="15539" width="10" style="1" bestFit="1" customWidth="1"/>
    <col min="15540" max="15783" width="2.5703125" style="1"/>
    <col min="15784" max="15784" width="5" style="1" bestFit="1" customWidth="1"/>
    <col min="15785" max="15785" width="35.5703125" style="1" bestFit="1" customWidth="1"/>
    <col min="15786" max="15786" width="40.140625" style="1" bestFit="1" customWidth="1"/>
    <col min="15787" max="15787" width="16" style="1" customWidth="1"/>
    <col min="15788" max="15788" width="21.7109375" style="1" customWidth="1"/>
    <col min="15789" max="15789" width="18.85546875" style="1" customWidth="1"/>
    <col min="15790" max="15790" width="12.85546875" style="1" customWidth="1"/>
    <col min="15791" max="15795" width="10" style="1" bestFit="1" customWidth="1"/>
    <col min="15796" max="16039" width="2.5703125" style="1"/>
    <col min="16040" max="16040" width="5" style="1" bestFit="1" customWidth="1"/>
    <col min="16041" max="16041" width="35.5703125" style="1" bestFit="1" customWidth="1"/>
    <col min="16042" max="16042" width="40.140625" style="1" bestFit="1" customWidth="1"/>
    <col min="16043" max="16043" width="16" style="1" customWidth="1"/>
    <col min="16044" max="16044" width="21.7109375" style="1" customWidth="1"/>
    <col min="16045" max="16045" width="18.85546875" style="1" customWidth="1"/>
    <col min="16046" max="16046" width="12.85546875" style="1" customWidth="1"/>
    <col min="16047" max="16051" width="10" style="1" bestFit="1" customWidth="1"/>
    <col min="16052" max="16384" width="2.5703125" style="1"/>
  </cols>
  <sheetData>
    <row r="1" spans="1:25" ht="25.5" customHeight="1" x14ac:dyDescent="0.35">
      <c r="A1" s="1950" t="s">
        <v>0</v>
      </c>
      <c r="B1" s="1951"/>
      <c r="C1" s="1951"/>
      <c r="D1" s="1951"/>
      <c r="E1" s="1951"/>
      <c r="F1" s="1951"/>
      <c r="G1" s="1951"/>
      <c r="H1" s="1951"/>
      <c r="I1" s="1951"/>
      <c r="J1" s="1951"/>
      <c r="K1" s="1951"/>
      <c r="L1" s="1951"/>
      <c r="M1" s="1951"/>
      <c r="N1" s="1951"/>
      <c r="O1" s="1951"/>
      <c r="P1" s="1951"/>
      <c r="Q1" s="1951"/>
      <c r="R1" s="1951"/>
      <c r="S1" s="1951"/>
      <c r="T1" s="1951"/>
      <c r="U1" s="1951"/>
      <c r="V1" s="1951"/>
      <c r="W1" s="1951"/>
      <c r="X1" s="1951"/>
      <c r="Y1" s="1952"/>
    </row>
    <row r="2" spans="1:25" ht="27" customHeight="1" x14ac:dyDescent="0.35">
      <c r="A2" s="2226" t="s">
        <v>967</v>
      </c>
      <c r="B2" s="2227"/>
      <c r="C2" s="2227"/>
      <c r="D2" s="2227"/>
      <c r="E2" s="2227"/>
      <c r="F2" s="2227"/>
      <c r="G2" s="2227"/>
      <c r="H2" s="2227"/>
      <c r="I2" s="2227"/>
      <c r="J2" s="2227"/>
      <c r="K2" s="2227"/>
      <c r="L2" s="2227"/>
      <c r="M2" s="2227"/>
      <c r="N2" s="2227"/>
      <c r="O2" s="2227"/>
      <c r="P2" s="2227"/>
      <c r="Q2" s="2227"/>
      <c r="R2" s="2227"/>
      <c r="S2" s="2227"/>
      <c r="T2" s="2227"/>
      <c r="U2" s="2227"/>
      <c r="V2" s="2227"/>
      <c r="W2" s="2227"/>
      <c r="X2" s="2227"/>
      <c r="Y2" s="2228"/>
    </row>
    <row r="3" spans="1:25" ht="51" customHeight="1" thickBot="1" x14ac:dyDescent="0.45">
      <c r="A3" s="1954" t="s">
        <v>2</v>
      </c>
      <c r="B3" s="1888"/>
      <c r="C3" s="1888"/>
      <c r="D3" s="1888"/>
      <c r="E3" s="1888"/>
      <c r="F3" s="1888"/>
      <c r="G3" s="1888"/>
      <c r="H3" s="1888"/>
      <c r="I3" s="1888"/>
      <c r="J3" s="1888"/>
      <c r="K3" s="1888"/>
      <c r="L3" s="1888"/>
      <c r="M3" s="1888"/>
      <c r="N3" s="1888"/>
      <c r="O3" s="1888"/>
      <c r="P3" s="1888"/>
      <c r="Q3" s="1888"/>
      <c r="R3" s="1888"/>
      <c r="S3" s="1888"/>
      <c r="T3" s="1888"/>
      <c r="U3" s="1888"/>
      <c r="V3" s="1888"/>
      <c r="W3" s="1888"/>
      <c r="X3" s="1888"/>
      <c r="Y3" s="1889"/>
    </row>
    <row r="4" spans="1:25" s="2" customFormat="1" ht="48.2" customHeight="1" x14ac:dyDescent="0.2">
      <c r="A4" s="1868" t="s">
        <v>3</v>
      </c>
      <c r="B4" s="1869"/>
      <c r="C4" s="1870"/>
      <c r="D4" s="1855" t="s">
        <v>4</v>
      </c>
      <c r="E4" s="1855" t="s">
        <v>5</v>
      </c>
      <c r="F4" s="1874" t="s">
        <v>6</v>
      </c>
      <c r="G4" s="1851" t="s">
        <v>7</v>
      </c>
      <c r="H4" s="1876" t="s">
        <v>8</v>
      </c>
      <c r="I4" s="1855" t="s">
        <v>9</v>
      </c>
      <c r="J4" s="1874" t="s">
        <v>10</v>
      </c>
      <c r="K4" s="1851" t="s">
        <v>7</v>
      </c>
      <c r="L4" s="1876" t="s">
        <v>11</v>
      </c>
      <c r="M4" s="1855" t="s">
        <v>12</v>
      </c>
      <c r="N4" s="1874" t="s">
        <v>13</v>
      </c>
      <c r="O4" s="1851" t="s">
        <v>7</v>
      </c>
      <c r="P4" s="1876" t="s">
        <v>14</v>
      </c>
      <c r="Q4" s="1855" t="s">
        <v>15</v>
      </c>
      <c r="R4" s="1874" t="s">
        <v>16</v>
      </c>
      <c r="S4" s="1851" t="s">
        <v>7</v>
      </c>
      <c r="T4" s="1849" t="s">
        <v>17</v>
      </c>
      <c r="U4" s="1878" t="s">
        <v>18</v>
      </c>
      <c r="V4" s="1879"/>
      <c r="W4" s="1879"/>
      <c r="X4" s="1879"/>
      <c r="Y4" s="1880"/>
    </row>
    <row r="5" spans="1:25" s="2" customFormat="1" ht="38.25" customHeight="1" thickBot="1" x14ac:dyDescent="0.25">
      <c r="A5" s="1871"/>
      <c r="B5" s="1872"/>
      <c r="C5" s="1873"/>
      <c r="D5" s="2007"/>
      <c r="E5" s="2007"/>
      <c r="F5" s="1978"/>
      <c r="G5" s="1852"/>
      <c r="H5" s="1977"/>
      <c r="I5" s="2007"/>
      <c r="J5" s="1978"/>
      <c r="K5" s="1852"/>
      <c r="L5" s="1977"/>
      <c r="M5" s="2007"/>
      <c r="N5" s="1978"/>
      <c r="O5" s="1852"/>
      <c r="P5" s="1977"/>
      <c r="Q5" s="2007"/>
      <c r="R5" s="1978"/>
      <c r="S5" s="1852"/>
      <c r="T5" s="1850"/>
      <c r="U5" s="491" t="s">
        <v>19</v>
      </c>
      <c r="V5" s="490" t="s">
        <v>19</v>
      </c>
      <c r="W5" s="490" t="s">
        <v>19</v>
      </c>
      <c r="X5" s="490" t="s">
        <v>19</v>
      </c>
      <c r="Y5" s="5" t="s">
        <v>20</v>
      </c>
    </row>
    <row r="6" spans="1:25" s="2" customFormat="1" ht="38.25" customHeight="1" thickBot="1" x14ac:dyDescent="0.25">
      <c r="A6" s="1839">
        <v>1</v>
      </c>
      <c r="B6" s="633" t="s">
        <v>21</v>
      </c>
      <c r="C6" s="624" t="s">
        <v>22</v>
      </c>
      <c r="D6" s="2223" t="s">
        <v>23</v>
      </c>
      <c r="E6" s="2224"/>
      <c r="F6" s="2225"/>
      <c r="G6" s="427">
        <f>G8/G7</f>
        <v>1.161904761904762</v>
      </c>
      <c r="H6" s="2223" t="s">
        <v>23</v>
      </c>
      <c r="I6" s="2224"/>
      <c r="J6" s="2225"/>
      <c r="K6" s="427">
        <f>K8/K7</f>
        <v>1.2025117739403455</v>
      </c>
      <c r="L6" s="2223" t="s">
        <v>23</v>
      </c>
      <c r="M6" s="2224"/>
      <c r="N6" s="2225"/>
      <c r="O6" s="427">
        <f>O8/O7</f>
        <v>1.3400621118012421</v>
      </c>
      <c r="P6" s="2223" t="s">
        <v>23</v>
      </c>
      <c r="Q6" s="2224"/>
      <c r="R6" s="2225"/>
      <c r="S6" s="427">
        <f>S8/S7</f>
        <v>1.15527950310559</v>
      </c>
      <c r="T6" s="427">
        <f>T8/T7</f>
        <v>1.2152641878669277</v>
      </c>
      <c r="U6" s="489"/>
      <c r="V6" s="488"/>
      <c r="W6" s="488"/>
      <c r="X6" s="488"/>
      <c r="Y6" s="487"/>
    </row>
    <row r="7" spans="1:25" s="2" customFormat="1" ht="38.25" customHeight="1" x14ac:dyDescent="0.2">
      <c r="A7" s="1840"/>
      <c r="B7" s="2033" t="s">
        <v>791</v>
      </c>
      <c r="C7" s="608" t="s">
        <v>790</v>
      </c>
      <c r="D7" s="462">
        <v>217</v>
      </c>
      <c r="E7" s="460">
        <v>196</v>
      </c>
      <c r="F7" s="459">
        <v>217</v>
      </c>
      <c r="G7" s="458">
        <f>SUM(D7:F7)</f>
        <v>630</v>
      </c>
      <c r="H7" s="461">
        <v>210</v>
      </c>
      <c r="I7" s="460">
        <v>217</v>
      </c>
      <c r="J7" s="459">
        <v>210</v>
      </c>
      <c r="K7" s="458">
        <f>SUM(H7:J7)</f>
        <v>637</v>
      </c>
      <c r="L7" s="461">
        <v>217</v>
      </c>
      <c r="M7" s="460">
        <v>217</v>
      </c>
      <c r="N7" s="459">
        <v>210</v>
      </c>
      <c r="O7" s="458">
        <f>SUM(L7:N7)</f>
        <v>644</v>
      </c>
      <c r="P7" s="461">
        <v>217</v>
      </c>
      <c r="Q7" s="460">
        <v>210</v>
      </c>
      <c r="R7" s="459">
        <v>217</v>
      </c>
      <c r="S7" s="458">
        <f>SUM(P7:R7)</f>
        <v>644</v>
      </c>
      <c r="T7" s="457">
        <f>SUM(G7+K7+O7+S7)</f>
        <v>2555</v>
      </c>
      <c r="U7" s="447"/>
      <c r="V7" s="361"/>
      <c r="W7" s="361"/>
      <c r="X7" s="361"/>
      <c r="Y7" s="360"/>
    </row>
    <row r="8" spans="1:25" s="2" customFormat="1" ht="50.25" customHeight="1" thickBot="1" x14ac:dyDescent="0.25">
      <c r="A8" s="1918"/>
      <c r="B8" s="2013" t="s">
        <v>789</v>
      </c>
      <c r="C8" s="141" t="s">
        <v>788</v>
      </c>
      <c r="D8" s="456">
        <v>279</v>
      </c>
      <c r="E8" s="454">
        <v>214</v>
      </c>
      <c r="F8" s="453">
        <v>239</v>
      </c>
      <c r="G8" s="356">
        <f>SUM(D8:F8)</f>
        <v>732</v>
      </c>
      <c r="H8" s="1165">
        <v>295</v>
      </c>
      <c r="I8" s="1115">
        <v>224</v>
      </c>
      <c r="J8" s="1116">
        <v>247</v>
      </c>
      <c r="K8" s="356">
        <f>SUM(H8:J8)</f>
        <v>766</v>
      </c>
      <c r="L8" s="455">
        <v>223</v>
      </c>
      <c r="M8" s="454">
        <v>286</v>
      </c>
      <c r="N8" s="453">
        <v>354</v>
      </c>
      <c r="O8" s="356">
        <f>SUM(L8:N8)</f>
        <v>863</v>
      </c>
      <c r="P8" s="455">
        <v>231</v>
      </c>
      <c r="Q8" s="454">
        <v>224</v>
      </c>
      <c r="R8" s="453">
        <v>289</v>
      </c>
      <c r="S8" s="356">
        <f>SUM(P8:R8)</f>
        <v>744</v>
      </c>
      <c r="T8" s="452">
        <f>SUM(G8+K8+O8+S8)</f>
        <v>3105</v>
      </c>
      <c r="U8" s="352"/>
      <c r="V8" s="353"/>
      <c r="W8" s="353"/>
      <c r="X8" s="353"/>
      <c r="Y8" s="476"/>
    </row>
    <row r="9" spans="1:25" s="13" customFormat="1" ht="24.6" customHeight="1" thickBot="1" x14ac:dyDescent="0.25">
      <c r="A9" s="1839">
        <v>2</v>
      </c>
      <c r="B9" s="633" t="s">
        <v>21</v>
      </c>
      <c r="C9" s="624" t="s">
        <v>41</v>
      </c>
      <c r="D9" s="1919" t="s">
        <v>23</v>
      </c>
      <c r="E9" s="1832"/>
      <c r="F9" s="1833"/>
      <c r="G9" s="625" t="e">
        <f>G11/G10</f>
        <v>#DIV/0!</v>
      </c>
      <c r="H9" s="1919" t="s">
        <v>23</v>
      </c>
      <c r="I9" s="1832"/>
      <c r="J9" s="1833"/>
      <c r="K9" s="625">
        <f>K11/K10</f>
        <v>0</v>
      </c>
      <c r="L9" s="1919" t="s">
        <v>23</v>
      </c>
      <c r="M9" s="1832"/>
      <c r="N9" s="1833"/>
      <c r="O9" s="625">
        <f>O11/O10</f>
        <v>0</v>
      </c>
      <c r="P9" s="1919" t="s">
        <v>23</v>
      </c>
      <c r="Q9" s="1832"/>
      <c r="R9" s="1833"/>
      <c r="S9" s="625" t="e">
        <f>S11/S10</f>
        <v>#DIV/0!</v>
      </c>
      <c r="T9" s="625">
        <f>T11/T10</f>
        <v>0.5</v>
      </c>
      <c r="U9" s="634">
        <v>0.2</v>
      </c>
      <c r="V9" s="567">
        <v>0.4</v>
      </c>
      <c r="W9" s="568">
        <v>0.6</v>
      </c>
      <c r="X9" s="569">
        <v>0.8</v>
      </c>
      <c r="Y9" s="570">
        <v>1</v>
      </c>
    </row>
    <row r="10" spans="1:25" s="13" customFormat="1" ht="43.5" customHeight="1" x14ac:dyDescent="0.2">
      <c r="A10" s="1840"/>
      <c r="B10" s="2033" t="s">
        <v>787</v>
      </c>
      <c r="C10" s="473" t="s">
        <v>786</v>
      </c>
      <c r="D10" s="441"/>
      <c r="E10" s="439"/>
      <c r="F10" s="438"/>
      <c r="G10" s="364">
        <f>SUM(D10:F10)</f>
        <v>0</v>
      </c>
      <c r="H10" s="440"/>
      <c r="I10" s="439"/>
      <c r="J10" s="438">
        <v>1</v>
      </c>
      <c r="K10" s="364">
        <f>SUM(H10:J10)</f>
        <v>1</v>
      </c>
      <c r="L10" s="440"/>
      <c r="M10" s="439"/>
      <c r="N10" s="438">
        <v>1</v>
      </c>
      <c r="O10" s="364">
        <f>SUM(L10:N10)</f>
        <v>1</v>
      </c>
      <c r="P10" s="440"/>
      <c r="Q10" s="439"/>
      <c r="R10" s="438"/>
      <c r="S10" s="364">
        <f>SUM(P10:R10)</f>
        <v>0</v>
      </c>
      <c r="T10" s="466">
        <f>SUM(G10+K10+O10+S10)</f>
        <v>2</v>
      </c>
      <c r="U10" s="472"/>
      <c r="V10" s="435"/>
      <c r="W10" s="436"/>
      <c r="X10" s="436"/>
      <c r="Y10" s="471"/>
    </row>
    <row r="11" spans="1:25" s="13" customFormat="1" ht="41.25" customHeight="1" thickBot="1" x14ac:dyDescent="0.25">
      <c r="A11" s="1840"/>
      <c r="B11" s="2012"/>
      <c r="C11" s="480" t="s">
        <v>327</v>
      </c>
      <c r="D11" s="455">
        <v>0</v>
      </c>
      <c r="E11" s="454">
        <v>0</v>
      </c>
      <c r="F11" s="453">
        <v>0</v>
      </c>
      <c r="G11" s="458">
        <f>SUM(D11:F11)</f>
        <v>0</v>
      </c>
      <c r="H11" s="455">
        <v>0</v>
      </c>
      <c r="I11" s="454">
        <v>0</v>
      </c>
      <c r="J11" s="453">
        <v>0</v>
      </c>
      <c r="K11" s="458">
        <f>SUM(H11:J11)</f>
        <v>0</v>
      </c>
      <c r="L11" s="455">
        <v>0</v>
      </c>
      <c r="M11" s="454">
        <v>0</v>
      </c>
      <c r="N11" s="453">
        <v>0</v>
      </c>
      <c r="O11" s="458">
        <f>SUM(L11:N11)</f>
        <v>0</v>
      </c>
      <c r="P11" s="455">
        <v>1</v>
      </c>
      <c r="Q11" s="454">
        <v>0</v>
      </c>
      <c r="R11" s="453">
        <v>0</v>
      </c>
      <c r="S11" s="458">
        <f>SUM(P11:R11)</f>
        <v>1</v>
      </c>
      <c r="T11" s="457">
        <f>SUM(G11+K11+O11+S11)</f>
        <v>1</v>
      </c>
      <c r="U11" s="443"/>
      <c r="V11" s="354"/>
      <c r="W11" s="474"/>
      <c r="X11" s="474"/>
      <c r="Y11" s="32"/>
    </row>
    <row r="12" spans="1:25" s="13" customFormat="1" ht="24.6" customHeight="1" thickBot="1" x14ac:dyDescent="0.25">
      <c r="A12" s="1840"/>
      <c r="B12" s="2012"/>
      <c r="C12" s="624" t="s">
        <v>41</v>
      </c>
      <c r="D12" s="1919" t="s">
        <v>23</v>
      </c>
      <c r="E12" s="1832"/>
      <c r="F12" s="1833"/>
      <c r="G12" s="625" t="e">
        <f>G14/G13</f>
        <v>#DIV/0!</v>
      </c>
      <c r="H12" s="1919" t="s">
        <v>23</v>
      </c>
      <c r="I12" s="1832"/>
      <c r="J12" s="1833"/>
      <c r="K12" s="625" t="e">
        <f>K14/K13</f>
        <v>#DIV/0!</v>
      </c>
      <c r="L12" s="1919" t="s">
        <v>23</v>
      </c>
      <c r="M12" s="1832"/>
      <c r="N12" s="1833"/>
      <c r="O12" s="625" t="e">
        <f>O14/O13</f>
        <v>#DIV/0!</v>
      </c>
      <c r="P12" s="1919" t="s">
        <v>23</v>
      </c>
      <c r="Q12" s="1832"/>
      <c r="R12" s="1833"/>
      <c r="S12" s="625">
        <f>S14/S13</f>
        <v>1</v>
      </c>
      <c r="T12" s="625">
        <f>T14/T13</f>
        <v>2</v>
      </c>
      <c r="U12" s="463"/>
      <c r="V12" s="373"/>
      <c r="W12" s="442"/>
      <c r="X12" s="442"/>
      <c r="Y12" s="372"/>
    </row>
    <row r="13" spans="1:25" s="13" customFormat="1" ht="32.25" customHeight="1" x14ac:dyDescent="0.2">
      <c r="A13" s="1840"/>
      <c r="B13" s="2012"/>
      <c r="C13" s="473" t="s">
        <v>785</v>
      </c>
      <c r="D13" s="41"/>
      <c r="E13" s="460"/>
      <c r="F13" s="459"/>
      <c r="G13" s="458">
        <f>SUM(D13:F13)</f>
        <v>0</v>
      </c>
      <c r="H13" s="461"/>
      <c r="I13" s="460"/>
      <c r="J13" s="459"/>
      <c r="K13" s="458">
        <f>SUM(H13:J13)</f>
        <v>0</v>
      </c>
      <c r="L13" s="461"/>
      <c r="M13" s="460"/>
      <c r="N13" s="459"/>
      <c r="O13" s="458">
        <f>SUM(L13:N13)</f>
        <v>0</v>
      </c>
      <c r="P13" s="461">
        <v>1</v>
      </c>
      <c r="Q13" s="460"/>
      <c r="R13" s="459"/>
      <c r="S13" s="458">
        <f>SUM(P13:R13)</f>
        <v>1</v>
      </c>
      <c r="T13" s="457">
        <f>SUM(G13+K13+O13+S13)</f>
        <v>1</v>
      </c>
      <c r="U13" s="447"/>
      <c r="V13" s="361"/>
      <c r="W13" s="482"/>
      <c r="X13" s="482"/>
      <c r="Y13" s="360"/>
    </row>
    <row r="14" spans="1:25" s="13" customFormat="1" ht="39.75" customHeight="1" thickBot="1" x14ac:dyDescent="0.25">
      <c r="A14" s="1840"/>
      <c r="B14" s="2012"/>
      <c r="C14" s="480" t="s">
        <v>327</v>
      </c>
      <c r="D14" s="349">
        <v>0</v>
      </c>
      <c r="E14" s="42">
        <v>0</v>
      </c>
      <c r="F14" s="43">
        <v>0</v>
      </c>
      <c r="G14" s="432">
        <f>SUM(D14:F14)</f>
        <v>0</v>
      </c>
      <c r="H14" s="455">
        <v>0</v>
      </c>
      <c r="I14" s="454">
        <v>0</v>
      </c>
      <c r="J14" s="453">
        <v>0</v>
      </c>
      <c r="K14" s="432">
        <f>SUM(H14:J14)</f>
        <v>0</v>
      </c>
      <c r="L14" s="41">
        <v>0</v>
      </c>
      <c r="M14" s="42">
        <v>0</v>
      </c>
      <c r="N14" s="43">
        <v>1</v>
      </c>
      <c r="O14" s="432">
        <f>SUM(L14:N14)</f>
        <v>1</v>
      </c>
      <c r="P14" s="41">
        <v>0</v>
      </c>
      <c r="Q14" s="42">
        <v>0</v>
      </c>
      <c r="R14" s="43">
        <v>1</v>
      </c>
      <c r="S14" s="432">
        <f>SUM(P14:R14)</f>
        <v>1</v>
      </c>
      <c r="T14" s="464">
        <f>SUM(G14+K14+O14+S14)</f>
        <v>2</v>
      </c>
      <c r="U14" s="352"/>
      <c r="V14" s="353"/>
      <c r="W14" s="429"/>
      <c r="X14" s="429"/>
      <c r="Y14" s="476"/>
    </row>
    <row r="15" spans="1:25" s="13" customFormat="1" ht="24.6" customHeight="1" thickBot="1" x14ac:dyDescent="0.25">
      <c r="A15" s="1840"/>
      <c r="B15" s="2012"/>
      <c r="C15" s="624" t="s">
        <v>41</v>
      </c>
      <c r="D15" s="1919" t="s">
        <v>23</v>
      </c>
      <c r="E15" s="1832"/>
      <c r="F15" s="1833"/>
      <c r="G15" s="625" t="e">
        <f>G17/G16</f>
        <v>#DIV/0!</v>
      </c>
      <c r="H15" s="1919" t="s">
        <v>23</v>
      </c>
      <c r="I15" s="1832"/>
      <c r="J15" s="1833"/>
      <c r="K15" s="625" t="e">
        <f>K17/K16</f>
        <v>#DIV/0!</v>
      </c>
      <c r="L15" s="1919" t="s">
        <v>23</v>
      </c>
      <c r="M15" s="1832"/>
      <c r="N15" s="1833"/>
      <c r="O15" s="625">
        <f>O17/O16</f>
        <v>0</v>
      </c>
      <c r="P15" s="1919" t="s">
        <v>23</v>
      </c>
      <c r="Q15" s="1832"/>
      <c r="R15" s="1833"/>
      <c r="S15" s="625" t="e">
        <f>S17/S16</f>
        <v>#DIV/0!</v>
      </c>
      <c r="T15" s="625">
        <f>T17/T16</f>
        <v>0</v>
      </c>
      <c r="U15" s="463"/>
      <c r="V15" s="373"/>
      <c r="W15" s="442"/>
      <c r="X15" s="442"/>
      <c r="Y15" s="372"/>
    </row>
    <row r="16" spans="1:25" s="13" customFormat="1" ht="31.5" customHeight="1" x14ac:dyDescent="0.2">
      <c r="A16" s="1840"/>
      <c r="B16" s="2012"/>
      <c r="C16" s="473" t="s">
        <v>784</v>
      </c>
      <c r="D16" s="481"/>
      <c r="E16" s="439"/>
      <c r="F16" s="438"/>
      <c r="G16" s="364">
        <f>SUM(D16:F16)</f>
        <v>0</v>
      </c>
      <c r="H16" s="440"/>
      <c r="I16" s="439"/>
      <c r="J16" s="438"/>
      <c r="K16" s="364">
        <f>SUM(H16:J16)</f>
        <v>0</v>
      </c>
      <c r="L16" s="440">
        <v>1</v>
      </c>
      <c r="M16" s="439"/>
      <c r="N16" s="438"/>
      <c r="O16" s="364">
        <f>SUM(L16:N16)</f>
        <v>1</v>
      </c>
      <c r="P16" s="440"/>
      <c r="Q16" s="439"/>
      <c r="R16" s="438"/>
      <c r="S16" s="364">
        <f>SUM(P16:R16)</f>
        <v>0</v>
      </c>
      <c r="T16" s="466">
        <f>SUM(G16+K16+O16+S16)</f>
        <v>1</v>
      </c>
      <c r="U16" s="472"/>
      <c r="V16" s="435"/>
      <c r="W16" s="436"/>
      <c r="X16" s="436"/>
      <c r="Y16" s="471"/>
    </row>
    <row r="17" spans="1:25" s="13" customFormat="1" ht="47.25" customHeight="1" thickBot="1" x14ac:dyDescent="0.25">
      <c r="A17" s="1918"/>
      <c r="B17" s="2013"/>
      <c r="C17" s="480" t="s">
        <v>327</v>
      </c>
      <c r="D17" s="446">
        <v>0</v>
      </c>
      <c r="E17" s="454">
        <v>0</v>
      </c>
      <c r="F17" s="453">
        <v>0</v>
      </c>
      <c r="G17" s="458">
        <f>SUM(D17:F17)</f>
        <v>0</v>
      </c>
      <c r="H17" s="455">
        <v>0</v>
      </c>
      <c r="I17" s="454">
        <v>0</v>
      </c>
      <c r="J17" s="453">
        <v>0</v>
      </c>
      <c r="K17" s="458">
        <f>SUM(H17:J17)</f>
        <v>0</v>
      </c>
      <c r="L17" s="455">
        <v>0</v>
      </c>
      <c r="M17" s="454">
        <v>0</v>
      </c>
      <c r="N17" s="453">
        <v>0</v>
      </c>
      <c r="O17" s="458">
        <f>SUM(L17:N17)</f>
        <v>0</v>
      </c>
      <c r="P17" s="455">
        <v>0</v>
      </c>
      <c r="Q17" s="454">
        <v>0</v>
      </c>
      <c r="R17" s="453">
        <v>0</v>
      </c>
      <c r="S17" s="458">
        <f>SUM(P17:R17)</f>
        <v>0</v>
      </c>
      <c r="T17" s="457">
        <f>SUM(G17+K17+O17+S17)</f>
        <v>0</v>
      </c>
      <c r="U17" s="443"/>
      <c r="V17" s="354"/>
      <c r="W17" s="474"/>
      <c r="X17" s="474"/>
      <c r="Y17" s="32"/>
    </row>
    <row r="18" spans="1:25" s="13" customFormat="1" ht="24.6" customHeight="1" thickBot="1" x14ac:dyDescent="0.25">
      <c r="A18" s="1839">
        <v>3</v>
      </c>
      <c r="B18" s="633" t="s">
        <v>21</v>
      </c>
      <c r="C18" s="269" t="s">
        <v>41</v>
      </c>
      <c r="D18" s="2216" t="s">
        <v>23</v>
      </c>
      <c r="E18" s="2217"/>
      <c r="F18" s="2218"/>
      <c r="G18" s="635">
        <f>G20/G19</f>
        <v>0.54545454545454541</v>
      </c>
      <c r="H18" s="2219" t="s">
        <v>23</v>
      </c>
      <c r="I18" s="2035"/>
      <c r="J18" s="2036"/>
      <c r="K18" s="635">
        <f>K20/K19</f>
        <v>0.27272727272727271</v>
      </c>
      <c r="L18" s="2219" t="s">
        <v>23</v>
      </c>
      <c r="M18" s="2035"/>
      <c r="N18" s="2036"/>
      <c r="O18" s="635">
        <f>O20/O19</f>
        <v>0.36363636363636365</v>
      </c>
      <c r="P18" s="2219" t="s">
        <v>23</v>
      </c>
      <c r="Q18" s="2035"/>
      <c r="R18" s="2036"/>
      <c r="S18" s="635">
        <f>S20/S19</f>
        <v>0.22727272727272727</v>
      </c>
      <c r="T18" s="635">
        <f>T20/T19</f>
        <v>0.35227272727272729</v>
      </c>
      <c r="U18" s="636">
        <v>1</v>
      </c>
      <c r="V18" s="479" t="s">
        <v>611</v>
      </c>
      <c r="W18" s="478" t="s">
        <v>482</v>
      </c>
      <c r="X18" s="477">
        <v>0.6</v>
      </c>
      <c r="Y18" s="637">
        <v>0</v>
      </c>
    </row>
    <row r="19" spans="1:25" s="13" customFormat="1" ht="24.6" customHeight="1" x14ac:dyDescent="0.2">
      <c r="A19" s="1840"/>
      <c r="B19" s="2220" t="s">
        <v>968</v>
      </c>
      <c r="C19" s="473" t="s">
        <v>783</v>
      </c>
      <c r="D19" s="469">
        <v>7</v>
      </c>
      <c r="E19" s="468">
        <v>8</v>
      </c>
      <c r="F19" s="467">
        <v>7</v>
      </c>
      <c r="G19" s="364">
        <f>SUM(D19:F19)</f>
        <v>22</v>
      </c>
      <c r="H19" s="469">
        <v>7</v>
      </c>
      <c r="I19" s="468">
        <v>8</v>
      </c>
      <c r="J19" s="467">
        <v>7</v>
      </c>
      <c r="K19" s="364">
        <f>SUM(H19:J19)</f>
        <v>22</v>
      </c>
      <c r="L19" s="469">
        <v>7</v>
      </c>
      <c r="M19" s="468">
        <v>8</v>
      </c>
      <c r="N19" s="467">
        <v>7</v>
      </c>
      <c r="O19" s="364">
        <f>SUM(L19:N19)</f>
        <v>22</v>
      </c>
      <c r="P19" s="469">
        <v>7</v>
      </c>
      <c r="Q19" s="468">
        <v>8</v>
      </c>
      <c r="R19" s="467">
        <v>7</v>
      </c>
      <c r="S19" s="364">
        <f>SUM(P19:R19)</f>
        <v>22</v>
      </c>
      <c r="T19" s="466">
        <f>SUM(G19+K19+O19+S19)</f>
        <v>88</v>
      </c>
      <c r="U19" s="472"/>
      <c r="V19" s="435"/>
      <c r="W19" s="436"/>
      <c r="X19" s="436"/>
      <c r="Y19" s="471"/>
    </row>
    <row r="20" spans="1:25" s="13" customFormat="1" ht="24.6" customHeight="1" thickBot="1" x14ac:dyDescent="0.25">
      <c r="A20" s="1840"/>
      <c r="B20" s="2221"/>
      <c r="C20" s="92"/>
      <c r="D20" s="638">
        <v>7</v>
      </c>
      <c r="E20" s="639">
        <v>2</v>
      </c>
      <c r="F20" s="640">
        <v>3</v>
      </c>
      <c r="G20" s="465">
        <f>SUM(D20:F20)</f>
        <v>12</v>
      </c>
      <c r="H20" s="638">
        <v>3</v>
      </c>
      <c r="I20" s="639">
        <v>3</v>
      </c>
      <c r="J20" s="640"/>
      <c r="K20" s="465">
        <f>SUM(H20:J20)</f>
        <v>6</v>
      </c>
      <c r="L20" s="638">
        <v>1</v>
      </c>
      <c r="M20" s="639">
        <v>3</v>
      </c>
      <c r="N20" s="640">
        <v>4</v>
      </c>
      <c r="O20" s="465">
        <f>SUM(L20:N20)</f>
        <v>8</v>
      </c>
      <c r="P20" s="638">
        <v>3</v>
      </c>
      <c r="Q20" s="639">
        <v>2</v>
      </c>
      <c r="R20" s="640"/>
      <c r="S20" s="465">
        <f>SUM(P20:R20)</f>
        <v>5</v>
      </c>
      <c r="T20" s="464">
        <f>SUM(G20+K20+O20+S20)</f>
        <v>31</v>
      </c>
      <c r="U20" s="352"/>
      <c r="V20" s="353"/>
      <c r="W20" s="429"/>
      <c r="X20" s="429"/>
      <c r="Y20" s="476"/>
    </row>
    <row r="21" spans="1:25" s="13" customFormat="1" ht="24.6" customHeight="1" thickBot="1" x14ac:dyDescent="0.25">
      <c r="A21" s="1840"/>
      <c r="B21" s="2221"/>
      <c r="C21" s="269" t="s">
        <v>41</v>
      </c>
      <c r="D21" s="2216" t="s">
        <v>23</v>
      </c>
      <c r="E21" s="2217"/>
      <c r="F21" s="2218"/>
      <c r="G21" s="635">
        <f>G23/G22</f>
        <v>0.51851851851851849</v>
      </c>
      <c r="H21" s="2216" t="s">
        <v>23</v>
      </c>
      <c r="I21" s="2217"/>
      <c r="J21" s="2218"/>
      <c r="K21" s="635">
        <f>K23/K22</f>
        <v>0.28000000000000003</v>
      </c>
      <c r="L21" s="2216" t="s">
        <v>23</v>
      </c>
      <c r="M21" s="2217"/>
      <c r="N21" s="2218"/>
      <c r="O21" s="635">
        <f>O23/O22</f>
        <v>0.08</v>
      </c>
      <c r="P21" s="2216" t="s">
        <v>23</v>
      </c>
      <c r="Q21" s="2217"/>
      <c r="R21" s="2218"/>
      <c r="S21" s="635">
        <f>S23/S22</f>
        <v>0.04</v>
      </c>
      <c r="T21" s="635">
        <f>T23/T22</f>
        <v>0.23529411764705882</v>
      </c>
      <c r="U21" s="463"/>
      <c r="V21" s="373"/>
      <c r="W21" s="442"/>
      <c r="X21" s="442"/>
      <c r="Y21" s="372"/>
    </row>
    <row r="22" spans="1:25" s="13" customFormat="1" ht="24.6" customHeight="1" x14ac:dyDescent="0.2">
      <c r="A22" s="1840"/>
      <c r="B22" s="2221"/>
      <c r="C22" s="475" t="s">
        <v>782</v>
      </c>
      <c r="D22" s="469">
        <v>10</v>
      </c>
      <c r="E22" s="468">
        <v>9</v>
      </c>
      <c r="F22" s="467">
        <v>8</v>
      </c>
      <c r="G22" s="364">
        <f>SUM(D22:F22)</f>
        <v>27</v>
      </c>
      <c r="H22" s="469">
        <v>8</v>
      </c>
      <c r="I22" s="468">
        <v>9</v>
      </c>
      <c r="J22" s="467">
        <v>8</v>
      </c>
      <c r="K22" s="364">
        <f>SUM(H22:J22)</f>
        <v>25</v>
      </c>
      <c r="L22" s="469">
        <v>8</v>
      </c>
      <c r="M22" s="468">
        <v>9</v>
      </c>
      <c r="N22" s="467">
        <v>8</v>
      </c>
      <c r="O22" s="364">
        <f>SUM(L22:N22)</f>
        <v>25</v>
      </c>
      <c r="P22" s="469">
        <v>8</v>
      </c>
      <c r="Q22" s="468">
        <v>9</v>
      </c>
      <c r="R22" s="467">
        <v>8</v>
      </c>
      <c r="S22" s="364">
        <f>SUM(P22:R22)</f>
        <v>25</v>
      </c>
      <c r="T22" s="466">
        <f>SUM(G22+K22+O22+S22)</f>
        <v>102</v>
      </c>
      <c r="U22" s="472"/>
      <c r="V22" s="435"/>
      <c r="W22" s="436"/>
      <c r="X22" s="436"/>
      <c r="Y22" s="471"/>
    </row>
    <row r="23" spans="1:25" s="13" customFormat="1" ht="24.6" customHeight="1" thickBot="1" x14ac:dyDescent="0.25">
      <c r="A23" s="1840"/>
      <c r="B23" s="2221"/>
      <c r="C23" s="451"/>
      <c r="D23" s="638">
        <v>7</v>
      </c>
      <c r="E23" s="639">
        <v>5</v>
      </c>
      <c r="F23" s="640">
        <v>2</v>
      </c>
      <c r="G23" s="465">
        <f>SUM(D23:F23)</f>
        <v>14</v>
      </c>
      <c r="H23" s="638">
        <v>4</v>
      </c>
      <c r="I23" s="639">
        <v>1</v>
      </c>
      <c r="J23" s="640">
        <v>2</v>
      </c>
      <c r="K23" s="465">
        <f>SUM(H23:J23)</f>
        <v>7</v>
      </c>
      <c r="L23" s="638">
        <v>1</v>
      </c>
      <c r="M23" s="639"/>
      <c r="N23" s="640">
        <v>1</v>
      </c>
      <c r="O23" s="465">
        <f>SUM(L23:N23)</f>
        <v>2</v>
      </c>
      <c r="P23" s="638"/>
      <c r="Q23" s="639">
        <v>1</v>
      </c>
      <c r="R23" s="640"/>
      <c r="S23" s="465">
        <f>SUM(P23:R23)</f>
        <v>1</v>
      </c>
      <c r="T23" s="464">
        <f>SUM(G23+K23+O23+S23)</f>
        <v>24</v>
      </c>
      <c r="U23" s="443"/>
      <c r="V23" s="354"/>
      <c r="W23" s="474"/>
      <c r="X23" s="474"/>
      <c r="Y23" s="32"/>
    </row>
    <row r="24" spans="1:25" s="13" customFormat="1" ht="24.6" customHeight="1" thickBot="1" x14ac:dyDescent="0.25">
      <c r="A24" s="1840"/>
      <c r="B24" s="2221"/>
      <c r="C24" s="269" t="s">
        <v>41</v>
      </c>
      <c r="D24" s="2216" t="s">
        <v>23</v>
      </c>
      <c r="E24" s="2217"/>
      <c r="F24" s="2218"/>
      <c r="G24" s="635">
        <f>G26/G25</f>
        <v>0.625</v>
      </c>
      <c r="H24" s="2216" t="s">
        <v>23</v>
      </c>
      <c r="I24" s="2217"/>
      <c r="J24" s="2218"/>
      <c r="K24" s="635">
        <f>K26/K25</f>
        <v>0.33333333333333331</v>
      </c>
      <c r="L24" s="2216" t="s">
        <v>23</v>
      </c>
      <c r="M24" s="2217"/>
      <c r="N24" s="2218"/>
      <c r="O24" s="635">
        <f>O26/O25</f>
        <v>0.375</v>
      </c>
      <c r="P24" s="2216" t="s">
        <v>23</v>
      </c>
      <c r="Q24" s="2217"/>
      <c r="R24" s="2218"/>
      <c r="S24" s="635">
        <f>S26/S25</f>
        <v>0.41666666666666669</v>
      </c>
      <c r="T24" s="635">
        <f>T26/T25</f>
        <v>0.4375</v>
      </c>
      <c r="U24" s="34"/>
      <c r="V24" s="35"/>
      <c r="W24" s="36"/>
      <c r="X24" s="36"/>
      <c r="Y24" s="37"/>
    </row>
    <row r="25" spans="1:25" s="13" customFormat="1" ht="24.6" customHeight="1" x14ac:dyDescent="0.2">
      <c r="A25" s="1840"/>
      <c r="B25" s="2221"/>
      <c r="C25" s="473" t="s">
        <v>781</v>
      </c>
      <c r="D25" s="469">
        <v>8</v>
      </c>
      <c r="E25" s="468">
        <v>8</v>
      </c>
      <c r="F25" s="467">
        <v>8</v>
      </c>
      <c r="G25" s="364">
        <f>SUM(D25:F25)</f>
        <v>24</v>
      </c>
      <c r="H25" s="469">
        <v>8</v>
      </c>
      <c r="I25" s="468">
        <v>8</v>
      </c>
      <c r="J25" s="467">
        <v>8</v>
      </c>
      <c r="K25" s="364">
        <f>SUM(H25:J25)</f>
        <v>24</v>
      </c>
      <c r="L25" s="469">
        <v>8</v>
      </c>
      <c r="M25" s="468">
        <v>8</v>
      </c>
      <c r="N25" s="467">
        <v>8</v>
      </c>
      <c r="O25" s="364">
        <f>SUM(L25:N25)</f>
        <v>24</v>
      </c>
      <c r="P25" s="469">
        <v>8</v>
      </c>
      <c r="Q25" s="468">
        <v>8</v>
      </c>
      <c r="R25" s="467">
        <v>8</v>
      </c>
      <c r="S25" s="364">
        <f>SUM(P25:R25)</f>
        <v>24</v>
      </c>
      <c r="T25" s="466">
        <f>SUM(G25+K25+O25+S25)</f>
        <v>96</v>
      </c>
      <c r="U25" s="472"/>
      <c r="V25" s="435"/>
      <c r="W25" s="436"/>
      <c r="X25" s="436"/>
      <c r="Y25" s="471"/>
    </row>
    <row r="26" spans="1:25" s="13" customFormat="1" ht="24.6" customHeight="1" thickBot="1" x14ac:dyDescent="0.25">
      <c r="A26" s="1840"/>
      <c r="B26" s="2221"/>
      <c r="C26" s="470"/>
      <c r="D26" s="638">
        <v>11</v>
      </c>
      <c r="E26" s="639">
        <v>3</v>
      </c>
      <c r="F26" s="640">
        <v>1</v>
      </c>
      <c r="G26" s="465">
        <f>SUM(D26:F26)</f>
        <v>15</v>
      </c>
      <c r="H26" s="638">
        <v>2</v>
      </c>
      <c r="I26" s="639">
        <v>3</v>
      </c>
      <c r="J26" s="640">
        <v>3</v>
      </c>
      <c r="K26" s="465">
        <f>SUM(H26:J26)</f>
        <v>8</v>
      </c>
      <c r="L26" s="638">
        <v>3</v>
      </c>
      <c r="M26" s="639">
        <v>2</v>
      </c>
      <c r="N26" s="640">
        <v>4</v>
      </c>
      <c r="O26" s="465">
        <f>SUM(L26:N26)</f>
        <v>9</v>
      </c>
      <c r="P26" s="638">
        <v>4</v>
      </c>
      <c r="Q26" s="639">
        <v>4</v>
      </c>
      <c r="R26" s="640">
        <v>2</v>
      </c>
      <c r="S26" s="465">
        <f>SUM(P26:R26)</f>
        <v>10</v>
      </c>
      <c r="T26" s="464">
        <f>SUM(G26+K26+O26+S26)</f>
        <v>42</v>
      </c>
      <c r="U26" s="353"/>
      <c r="V26" s="353"/>
      <c r="W26" s="353"/>
      <c r="X26" s="353"/>
      <c r="Y26" s="476"/>
    </row>
    <row r="27" spans="1:25" s="13" customFormat="1" ht="24.6" customHeight="1" thickBot="1" x14ac:dyDescent="0.25">
      <c r="A27" s="1840"/>
      <c r="B27" s="2221"/>
      <c r="C27" s="269" t="s">
        <v>41</v>
      </c>
      <c r="D27" s="2216" t="s">
        <v>23</v>
      </c>
      <c r="E27" s="2217"/>
      <c r="F27" s="2218"/>
      <c r="G27" s="635">
        <f>G29/G28</f>
        <v>0.27272727272727271</v>
      </c>
      <c r="H27" s="2216" t="s">
        <v>23</v>
      </c>
      <c r="I27" s="2217"/>
      <c r="J27" s="2218"/>
      <c r="K27" s="635">
        <f>K29/K28</f>
        <v>0.36363636363636365</v>
      </c>
      <c r="L27" s="2216" t="s">
        <v>23</v>
      </c>
      <c r="M27" s="2217"/>
      <c r="N27" s="2218"/>
      <c r="O27" s="635">
        <f>O29/O28</f>
        <v>0.45454545454545453</v>
      </c>
      <c r="P27" s="2216" t="s">
        <v>23</v>
      </c>
      <c r="Q27" s="2217"/>
      <c r="R27" s="2218"/>
      <c r="S27" s="635">
        <f>S29/S28</f>
        <v>0.54545454545454541</v>
      </c>
      <c r="T27" s="635">
        <f>T29/T28</f>
        <v>0.40909090909090912</v>
      </c>
      <c r="U27" s="641"/>
      <c r="V27" s="373"/>
      <c r="W27" s="373"/>
      <c r="X27" s="373"/>
      <c r="Y27" s="372"/>
    </row>
    <row r="28" spans="1:25" s="13" customFormat="1" ht="24.6" customHeight="1" x14ac:dyDescent="0.2">
      <c r="A28" s="1840"/>
      <c r="B28" s="2221"/>
      <c r="C28" s="470" t="s">
        <v>780</v>
      </c>
      <c r="D28" s="469">
        <v>4</v>
      </c>
      <c r="E28" s="468">
        <v>3</v>
      </c>
      <c r="F28" s="467">
        <v>4</v>
      </c>
      <c r="G28" s="364">
        <f>SUM(D28:F28)</f>
        <v>11</v>
      </c>
      <c r="H28" s="469">
        <v>4</v>
      </c>
      <c r="I28" s="468">
        <v>3</v>
      </c>
      <c r="J28" s="467">
        <v>4</v>
      </c>
      <c r="K28" s="364">
        <f>SUM(H28:J28)</f>
        <v>11</v>
      </c>
      <c r="L28" s="469">
        <v>4</v>
      </c>
      <c r="M28" s="468">
        <v>3</v>
      </c>
      <c r="N28" s="467">
        <v>4</v>
      </c>
      <c r="O28" s="364">
        <f>SUM(L28:N28)</f>
        <v>11</v>
      </c>
      <c r="P28" s="469">
        <v>4</v>
      </c>
      <c r="Q28" s="468">
        <v>3</v>
      </c>
      <c r="R28" s="467">
        <v>4</v>
      </c>
      <c r="S28" s="364">
        <f>SUM(P28:R28)</f>
        <v>11</v>
      </c>
      <c r="T28" s="466">
        <f>SUM(G28+K28+O28+S28)</f>
        <v>44</v>
      </c>
      <c r="U28" s="361"/>
      <c r="V28" s="361"/>
      <c r="W28" s="361"/>
      <c r="X28" s="361"/>
      <c r="Y28" s="360"/>
    </row>
    <row r="29" spans="1:25" s="13" customFormat="1" ht="24.6" customHeight="1" thickBot="1" x14ac:dyDescent="0.25">
      <c r="A29" s="1840"/>
      <c r="B29" s="2221"/>
      <c r="C29" s="470"/>
      <c r="D29" s="638"/>
      <c r="E29" s="639"/>
      <c r="F29" s="640">
        <v>3</v>
      </c>
      <c r="G29" s="465">
        <f>SUM(D29:F29)</f>
        <v>3</v>
      </c>
      <c r="H29" s="638"/>
      <c r="I29" s="639">
        <v>2</v>
      </c>
      <c r="J29" s="640">
        <v>2</v>
      </c>
      <c r="K29" s="465">
        <f>SUM(H29:J29)</f>
        <v>4</v>
      </c>
      <c r="L29" s="638">
        <v>4</v>
      </c>
      <c r="M29" s="639"/>
      <c r="N29" s="640">
        <v>1</v>
      </c>
      <c r="O29" s="465">
        <f>SUM(L29:N29)</f>
        <v>5</v>
      </c>
      <c r="P29" s="638">
        <v>2</v>
      </c>
      <c r="Q29" s="639">
        <v>3</v>
      </c>
      <c r="R29" s="640">
        <v>1</v>
      </c>
      <c r="S29" s="465">
        <f>SUM(P29:R29)</f>
        <v>6</v>
      </c>
      <c r="T29" s="464">
        <f>SUM(G29+K29+O29+S29)</f>
        <v>18</v>
      </c>
      <c r="U29" s="353"/>
      <c r="V29" s="353"/>
      <c r="W29" s="353"/>
      <c r="X29" s="353"/>
      <c r="Y29" s="476"/>
    </row>
    <row r="30" spans="1:25" s="13" customFormat="1" ht="24.6" customHeight="1" thickBot="1" x14ac:dyDescent="0.25">
      <c r="A30" s="1840"/>
      <c r="B30" s="2221"/>
      <c r="C30" s="269" t="s">
        <v>41</v>
      </c>
      <c r="D30" s="2216" t="s">
        <v>23</v>
      </c>
      <c r="E30" s="2217"/>
      <c r="F30" s="2218"/>
      <c r="G30" s="635">
        <f>G32/G31</f>
        <v>0.4</v>
      </c>
      <c r="H30" s="2216" t="s">
        <v>23</v>
      </c>
      <c r="I30" s="2217"/>
      <c r="J30" s="2218"/>
      <c r="K30" s="635">
        <f>K32/K31</f>
        <v>0.25</v>
      </c>
      <c r="L30" s="2216" t="s">
        <v>23</v>
      </c>
      <c r="M30" s="2217"/>
      <c r="N30" s="2218"/>
      <c r="O30" s="635">
        <f>O32/O31</f>
        <v>0.25</v>
      </c>
      <c r="P30" s="2216" t="s">
        <v>23</v>
      </c>
      <c r="Q30" s="2217"/>
      <c r="R30" s="2218"/>
      <c r="S30" s="635">
        <f>S32/S31</f>
        <v>0.16666666666666666</v>
      </c>
      <c r="T30" s="635">
        <f>T32/T31</f>
        <v>0.27450980392156865</v>
      </c>
      <c r="U30" s="641"/>
      <c r="V30" s="373"/>
      <c r="W30" s="442"/>
      <c r="X30" s="442"/>
      <c r="Y30" s="372"/>
    </row>
    <row r="31" spans="1:25" s="13" customFormat="1" ht="24.6" customHeight="1" x14ac:dyDescent="0.2">
      <c r="A31" s="1840"/>
      <c r="B31" s="2221"/>
      <c r="C31" s="470" t="s">
        <v>779</v>
      </c>
      <c r="D31" s="469">
        <v>6</v>
      </c>
      <c r="E31" s="468">
        <v>4</v>
      </c>
      <c r="F31" s="467">
        <v>5</v>
      </c>
      <c r="G31" s="364">
        <f>SUM(D31:F31)</f>
        <v>15</v>
      </c>
      <c r="H31" s="469">
        <v>3</v>
      </c>
      <c r="I31" s="468">
        <v>4</v>
      </c>
      <c r="J31" s="467">
        <v>5</v>
      </c>
      <c r="K31" s="364">
        <f>SUM(H31:J31)</f>
        <v>12</v>
      </c>
      <c r="L31" s="469">
        <v>3</v>
      </c>
      <c r="M31" s="468">
        <v>4</v>
      </c>
      <c r="N31" s="467">
        <v>5</v>
      </c>
      <c r="O31" s="364">
        <f>SUM(L31:N31)</f>
        <v>12</v>
      </c>
      <c r="P31" s="469">
        <v>3</v>
      </c>
      <c r="Q31" s="468">
        <v>4</v>
      </c>
      <c r="R31" s="467">
        <v>5</v>
      </c>
      <c r="S31" s="364">
        <f>SUM(P31:R31)</f>
        <v>12</v>
      </c>
      <c r="T31" s="466">
        <f>SUM(G31+K31+O31+S31)</f>
        <v>51</v>
      </c>
      <c r="U31" s="361"/>
      <c r="V31" s="361"/>
      <c r="W31" s="361"/>
      <c r="X31" s="361"/>
      <c r="Y31" s="360"/>
    </row>
    <row r="32" spans="1:25" s="13" customFormat="1" ht="24.6" customHeight="1" thickBot="1" x14ac:dyDescent="0.25">
      <c r="A32" s="1918"/>
      <c r="B32" s="2222"/>
      <c r="C32" s="92"/>
      <c r="D32" s="642">
        <v>1</v>
      </c>
      <c r="E32" s="643">
        <v>4</v>
      </c>
      <c r="F32" s="644">
        <v>1</v>
      </c>
      <c r="G32" s="645">
        <f>SUM(D32:F32)</f>
        <v>6</v>
      </c>
      <c r="H32" s="642">
        <v>2</v>
      </c>
      <c r="I32" s="643">
        <v>1</v>
      </c>
      <c r="J32" s="644"/>
      <c r="K32" s="645">
        <f>SUM(H32:J32)</f>
        <v>3</v>
      </c>
      <c r="L32" s="642"/>
      <c r="M32" s="643">
        <v>2</v>
      </c>
      <c r="N32" s="644">
        <v>1</v>
      </c>
      <c r="O32" s="645">
        <f>SUM(L32:N32)</f>
        <v>3</v>
      </c>
      <c r="P32" s="642"/>
      <c r="Q32" s="643">
        <v>1</v>
      </c>
      <c r="R32" s="644">
        <v>1</v>
      </c>
      <c r="S32" s="645">
        <f>SUM(P32:R32)</f>
        <v>2</v>
      </c>
      <c r="T32" s="452">
        <f>SUM(G32+K32+O32+S32)</f>
        <v>14</v>
      </c>
      <c r="U32" s="354"/>
      <c r="V32" s="354"/>
      <c r="W32" s="354"/>
      <c r="X32" s="354"/>
      <c r="Y32" s="32"/>
    </row>
    <row r="33" spans="1:25" s="13" customFormat="1" ht="24.6" customHeight="1" thickBot="1" x14ac:dyDescent="0.25">
      <c r="A33" s="1839">
        <v>4</v>
      </c>
      <c r="B33" s="633" t="s">
        <v>21</v>
      </c>
      <c r="C33" s="624" t="s">
        <v>22</v>
      </c>
      <c r="D33" s="2213" t="s">
        <v>23</v>
      </c>
      <c r="E33" s="2214"/>
      <c r="F33" s="2215"/>
      <c r="G33" s="625">
        <f>G35/G34</f>
        <v>3</v>
      </c>
      <c r="H33" s="2213" t="s">
        <v>23</v>
      </c>
      <c r="I33" s="2214"/>
      <c r="J33" s="2215"/>
      <c r="K33" s="625">
        <f>K35/K34</f>
        <v>0.5</v>
      </c>
      <c r="L33" s="2213" t="s">
        <v>23</v>
      </c>
      <c r="M33" s="2214"/>
      <c r="N33" s="2215"/>
      <c r="O33" s="625">
        <f>O35/O34</f>
        <v>0.33333333333333331</v>
      </c>
      <c r="P33" s="2213" t="s">
        <v>23</v>
      </c>
      <c r="Q33" s="2214"/>
      <c r="R33" s="2215"/>
      <c r="S33" s="625">
        <f>S35/S34</f>
        <v>1.6666666666666667</v>
      </c>
      <c r="T33" s="625">
        <f>T35/T34</f>
        <v>1</v>
      </c>
      <c r="U33" s="463"/>
      <c r="V33" s="373"/>
      <c r="W33" s="373"/>
      <c r="X33" s="373"/>
      <c r="Y33" s="372"/>
    </row>
    <row r="34" spans="1:25" s="13" customFormat="1" ht="24.6" customHeight="1" x14ac:dyDescent="0.2">
      <c r="A34" s="1840"/>
      <c r="B34" s="2012" t="s">
        <v>969</v>
      </c>
      <c r="C34" s="608" t="s">
        <v>778</v>
      </c>
      <c r="D34" s="646">
        <v>1</v>
      </c>
      <c r="E34" s="647">
        <v>0</v>
      </c>
      <c r="F34" s="648">
        <v>0</v>
      </c>
      <c r="G34" s="458">
        <f>SUM(D34:F34)</f>
        <v>1</v>
      </c>
      <c r="H34" s="649">
        <v>1</v>
      </c>
      <c r="I34" s="647">
        <v>1</v>
      </c>
      <c r="J34" s="648">
        <v>2</v>
      </c>
      <c r="K34" s="458">
        <f>SUM(H34:J34)</f>
        <v>4</v>
      </c>
      <c r="L34" s="649">
        <v>0</v>
      </c>
      <c r="M34" s="647">
        <v>2</v>
      </c>
      <c r="N34" s="648">
        <v>1</v>
      </c>
      <c r="O34" s="458">
        <f>SUM(L34:N34)</f>
        <v>3</v>
      </c>
      <c r="P34" s="649">
        <v>1</v>
      </c>
      <c r="Q34" s="647">
        <v>2</v>
      </c>
      <c r="R34" s="648">
        <v>0</v>
      </c>
      <c r="S34" s="458">
        <f>SUM(P34:R34)</f>
        <v>3</v>
      </c>
      <c r="T34" s="457">
        <f>SUM(G34+K34+O34+S34)</f>
        <v>11</v>
      </c>
      <c r="U34" s="447"/>
      <c r="V34" s="361"/>
      <c r="W34" s="361"/>
      <c r="X34" s="361"/>
      <c r="Y34" s="360"/>
    </row>
    <row r="35" spans="1:25" s="13" customFormat="1" ht="59.25" customHeight="1" thickBot="1" x14ac:dyDescent="0.25">
      <c r="A35" s="1918"/>
      <c r="B35" s="2013"/>
      <c r="C35" s="141" t="s">
        <v>777</v>
      </c>
      <c r="D35" s="650"/>
      <c r="E35" s="643">
        <v>2</v>
      </c>
      <c r="F35" s="644">
        <v>1</v>
      </c>
      <c r="G35" s="356">
        <f>SUM(D35:F35)</f>
        <v>3</v>
      </c>
      <c r="H35" s="642"/>
      <c r="I35" s="643">
        <v>1</v>
      </c>
      <c r="J35" s="644">
        <v>1</v>
      </c>
      <c r="K35" s="356">
        <f>SUM(H35:J35)</f>
        <v>2</v>
      </c>
      <c r="L35" s="642">
        <v>1</v>
      </c>
      <c r="M35" s="643"/>
      <c r="N35" s="644"/>
      <c r="O35" s="356">
        <f>SUM(L35:N35)</f>
        <v>1</v>
      </c>
      <c r="P35" s="642">
        <v>2</v>
      </c>
      <c r="Q35" s="643">
        <v>2</v>
      </c>
      <c r="R35" s="644">
        <v>1</v>
      </c>
      <c r="S35" s="356">
        <f>SUM(P35:R35)</f>
        <v>5</v>
      </c>
      <c r="T35" s="452">
        <f>SUM(G35+K35+O35+S35)</f>
        <v>11</v>
      </c>
      <c r="U35" s="443"/>
      <c r="V35" s="354"/>
      <c r="W35" s="354"/>
      <c r="X35" s="354"/>
      <c r="Y35" s="32"/>
    </row>
    <row r="36" spans="1:25" s="13" customFormat="1" ht="24.6" customHeight="1" thickBot="1" x14ac:dyDescent="0.25">
      <c r="A36" s="1839">
        <v>5</v>
      </c>
      <c r="B36" s="633" t="s">
        <v>21</v>
      </c>
      <c r="C36" s="624" t="s">
        <v>22</v>
      </c>
      <c r="D36" s="1919" t="s">
        <v>23</v>
      </c>
      <c r="E36" s="1832"/>
      <c r="F36" s="1833"/>
      <c r="G36" s="625">
        <f>G38/G37</f>
        <v>2.2074074074074073</v>
      </c>
      <c r="H36" s="1919" t="s">
        <v>23</v>
      </c>
      <c r="I36" s="1832"/>
      <c r="J36" s="1833"/>
      <c r="K36" s="625">
        <f>K38/K37</f>
        <v>2.8377777777777777</v>
      </c>
      <c r="L36" s="1919" t="s">
        <v>23</v>
      </c>
      <c r="M36" s="1832"/>
      <c r="N36" s="1833"/>
      <c r="O36" s="625">
        <f>O38/O37</f>
        <v>1.7916666666666667</v>
      </c>
      <c r="P36" s="1919" t="s">
        <v>23</v>
      </c>
      <c r="Q36" s="1832"/>
      <c r="R36" s="1833"/>
      <c r="S36" s="625">
        <f>S38/S37</f>
        <v>3.3955555555555557</v>
      </c>
      <c r="T36" s="625">
        <f>T38/T37</f>
        <v>2.5788888888888888</v>
      </c>
      <c r="U36" s="641"/>
      <c r="V36" s="373"/>
      <c r="W36" s="373"/>
      <c r="X36" s="373"/>
      <c r="Y36" s="372"/>
    </row>
    <row r="37" spans="1:25" s="13" customFormat="1" ht="24.6" customHeight="1" x14ac:dyDescent="0.2">
      <c r="A37" s="1840"/>
      <c r="B37" s="2200" t="s">
        <v>792</v>
      </c>
      <c r="C37" s="451" t="s">
        <v>483</v>
      </c>
      <c r="D37" s="450">
        <v>180</v>
      </c>
      <c r="E37" s="449">
        <v>180</v>
      </c>
      <c r="F37" s="448">
        <v>180</v>
      </c>
      <c r="G37" s="350">
        <f>SUM(D37:F37)</f>
        <v>540</v>
      </c>
      <c r="H37" s="450">
        <v>90</v>
      </c>
      <c r="I37" s="449">
        <v>180</v>
      </c>
      <c r="J37" s="448">
        <v>180</v>
      </c>
      <c r="K37" s="350">
        <f>SUM(H37:J37)</f>
        <v>450</v>
      </c>
      <c r="L37" s="450">
        <v>90</v>
      </c>
      <c r="M37" s="449">
        <v>90</v>
      </c>
      <c r="N37" s="448">
        <v>180</v>
      </c>
      <c r="O37" s="350">
        <f>SUM(L37:N37)</f>
        <v>360</v>
      </c>
      <c r="P37" s="450">
        <v>180</v>
      </c>
      <c r="Q37" s="449">
        <v>180</v>
      </c>
      <c r="R37" s="448">
        <v>90</v>
      </c>
      <c r="S37" s="350">
        <f>SUM(P37:R37)</f>
        <v>450</v>
      </c>
      <c r="T37" s="351">
        <f>SUM(G37+K37+O37+S37)</f>
        <v>1800</v>
      </c>
      <c r="U37" s="447"/>
      <c r="V37" s="361"/>
      <c r="W37" s="361"/>
      <c r="X37" s="361"/>
      <c r="Y37" s="360"/>
    </row>
    <row r="38" spans="1:25" s="13" customFormat="1" ht="42.75" customHeight="1" thickBot="1" x14ac:dyDescent="0.25">
      <c r="A38" s="1918"/>
      <c r="B38" s="2201"/>
      <c r="C38" s="92" t="s">
        <v>793</v>
      </c>
      <c r="D38" s="1201">
        <v>307</v>
      </c>
      <c r="E38" s="1202">
        <v>436</v>
      </c>
      <c r="F38" s="1203">
        <v>449</v>
      </c>
      <c r="G38" s="95">
        <f>SUM(D38:F38)</f>
        <v>1192</v>
      </c>
      <c r="H38" s="1320">
        <v>419</v>
      </c>
      <c r="I38" s="1321">
        <v>583</v>
      </c>
      <c r="J38" s="1322">
        <v>275</v>
      </c>
      <c r="K38" s="95">
        <f>SUM(H38:J38)</f>
        <v>1277</v>
      </c>
      <c r="L38" s="1320">
        <v>0</v>
      </c>
      <c r="M38" s="1321">
        <v>230</v>
      </c>
      <c r="N38" s="1322">
        <v>415</v>
      </c>
      <c r="O38" s="95">
        <f>SUM(L38:N38)</f>
        <v>645</v>
      </c>
      <c r="P38" s="1621">
        <v>608</v>
      </c>
      <c r="Q38" s="1202">
        <v>630</v>
      </c>
      <c r="R38" s="1203">
        <v>290</v>
      </c>
      <c r="S38" s="95">
        <f>SUM(P38:R38)</f>
        <v>1528</v>
      </c>
      <c r="T38" s="96">
        <f>SUM(G38+K38+O38+S38)</f>
        <v>4642</v>
      </c>
      <c r="U38" s="443"/>
      <c r="V38" s="354"/>
      <c r="W38" s="354"/>
      <c r="X38" s="354"/>
      <c r="Y38" s="32"/>
    </row>
    <row r="39" spans="1:25" s="13" customFormat="1" ht="24.6" hidden="1" customHeight="1" thickBot="1" x14ac:dyDescent="0.25">
      <c r="A39" s="1834">
        <v>8</v>
      </c>
      <c r="B39" s="624" t="s">
        <v>21</v>
      </c>
      <c r="C39" s="624" t="s">
        <v>22</v>
      </c>
      <c r="D39" s="1919" t="s">
        <v>23</v>
      </c>
      <c r="E39" s="1832"/>
      <c r="F39" s="1833"/>
      <c r="G39" s="625" t="e">
        <f>G41/G40</f>
        <v>#DIV/0!</v>
      </c>
      <c r="H39" s="2208" t="s">
        <v>23</v>
      </c>
      <c r="I39" s="2209"/>
      <c r="J39" s="2210"/>
      <c r="K39" s="625" t="e">
        <f>K41/K40</f>
        <v>#DIV/0!</v>
      </c>
      <c r="L39" s="1919" t="s">
        <v>23</v>
      </c>
      <c r="M39" s="1832"/>
      <c r="N39" s="1833"/>
      <c r="O39" s="625" t="e">
        <f>O41/O40</f>
        <v>#DIV/0!</v>
      </c>
      <c r="P39" s="1919" t="s">
        <v>23</v>
      </c>
      <c r="Q39" s="1832"/>
      <c r="R39" s="1833"/>
      <c r="S39" s="625" t="e">
        <f>S41/S40</f>
        <v>#DIV/0!</v>
      </c>
      <c r="T39" s="625" t="e">
        <f>T41/T40</f>
        <v>#DIV/0!</v>
      </c>
      <c r="U39" s="641"/>
      <c r="V39" s="373"/>
      <c r="W39" s="442"/>
      <c r="X39" s="442"/>
      <c r="Y39" s="372"/>
    </row>
    <row r="40" spans="1:25" s="13" customFormat="1" ht="24.6" hidden="1" customHeight="1" x14ac:dyDescent="0.2">
      <c r="A40" s="1835"/>
      <c r="B40" s="2211"/>
      <c r="C40" s="607"/>
      <c r="D40" s="441"/>
      <c r="E40" s="439"/>
      <c r="F40" s="438"/>
      <c r="G40" s="364">
        <f>SUM(D40:F40)</f>
        <v>0</v>
      </c>
      <c r="H40" s="440"/>
      <c r="I40" s="439"/>
      <c r="J40" s="438"/>
      <c r="K40" s="364">
        <f>SUM(H40:J40)</f>
        <v>0</v>
      </c>
      <c r="L40" s="440"/>
      <c r="M40" s="439"/>
      <c r="N40" s="438"/>
      <c r="O40" s="364">
        <f>SUM(L40:N40)</f>
        <v>0</v>
      </c>
      <c r="P40" s="440"/>
      <c r="Q40" s="439"/>
      <c r="R40" s="438"/>
      <c r="S40" s="364">
        <f>SUM(P40:R40)</f>
        <v>0</v>
      </c>
      <c r="T40" s="363">
        <f>SUM(G40+K40+O40+S40)</f>
        <v>0</v>
      </c>
      <c r="U40" s="437"/>
      <c r="V40" s="435"/>
      <c r="W40" s="436"/>
      <c r="X40" s="435"/>
      <c r="Y40" s="434"/>
    </row>
    <row r="41" spans="1:25" s="13" customFormat="1" ht="24.6" hidden="1" customHeight="1" thickBot="1" x14ac:dyDescent="0.25">
      <c r="A41" s="1835"/>
      <c r="B41" s="2212"/>
      <c r="C41" s="270"/>
      <c r="D41" s="433"/>
      <c r="E41" s="42"/>
      <c r="F41" s="43"/>
      <c r="G41" s="432">
        <f>SUM(D41:F41)</f>
        <v>0</v>
      </c>
      <c r="H41" s="41"/>
      <c r="I41" s="42"/>
      <c r="J41" s="43"/>
      <c r="K41" s="432">
        <f>SUM(H41:J41)</f>
        <v>0</v>
      </c>
      <c r="L41" s="41"/>
      <c r="M41" s="42"/>
      <c r="N41" s="43"/>
      <c r="O41" s="432">
        <f>SUM(L41:N41)</f>
        <v>0</v>
      </c>
      <c r="P41" s="41"/>
      <c r="Q41" s="42"/>
      <c r="R41" s="43"/>
      <c r="S41" s="432">
        <f>SUM(P41:R41)</f>
        <v>0</v>
      </c>
      <c r="T41" s="431">
        <f>SUM(G41+K41+O41+S41)</f>
        <v>0</v>
      </c>
      <c r="U41" s="430"/>
      <c r="V41" s="353"/>
      <c r="W41" s="429"/>
      <c r="X41" s="353"/>
      <c r="Y41" s="428"/>
    </row>
    <row r="42" spans="1:25" s="13" customFormat="1" ht="11.25" customHeight="1" thickBot="1" x14ac:dyDescent="0.25">
      <c r="A42" s="2205"/>
      <c r="B42" s="2206"/>
      <c r="C42" s="2206"/>
      <c r="D42" s="2206"/>
      <c r="E42" s="2206"/>
      <c r="F42" s="2206"/>
      <c r="G42" s="2206"/>
      <c r="H42" s="2206"/>
      <c r="I42" s="2206"/>
      <c r="J42" s="2206"/>
      <c r="K42" s="2206"/>
      <c r="L42" s="2206"/>
      <c r="M42" s="2206"/>
      <c r="N42" s="2206"/>
      <c r="O42" s="2206"/>
      <c r="P42" s="2206"/>
      <c r="Q42" s="2206"/>
      <c r="R42" s="2206"/>
      <c r="S42" s="2206"/>
      <c r="T42" s="2206"/>
      <c r="U42" s="2206"/>
      <c r="V42" s="2206"/>
      <c r="W42" s="2206"/>
      <c r="X42" s="2206"/>
      <c r="Y42" s="2207"/>
    </row>
    <row r="43" spans="1:25" s="13" customFormat="1" ht="24.6" customHeight="1" thickBot="1" x14ac:dyDescent="0.25">
      <c r="A43" s="2041">
        <v>6</v>
      </c>
      <c r="B43" s="624" t="s">
        <v>21</v>
      </c>
      <c r="C43" s="624" t="s">
        <v>22</v>
      </c>
      <c r="D43" s="1919" t="s">
        <v>23</v>
      </c>
      <c r="E43" s="1832"/>
      <c r="F43" s="1833"/>
      <c r="G43" s="427">
        <f>G45/G44</f>
        <v>1.3333333333333333</v>
      </c>
      <c r="H43" s="1919" t="s">
        <v>23</v>
      </c>
      <c r="I43" s="1832"/>
      <c r="J43" s="1833"/>
      <c r="K43" s="427">
        <f>K45/K44</f>
        <v>1.3333333333333333</v>
      </c>
      <c r="L43" s="1919" t="s">
        <v>23</v>
      </c>
      <c r="M43" s="1832"/>
      <c r="N43" s="1833"/>
      <c r="O43" s="427">
        <f>O45/O44</f>
        <v>1</v>
      </c>
      <c r="P43" s="1919" t="s">
        <v>23</v>
      </c>
      <c r="Q43" s="1832"/>
      <c r="R43" s="1833"/>
      <c r="S43" s="427">
        <f>S45/S44</f>
        <v>1.2222222222222223</v>
      </c>
      <c r="T43" s="427">
        <f>T45/T44</f>
        <v>1.2222222222222223</v>
      </c>
      <c r="U43" s="641"/>
      <c r="V43" s="373"/>
      <c r="W43" s="373"/>
      <c r="X43" s="373"/>
      <c r="Y43" s="372"/>
    </row>
    <row r="44" spans="1:25" s="13" customFormat="1" ht="33.75" customHeight="1" x14ac:dyDescent="0.2">
      <c r="A44" s="2042"/>
      <c r="B44" s="2200" t="s">
        <v>776</v>
      </c>
      <c r="C44" s="393" t="s">
        <v>656</v>
      </c>
      <c r="D44" s="392">
        <v>3</v>
      </c>
      <c r="E44" s="390">
        <v>3</v>
      </c>
      <c r="F44" s="389">
        <v>3</v>
      </c>
      <c r="G44" s="388">
        <f>SUM(D44:F44)</f>
        <v>9</v>
      </c>
      <c r="H44" s="391">
        <v>3</v>
      </c>
      <c r="I44" s="390">
        <v>3</v>
      </c>
      <c r="J44" s="389">
        <v>3</v>
      </c>
      <c r="K44" s="388">
        <f>SUM(H44:J44)</f>
        <v>9</v>
      </c>
      <c r="L44" s="391">
        <v>3</v>
      </c>
      <c r="M44" s="390">
        <v>3</v>
      </c>
      <c r="N44" s="389">
        <v>3</v>
      </c>
      <c r="O44" s="388">
        <f>SUM(L44:N44)</f>
        <v>9</v>
      </c>
      <c r="P44" s="391">
        <v>3</v>
      </c>
      <c r="Q44" s="390">
        <v>3</v>
      </c>
      <c r="R44" s="389">
        <v>3</v>
      </c>
      <c r="S44" s="388">
        <f>SUM(P44:R44)</f>
        <v>9</v>
      </c>
      <c r="T44" s="387">
        <f>SUM(G44+K44+O44+S44)</f>
        <v>36</v>
      </c>
      <c r="U44" s="386"/>
      <c r="V44" s="385"/>
      <c r="W44" s="384"/>
      <c r="X44" s="384"/>
      <c r="Y44" s="383"/>
    </row>
    <row r="45" spans="1:25" s="13" customFormat="1" ht="31.5" customHeight="1" thickBot="1" x14ac:dyDescent="0.25">
      <c r="A45" s="2043"/>
      <c r="B45" s="2201"/>
      <c r="C45" s="426" t="s">
        <v>657</v>
      </c>
      <c r="D45" s="382">
        <v>3</v>
      </c>
      <c r="E45" s="381">
        <v>4</v>
      </c>
      <c r="F45" s="380">
        <v>5</v>
      </c>
      <c r="G45" s="379">
        <f>SUM(D45:F45)</f>
        <v>12</v>
      </c>
      <c r="H45" s="1323">
        <v>3</v>
      </c>
      <c r="I45" s="1324">
        <v>4</v>
      </c>
      <c r="J45" s="1325">
        <v>5</v>
      </c>
      <c r="K45" s="379">
        <f>SUM(H45:J45)</f>
        <v>12</v>
      </c>
      <c r="L45" s="382">
        <v>3</v>
      </c>
      <c r="M45" s="381">
        <v>3</v>
      </c>
      <c r="N45" s="380">
        <v>3</v>
      </c>
      <c r="O45" s="379">
        <f>SUM(L45:N45)</f>
        <v>9</v>
      </c>
      <c r="P45" s="382">
        <v>3</v>
      </c>
      <c r="Q45" s="381">
        <v>3</v>
      </c>
      <c r="R45" s="380">
        <v>5</v>
      </c>
      <c r="S45" s="379">
        <f>SUM(P45:R45)</f>
        <v>11</v>
      </c>
      <c r="T45" s="378">
        <f>SUM(G45+K45+O45+S45)</f>
        <v>44</v>
      </c>
      <c r="U45" s="377"/>
      <c r="V45" s="376"/>
      <c r="W45" s="375"/>
      <c r="X45" s="375"/>
      <c r="Y45" s="156"/>
    </row>
    <row r="46" spans="1:25" ht="26.25" customHeight="1" thickBot="1" x14ac:dyDescent="0.3">
      <c r="A46" s="2194">
        <v>7</v>
      </c>
      <c r="B46" s="651" t="s">
        <v>21</v>
      </c>
      <c r="C46" s="652" t="s">
        <v>22</v>
      </c>
      <c r="D46" s="2197" t="s">
        <v>23</v>
      </c>
      <c r="E46" s="2198"/>
      <c r="F46" s="2199"/>
      <c r="G46" s="653">
        <f>G48/G47</f>
        <v>2.8888888888888888</v>
      </c>
      <c r="H46" s="2197" t="s">
        <v>23</v>
      </c>
      <c r="I46" s="2198"/>
      <c r="J46" s="2199"/>
      <c r="K46" s="653">
        <f>K48/K47</f>
        <v>2.1111111111111112</v>
      </c>
      <c r="L46" s="2197" t="s">
        <v>23</v>
      </c>
      <c r="M46" s="2198"/>
      <c r="N46" s="2199"/>
      <c r="O46" s="653">
        <f>O48/O47</f>
        <v>1.4444444444444444</v>
      </c>
      <c r="P46" s="2197" t="s">
        <v>23</v>
      </c>
      <c r="Q46" s="2198"/>
      <c r="R46" s="2199"/>
      <c r="S46" s="653">
        <f>S48/S47</f>
        <v>1.8888888888888888</v>
      </c>
      <c r="T46" s="653">
        <f>T48/T47</f>
        <v>2.0833333333333335</v>
      </c>
      <c r="U46" s="404"/>
      <c r="V46" s="403"/>
      <c r="W46" s="402"/>
      <c r="X46" s="402"/>
      <c r="Y46" s="401"/>
    </row>
    <row r="47" spans="1:25" ht="37.5" customHeight="1" x14ac:dyDescent="0.25">
      <c r="A47" s="2195"/>
      <c r="B47" s="2200" t="s">
        <v>775</v>
      </c>
      <c r="C47" s="400" t="s">
        <v>794</v>
      </c>
      <c r="D47" s="413">
        <v>3</v>
      </c>
      <c r="E47" s="424">
        <v>3</v>
      </c>
      <c r="F47" s="423">
        <v>3</v>
      </c>
      <c r="G47" s="379">
        <f>SUM(D47:F47)</f>
        <v>9</v>
      </c>
      <c r="H47" s="425">
        <v>3</v>
      </c>
      <c r="I47" s="424">
        <v>3</v>
      </c>
      <c r="J47" s="423">
        <v>3</v>
      </c>
      <c r="K47" s="379">
        <f>SUM(H47:J47)</f>
        <v>9</v>
      </c>
      <c r="L47" s="425">
        <v>3</v>
      </c>
      <c r="M47" s="424">
        <v>3</v>
      </c>
      <c r="N47" s="423">
        <v>3</v>
      </c>
      <c r="O47" s="379">
        <f>SUM(L47:N47)</f>
        <v>9</v>
      </c>
      <c r="P47" s="425">
        <v>3</v>
      </c>
      <c r="Q47" s="424">
        <v>3</v>
      </c>
      <c r="R47" s="423">
        <v>3</v>
      </c>
      <c r="S47" s="379">
        <f>SUM(P47:R47)</f>
        <v>9</v>
      </c>
      <c r="T47" s="378">
        <f>SUM(G47+K47+O47+S47)</f>
        <v>36</v>
      </c>
      <c r="U47" s="422"/>
      <c r="V47" s="421"/>
      <c r="W47" s="420"/>
      <c r="X47" s="420"/>
      <c r="Y47" s="419"/>
    </row>
    <row r="48" spans="1:25" ht="80.25" customHeight="1" thickBot="1" x14ac:dyDescent="0.3">
      <c r="A48" s="2196"/>
      <c r="B48" s="2201"/>
      <c r="C48" s="544" t="s">
        <v>373</v>
      </c>
      <c r="D48" s="1204">
        <v>8</v>
      </c>
      <c r="E48" s="412">
        <v>8</v>
      </c>
      <c r="F48" s="411">
        <v>10</v>
      </c>
      <c r="G48" s="418">
        <f>SUM(D48:F48)</f>
        <v>26</v>
      </c>
      <c r="H48" s="1326">
        <v>6</v>
      </c>
      <c r="I48" s="1327">
        <v>5</v>
      </c>
      <c r="J48" s="1328">
        <v>8</v>
      </c>
      <c r="K48" s="418">
        <f>SUM(H48:J48)</f>
        <v>19</v>
      </c>
      <c r="L48" s="413">
        <v>5</v>
      </c>
      <c r="M48" s="412">
        <v>3</v>
      </c>
      <c r="N48" s="411">
        <v>5</v>
      </c>
      <c r="O48" s="418">
        <f>SUM(L48:N48)</f>
        <v>13</v>
      </c>
      <c r="P48" s="413">
        <v>4</v>
      </c>
      <c r="Q48" s="412">
        <v>3</v>
      </c>
      <c r="R48" s="411">
        <v>10</v>
      </c>
      <c r="S48" s="418">
        <f>SUM(P48:R48)</f>
        <v>17</v>
      </c>
      <c r="T48" s="409">
        <f>SUM(G48+K48+O48+S48)</f>
        <v>75</v>
      </c>
      <c r="U48" s="408"/>
      <c r="V48" s="407"/>
      <c r="W48" s="406"/>
      <c r="X48" s="406"/>
      <c r="Y48" s="405"/>
    </row>
    <row r="49" spans="1:25" ht="27" customHeight="1" thickBot="1" x14ac:dyDescent="0.3">
      <c r="A49" s="2194">
        <v>8</v>
      </c>
      <c r="B49" s="651" t="s">
        <v>21</v>
      </c>
      <c r="C49" s="652" t="s">
        <v>22</v>
      </c>
      <c r="D49" s="2197" t="s">
        <v>23</v>
      </c>
      <c r="E49" s="2198"/>
      <c r="F49" s="2199"/>
      <c r="G49" s="653">
        <f>G51/G50</f>
        <v>1.1597560975609755</v>
      </c>
      <c r="H49" s="2197" t="s">
        <v>23</v>
      </c>
      <c r="I49" s="2198"/>
      <c r="J49" s="2199"/>
      <c r="K49" s="653">
        <f>K51/K50</f>
        <v>1.2162162162162162</v>
      </c>
      <c r="L49" s="2197" t="s">
        <v>23</v>
      </c>
      <c r="M49" s="2198"/>
      <c r="N49" s="2199"/>
      <c r="O49" s="653">
        <f>O51/O50</f>
        <v>1</v>
      </c>
      <c r="P49" s="2197" t="s">
        <v>23</v>
      </c>
      <c r="Q49" s="2198"/>
      <c r="R49" s="2199"/>
      <c r="S49" s="653">
        <f>S51/S50</f>
        <v>0.85106382978723405</v>
      </c>
      <c r="T49" s="653">
        <f>T51/T50</f>
        <v>1.0480891719745222</v>
      </c>
      <c r="U49" s="404"/>
      <c r="V49" s="403"/>
      <c r="W49" s="402"/>
      <c r="X49" s="402"/>
      <c r="Y49" s="401"/>
    </row>
    <row r="50" spans="1:25" ht="29.25" customHeight="1" x14ac:dyDescent="0.25">
      <c r="A50" s="2195"/>
      <c r="B50" s="2203" t="s">
        <v>774</v>
      </c>
      <c r="C50" s="492" t="s">
        <v>658</v>
      </c>
      <c r="D50" s="417">
        <v>220</v>
      </c>
      <c r="E50" s="390">
        <v>300</v>
      </c>
      <c r="F50" s="389">
        <v>300</v>
      </c>
      <c r="G50" s="388">
        <f>SUM(D50:F50)</f>
        <v>820</v>
      </c>
      <c r="H50" s="391">
        <v>140</v>
      </c>
      <c r="I50" s="390">
        <v>300</v>
      </c>
      <c r="J50" s="389">
        <v>300</v>
      </c>
      <c r="K50" s="388">
        <f>SUM(H50:J50)</f>
        <v>740</v>
      </c>
      <c r="L50" s="391">
        <v>220</v>
      </c>
      <c r="M50" s="390">
        <v>120</v>
      </c>
      <c r="N50" s="389">
        <v>300</v>
      </c>
      <c r="O50" s="388">
        <f>SUM(L50:N50)</f>
        <v>640</v>
      </c>
      <c r="P50" s="391">
        <v>360</v>
      </c>
      <c r="Q50" s="390">
        <v>300</v>
      </c>
      <c r="R50" s="389">
        <v>280</v>
      </c>
      <c r="S50" s="388">
        <f>SUM(P50:R50)</f>
        <v>940</v>
      </c>
      <c r="T50" s="387">
        <f>SUM(G50+K50+O50+S50)</f>
        <v>3140</v>
      </c>
      <c r="U50" s="386"/>
      <c r="V50" s="385"/>
      <c r="W50" s="384"/>
      <c r="X50" s="384"/>
      <c r="Y50" s="383"/>
    </row>
    <row r="51" spans="1:25" ht="73.5" customHeight="1" thickBot="1" x14ac:dyDescent="0.3">
      <c r="A51" s="2196"/>
      <c r="B51" s="2204"/>
      <c r="C51" s="121" t="s">
        <v>659</v>
      </c>
      <c r="D51" s="1205">
        <v>285</v>
      </c>
      <c r="E51" s="381">
        <v>342</v>
      </c>
      <c r="F51" s="380">
        <v>324</v>
      </c>
      <c r="G51" s="379">
        <f>SUM(D51:F51)</f>
        <v>951</v>
      </c>
      <c r="H51" s="382">
        <v>260</v>
      </c>
      <c r="I51" s="381">
        <v>320</v>
      </c>
      <c r="J51" s="380">
        <v>320</v>
      </c>
      <c r="K51" s="379">
        <f>SUM(H51:J51)</f>
        <v>900</v>
      </c>
      <c r="L51" s="382">
        <v>180</v>
      </c>
      <c r="M51" s="381">
        <v>140</v>
      </c>
      <c r="N51" s="380">
        <v>320</v>
      </c>
      <c r="O51" s="379">
        <f>SUM(L51:N51)</f>
        <v>640</v>
      </c>
      <c r="P51" s="382">
        <v>332</v>
      </c>
      <c r="Q51" s="381">
        <v>340</v>
      </c>
      <c r="R51" s="380">
        <v>128</v>
      </c>
      <c r="S51" s="379">
        <f>SUM(P51:R51)</f>
        <v>800</v>
      </c>
      <c r="T51" s="378">
        <f>SUM(G51+K51+O51+S51)</f>
        <v>3291</v>
      </c>
      <c r="U51" s="377"/>
      <c r="V51" s="376"/>
      <c r="W51" s="375"/>
      <c r="X51" s="375"/>
      <c r="Y51" s="156"/>
    </row>
    <row r="52" spans="1:25" ht="26.25" customHeight="1" thickBot="1" x14ac:dyDescent="0.3">
      <c r="A52" s="2194">
        <v>9</v>
      </c>
      <c r="B52" s="651" t="s">
        <v>21</v>
      </c>
      <c r="C52" s="652" t="s">
        <v>22</v>
      </c>
      <c r="D52" s="2197" t="s">
        <v>23</v>
      </c>
      <c r="E52" s="2198"/>
      <c r="F52" s="2199"/>
      <c r="G52" s="653">
        <f>G54/G53</f>
        <v>0.86363636363636365</v>
      </c>
      <c r="H52" s="2197" t="s">
        <v>23</v>
      </c>
      <c r="I52" s="2198"/>
      <c r="J52" s="2199"/>
      <c r="K52" s="653">
        <f>K54/K53</f>
        <v>0.81818181818181823</v>
      </c>
      <c r="L52" s="2197" t="s">
        <v>23</v>
      </c>
      <c r="M52" s="2198"/>
      <c r="N52" s="2199"/>
      <c r="O52" s="653">
        <f>O54/O53</f>
        <v>0.60606060606060608</v>
      </c>
      <c r="P52" s="2197" t="s">
        <v>23</v>
      </c>
      <c r="Q52" s="2198"/>
      <c r="R52" s="2199"/>
      <c r="S52" s="398">
        <f>S54/S53</f>
        <v>0.56060606060606055</v>
      </c>
      <c r="T52" s="398">
        <f>T54/T53</f>
        <v>0.71212121212121215</v>
      </c>
      <c r="U52" s="397"/>
      <c r="V52" s="396"/>
      <c r="W52" s="395"/>
      <c r="X52" s="395"/>
      <c r="Y52" s="394"/>
    </row>
    <row r="53" spans="1:25" ht="29.25" customHeight="1" x14ac:dyDescent="0.25">
      <c r="A53" s="2195"/>
      <c r="B53" s="2200" t="s">
        <v>773</v>
      </c>
      <c r="C53" s="393" t="s">
        <v>660</v>
      </c>
      <c r="D53" s="392">
        <v>22</v>
      </c>
      <c r="E53" s="390">
        <v>22</v>
      </c>
      <c r="F53" s="389">
        <v>22</v>
      </c>
      <c r="G53" s="388">
        <f>SUM(D53:F53)</f>
        <v>66</v>
      </c>
      <c r="H53" s="416">
        <v>22</v>
      </c>
      <c r="I53" s="415">
        <v>22</v>
      </c>
      <c r="J53" s="414">
        <v>22</v>
      </c>
      <c r="K53" s="388">
        <f>SUM(H53:J53)</f>
        <v>66</v>
      </c>
      <c r="L53" s="416">
        <v>22</v>
      </c>
      <c r="M53" s="415">
        <v>22</v>
      </c>
      <c r="N53" s="414">
        <v>22</v>
      </c>
      <c r="O53" s="388">
        <f>SUM(L53:N53)</f>
        <v>66</v>
      </c>
      <c r="P53" s="416">
        <v>22</v>
      </c>
      <c r="Q53" s="415">
        <v>22</v>
      </c>
      <c r="R53" s="414">
        <v>22</v>
      </c>
      <c r="S53" s="388">
        <f>SUM(P53:R53)</f>
        <v>66</v>
      </c>
      <c r="T53" s="387">
        <f>SUM(G53+K53+O53+S53)</f>
        <v>264</v>
      </c>
      <c r="U53" s="386"/>
      <c r="V53" s="385"/>
      <c r="W53" s="384"/>
      <c r="X53" s="384"/>
      <c r="Y53" s="383"/>
    </row>
    <row r="54" spans="1:25" ht="50.25" customHeight="1" thickBot="1" x14ac:dyDescent="0.3">
      <c r="A54" s="2196"/>
      <c r="B54" s="2201"/>
      <c r="C54" s="121" t="s">
        <v>661</v>
      </c>
      <c r="D54" s="413">
        <v>17</v>
      </c>
      <c r="E54" s="412">
        <v>16</v>
      </c>
      <c r="F54" s="411">
        <v>24</v>
      </c>
      <c r="G54" s="410">
        <f>SUM(D54:F54)</f>
        <v>57</v>
      </c>
      <c r="H54" s="1741">
        <v>11</v>
      </c>
      <c r="I54" s="1742">
        <v>26</v>
      </c>
      <c r="J54" s="1743">
        <v>17</v>
      </c>
      <c r="K54" s="410">
        <f>SUM(H54:J54)</f>
        <v>54</v>
      </c>
      <c r="L54" s="413">
        <v>17</v>
      </c>
      <c r="M54" s="412">
        <v>9</v>
      </c>
      <c r="N54" s="411">
        <v>14</v>
      </c>
      <c r="O54" s="410">
        <f>SUM(L54:N54)</f>
        <v>40</v>
      </c>
      <c r="P54" s="413">
        <v>10</v>
      </c>
      <c r="Q54" s="412">
        <v>12</v>
      </c>
      <c r="R54" s="411">
        <v>15</v>
      </c>
      <c r="S54" s="410">
        <f>SUM(P54:R54)</f>
        <v>37</v>
      </c>
      <c r="T54" s="409">
        <f>SUM(G54+K54+O54+S54)</f>
        <v>188</v>
      </c>
      <c r="U54" s="408"/>
      <c r="V54" s="407"/>
      <c r="W54" s="406"/>
      <c r="X54" s="406"/>
      <c r="Y54" s="405"/>
    </row>
    <row r="55" spans="1:25" ht="24.75" customHeight="1" thickBot="1" x14ac:dyDescent="0.3">
      <c r="A55" s="2194">
        <v>10</v>
      </c>
      <c r="B55" s="651" t="s">
        <v>21</v>
      </c>
      <c r="C55" s="652" t="s">
        <v>22</v>
      </c>
      <c r="D55" s="2197" t="s">
        <v>23</v>
      </c>
      <c r="E55" s="2198"/>
      <c r="F55" s="2199"/>
      <c r="G55" s="653">
        <f>G57/G56</f>
        <v>0.55555555555555558</v>
      </c>
      <c r="H55" s="2197" t="s">
        <v>23</v>
      </c>
      <c r="I55" s="2198"/>
      <c r="J55" s="2199"/>
      <c r="K55" s="653">
        <f>K57/K56</f>
        <v>1</v>
      </c>
      <c r="L55" s="2197" t="s">
        <v>23</v>
      </c>
      <c r="M55" s="2198"/>
      <c r="N55" s="2199"/>
      <c r="O55" s="653">
        <f>O57/O56</f>
        <v>1</v>
      </c>
      <c r="P55" s="2197" t="s">
        <v>23</v>
      </c>
      <c r="Q55" s="2198"/>
      <c r="R55" s="2199"/>
      <c r="S55" s="653">
        <f>S57/S56</f>
        <v>1.5555555555555556</v>
      </c>
      <c r="T55" s="653">
        <f>T57/T56</f>
        <v>1.0277777777777777</v>
      </c>
      <c r="U55" s="404"/>
      <c r="V55" s="403"/>
      <c r="W55" s="402"/>
      <c r="X55" s="402"/>
      <c r="Y55" s="401"/>
    </row>
    <row r="56" spans="1:25" ht="32.25" customHeight="1" x14ac:dyDescent="0.25">
      <c r="A56" s="2195"/>
      <c r="B56" s="2202" t="s">
        <v>970</v>
      </c>
      <c r="C56" s="400" t="s">
        <v>656</v>
      </c>
      <c r="D56" s="392">
        <v>3</v>
      </c>
      <c r="E56" s="390">
        <v>3</v>
      </c>
      <c r="F56" s="389">
        <v>3</v>
      </c>
      <c r="G56" s="388">
        <f>SUM(D56:F56)</f>
        <v>9</v>
      </c>
      <c r="H56" s="392">
        <v>3</v>
      </c>
      <c r="I56" s="390">
        <v>3</v>
      </c>
      <c r="J56" s="389">
        <v>3</v>
      </c>
      <c r="K56" s="388">
        <f>SUM(H56:J56)</f>
        <v>9</v>
      </c>
      <c r="L56" s="392">
        <v>3</v>
      </c>
      <c r="M56" s="390">
        <v>3</v>
      </c>
      <c r="N56" s="389">
        <v>3</v>
      </c>
      <c r="O56" s="388">
        <f>SUM(L56:N56)</f>
        <v>9</v>
      </c>
      <c r="P56" s="391">
        <v>3</v>
      </c>
      <c r="Q56" s="390">
        <v>3</v>
      </c>
      <c r="R56" s="389">
        <v>3</v>
      </c>
      <c r="S56" s="388">
        <f>SUM(P56:R56)</f>
        <v>9</v>
      </c>
      <c r="T56" s="387">
        <f>SUM(G56+K56+O56+S56)</f>
        <v>36</v>
      </c>
      <c r="U56" s="386"/>
      <c r="V56" s="385"/>
      <c r="W56" s="384"/>
      <c r="X56" s="384"/>
      <c r="Y56" s="383"/>
    </row>
    <row r="57" spans="1:25" ht="84.75" customHeight="1" thickBot="1" x14ac:dyDescent="0.3">
      <c r="A57" s="2196"/>
      <c r="B57" s="2202"/>
      <c r="C57" s="399" t="s">
        <v>657</v>
      </c>
      <c r="D57" s="382">
        <v>1</v>
      </c>
      <c r="E57" s="381">
        <v>2</v>
      </c>
      <c r="F57" s="380">
        <v>2</v>
      </c>
      <c r="G57" s="379">
        <f>SUM(D57:F57)</f>
        <v>5</v>
      </c>
      <c r="H57" s="382">
        <v>2</v>
      </c>
      <c r="I57" s="381">
        <v>3</v>
      </c>
      <c r="J57" s="380">
        <v>4</v>
      </c>
      <c r="K57" s="379">
        <f>SUM(H57:J57)</f>
        <v>9</v>
      </c>
      <c r="L57" s="382">
        <v>3</v>
      </c>
      <c r="M57" s="381">
        <v>3</v>
      </c>
      <c r="N57" s="380">
        <v>3</v>
      </c>
      <c r="O57" s="379">
        <f>SUM(L57:N57)</f>
        <v>9</v>
      </c>
      <c r="P57" s="382">
        <v>3</v>
      </c>
      <c r="Q57" s="381">
        <v>3</v>
      </c>
      <c r="R57" s="380">
        <v>8</v>
      </c>
      <c r="S57" s="379">
        <f>SUM(P57:R57)</f>
        <v>14</v>
      </c>
      <c r="T57" s="378">
        <f>SUM(G57+K57+O57+S57)</f>
        <v>37</v>
      </c>
      <c r="U57" s="377"/>
      <c r="V57" s="376"/>
      <c r="W57" s="375"/>
      <c r="X57" s="375"/>
      <c r="Y57" s="156"/>
    </row>
    <row r="58" spans="1:25" ht="27" customHeight="1" thickBot="1" x14ac:dyDescent="0.3">
      <c r="A58" s="2194">
        <v>11</v>
      </c>
      <c r="B58" s="651" t="s">
        <v>21</v>
      </c>
      <c r="C58" s="652" t="s">
        <v>22</v>
      </c>
      <c r="D58" s="2197" t="s">
        <v>23</v>
      </c>
      <c r="E58" s="2198"/>
      <c r="F58" s="2199"/>
      <c r="G58" s="653">
        <f>G60/G59</f>
        <v>1.4444444444444444</v>
      </c>
      <c r="H58" s="2197" t="s">
        <v>23</v>
      </c>
      <c r="I58" s="2198"/>
      <c r="J58" s="2199"/>
      <c r="K58" s="653">
        <f>K60/K59</f>
        <v>1.5555555555555556</v>
      </c>
      <c r="L58" s="2197" t="s">
        <v>23</v>
      </c>
      <c r="M58" s="2198"/>
      <c r="N58" s="2199"/>
      <c r="O58" s="653">
        <f>O60/O59</f>
        <v>2.2222222222222223</v>
      </c>
      <c r="P58" s="2197" t="s">
        <v>23</v>
      </c>
      <c r="Q58" s="2198"/>
      <c r="R58" s="2199"/>
      <c r="S58" s="398">
        <f>S60/S59</f>
        <v>1.7555555555555555</v>
      </c>
      <c r="T58" s="398">
        <f>T60/T59</f>
        <v>1.7444444444444445</v>
      </c>
      <c r="U58" s="397"/>
      <c r="V58" s="396"/>
      <c r="W58" s="395"/>
      <c r="X58" s="395"/>
      <c r="Y58" s="394"/>
    </row>
    <row r="59" spans="1:25" ht="30" customHeight="1" x14ac:dyDescent="0.25">
      <c r="A59" s="2195"/>
      <c r="B59" s="2200" t="s">
        <v>772</v>
      </c>
      <c r="C59" s="393" t="s">
        <v>768</v>
      </c>
      <c r="D59" s="392">
        <v>15</v>
      </c>
      <c r="E59" s="390">
        <v>15</v>
      </c>
      <c r="F59" s="389">
        <v>15</v>
      </c>
      <c r="G59" s="388">
        <f>SUM(D59:F59)</f>
        <v>45</v>
      </c>
      <c r="H59" s="391">
        <v>15</v>
      </c>
      <c r="I59" s="390">
        <v>15</v>
      </c>
      <c r="J59" s="389">
        <v>15</v>
      </c>
      <c r="K59" s="388">
        <f>SUM(H59:J59)</f>
        <v>45</v>
      </c>
      <c r="L59" s="391">
        <v>15</v>
      </c>
      <c r="M59" s="390">
        <v>15</v>
      </c>
      <c r="N59" s="389">
        <v>15</v>
      </c>
      <c r="O59" s="388">
        <f>SUM(L59:N59)</f>
        <v>45</v>
      </c>
      <c r="P59" s="391">
        <v>15</v>
      </c>
      <c r="Q59" s="390">
        <v>15</v>
      </c>
      <c r="R59" s="389">
        <v>15</v>
      </c>
      <c r="S59" s="388">
        <f>SUM(P59:R59)</f>
        <v>45</v>
      </c>
      <c r="T59" s="387">
        <f>SUM(G59+K59+O59+S59)</f>
        <v>180</v>
      </c>
      <c r="U59" s="386"/>
      <c r="V59" s="385"/>
      <c r="W59" s="384"/>
      <c r="X59" s="384"/>
      <c r="Y59" s="383"/>
    </row>
    <row r="60" spans="1:25" ht="37.5" customHeight="1" thickBot="1" x14ac:dyDescent="0.3">
      <c r="A60" s="2196"/>
      <c r="B60" s="2201"/>
      <c r="C60" s="121" t="s">
        <v>769</v>
      </c>
      <c r="D60" s="382">
        <v>25</v>
      </c>
      <c r="E60" s="381">
        <v>20</v>
      </c>
      <c r="F60" s="380">
        <v>20</v>
      </c>
      <c r="G60" s="379">
        <f>SUM(D60:F60)</f>
        <v>65</v>
      </c>
      <c r="H60" s="382">
        <v>30</v>
      </c>
      <c r="I60" s="381">
        <v>20</v>
      </c>
      <c r="J60" s="380">
        <v>20</v>
      </c>
      <c r="K60" s="379">
        <f>SUM(H60:J60)</f>
        <v>70</v>
      </c>
      <c r="L60" s="382">
        <v>20</v>
      </c>
      <c r="M60" s="381">
        <v>40</v>
      </c>
      <c r="N60" s="380">
        <v>40</v>
      </c>
      <c r="O60" s="379">
        <f>SUM(L60:N60)</f>
        <v>100</v>
      </c>
      <c r="P60" s="382">
        <v>19</v>
      </c>
      <c r="Q60" s="381">
        <v>22</v>
      </c>
      <c r="R60" s="380">
        <v>38</v>
      </c>
      <c r="S60" s="379">
        <f>SUM(P60:R60)</f>
        <v>79</v>
      </c>
      <c r="T60" s="378">
        <f>SUM(G60+K60+O60+S60)</f>
        <v>314</v>
      </c>
      <c r="U60" s="377"/>
      <c r="V60" s="376"/>
      <c r="W60" s="375"/>
      <c r="X60" s="375"/>
      <c r="Y60" s="156"/>
    </row>
    <row r="61" spans="1:25" ht="27" customHeight="1" thickBot="1" x14ac:dyDescent="0.3">
      <c r="A61" s="1834">
        <v>12</v>
      </c>
      <c r="B61" s="633" t="s">
        <v>21</v>
      </c>
      <c r="C61" s="624" t="s">
        <v>22</v>
      </c>
      <c r="D61" s="1919" t="s">
        <v>23</v>
      </c>
      <c r="E61" s="1832"/>
      <c r="F61" s="1833"/>
      <c r="G61" s="625">
        <f>G63/G62</f>
        <v>1</v>
      </c>
      <c r="H61" s="1919" t="s">
        <v>23</v>
      </c>
      <c r="I61" s="1832"/>
      <c r="J61" s="1833"/>
      <c r="K61" s="625">
        <f>K63/K62</f>
        <v>1</v>
      </c>
      <c r="L61" s="1919" t="s">
        <v>23</v>
      </c>
      <c r="M61" s="1832"/>
      <c r="N61" s="1833"/>
      <c r="O61" s="625">
        <f>O63/O62</f>
        <v>1</v>
      </c>
      <c r="P61" s="1919" t="s">
        <v>23</v>
      </c>
      <c r="Q61" s="1832"/>
      <c r="R61" s="1833"/>
      <c r="S61" s="625">
        <f>S63/S62</f>
        <v>1</v>
      </c>
      <c r="T61" s="374">
        <f>T63/T62</f>
        <v>1</v>
      </c>
      <c r="U61" s="641"/>
      <c r="V61" s="373"/>
      <c r="W61" s="373"/>
      <c r="X61" s="373"/>
      <c r="Y61" s="372"/>
    </row>
    <row r="62" spans="1:25" ht="31.5" customHeight="1" x14ac:dyDescent="0.25">
      <c r="A62" s="1835"/>
      <c r="B62" s="1837" t="s">
        <v>36</v>
      </c>
      <c r="C62" s="371" t="s">
        <v>37</v>
      </c>
      <c r="D62" s="1206">
        <v>5</v>
      </c>
      <c r="E62" s="1207">
        <v>5</v>
      </c>
      <c r="F62" s="1207">
        <v>4</v>
      </c>
      <c r="G62" s="364">
        <f>SUM(D62:F62)</f>
        <v>14</v>
      </c>
      <c r="H62" s="1329">
        <v>7</v>
      </c>
      <c r="I62" s="1329">
        <v>9</v>
      </c>
      <c r="J62" s="1329">
        <v>12</v>
      </c>
      <c r="K62" s="364">
        <f>SUM(H62:J62)</f>
        <v>28</v>
      </c>
      <c r="L62" s="368">
        <v>3</v>
      </c>
      <c r="M62" s="366">
        <v>4</v>
      </c>
      <c r="N62" s="365">
        <v>4</v>
      </c>
      <c r="O62" s="364">
        <f>SUM(L62:N62)</f>
        <v>11</v>
      </c>
      <c r="P62" s="367">
        <v>7</v>
      </c>
      <c r="Q62" s="366">
        <v>8</v>
      </c>
      <c r="R62" s="365">
        <v>6</v>
      </c>
      <c r="S62" s="364">
        <f>SUM(P62:R62)</f>
        <v>21</v>
      </c>
      <c r="T62" s="363">
        <f>SUM(G62+K62+O62+S62)</f>
        <v>74</v>
      </c>
      <c r="U62" s="362"/>
      <c r="V62" s="361"/>
      <c r="W62" s="361"/>
      <c r="X62" s="361"/>
      <c r="Y62" s="360"/>
    </row>
    <row r="63" spans="1:25" ht="40.5" customHeight="1" thickBot="1" x14ac:dyDescent="0.3">
      <c r="A63" s="1836"/>
      <c r="B63" s="1838"/>
      <c r="C63" s="79" t="s">
        <v>38</v>
      </c>
      <c r="D63" s="359">
        <v>5</v>
      </c>
      <c r="E63" s="358">
        <v>5</v>
      </c>
      <c r="F63" s="357">
        <v>4</v>
      </c>
      <c r="G63" s="356">
        <f>SUM(D63:F63)</f>
        <v>14</v>
      </c>
      <c r="H63" s="359">
        <v>7</v>
      </c>
      <c r="I63" s="358">
        <v>9</v>
      </c>
      <c r="J63" s="357">
        <v>12</v>
      </c>
      <c r="K63" s="356">
        <f>SUM(H63:J63)</f>
        <v>28</v>
      </c>
      <c r="L63" s="359">
        <v>3</v>
      </c>
      <c r="M63" s="358">
        <v>4</v>
      </c>
      <c r="N63" s="357">
        <v>4</v>
      </c>
      <c r="O63" s="356">
        <f>SUM(L63:N63)</f>
        <v>11</v>
      </c>
      <c r="P63" s="359">
        <v>7</v>
      </c>
      <c r="Q63" s="358">
        <v>8</v>
      </c>
      <c r="R63" s="357">
        <v>6</v>
      </c>
      <c r="S63" s="356">
        <f>SUM(P63:R63)</f>
        <v>21</v>
      </c>
      <c r="T63" s="355">
        <f>SUM(G63+K63+O63+S63)</f>
        <v>74</v>
      </c>
      <c r="U63" s="85"/>
      <c r="V63" s="354"/>
      <c r="W63" s="354"/>
      <c r="X63" s="354"/>
      <c r="Y63" s="32"/>
    </row>
    <row r="64" spans="1:25" ht="15.75" x14ac:dyDescent="0.25">
      <c r="A64" s="1825" t="s">
        <v>481</v>
      </c>
      <c r="B64" s="1826"/>
      <c r="C64" s="1826"/>
      <c r="D64" s="1826"/>
      <c r="E64" s="1826"/>
      <c r="F64" s="1826"/>
      <c r="G64" s="1826"/>
      <c r="H64" s="1826"/>
      <c r="I64" s="1826"/>
      <c r="J64" s="1826"/>
      <c r="K64" s="1826"/>
      <c r="L64" s="1826"/>
      <c r="M64" s="1826"/>
      <c r="N64" s="1826"/>
      <c r="O64" s="1826"/>
      <c r="P64" s="1826"/>
      <c r="Q64" s="1826"/>
      <c r="R64" s="1826"/>
      <c r="S64" s="1826"/>
      <c r="T64" s="1826"/>
      <c r="U64" s="1826"/>
      <c r="V64" s="1826"/>
      <c r="W64" s="1826"/>
      <c r="X64" s="1826"/>
      <c r="Y64" s="1827"/>
    </row>
    <row r="65" spans="1:25" ht="15.75" thickBot="1" x14ac:dyDescent="0.3">
      <c r="A65" s="1828" t="s">
        <v>480</v>
      </c>
      <c r="B65" s="1829"/>
      <c r="C65" s="1829"/>
      <c r="D65" s="1829"/>
      <c r="E65" s="1829"/>
      <c r="F65" s="1829"/>
      <c r="G65" s="1829"/>
      <c r="H65" s="1829"/>
      <c r="I65" s="1829"/>
      <c r="J65" s="1829"/>
      <c r="K65" s="1829"/>
      <c r="L65" s="1829"/>
      <c r="M65" s="1829"/>
      <c r="N65" s="1829"/>
      <c r="O65" s="1829"/>
      <c r="P65" s="1829"/>
      <c r="Q65" s="1829"/>
      <c r="R65" s="1829"/>
      <c r="S65" s="1829"/>
      <c r="T65" s="1829"/>
      <c r="U65" s="1829"/>
      <c r="V65" s="1829"/>
      <c r="W65" s="1829"/>
      <c r="X65" s="1829"/>
      <c r="Y65" s="1830"/>
    </row>
  </sheetData>
  <protectedRanges>
    <protectedRange sqref="G62:G63 K62:K63 O62:O63" name="Rango18"/>
    <protectedRange sqref="G60 K60 O60" name="Rango17"/>
    <protectedRange sqref="G45 K45 O45" name="Rango12"/>
    <protectedRange sqref="G38 K38 O38" name="Rango11"/>
    <protectedRange sqref="G35 K35 O35" name="Rango10"/>
    <protectedRange sqref="G32 K32 O32" name="Rango9"/>
    <protectedRange sqref="G29 K29 O29" name="Rango8"/>
    <protectedRange sqref="G26 K26 O26" name="Rango7"/>
    <protectedRange sqref="G8 K8 O8" name="Rango1"/>
    <protectedRange sqref="D11:G11 K11 O11" name="Rango2"/>
    <protectedRange sqref="D14:G14 K14 O14" name="Rango3"/>
    <protectedRange sqref="D17:G17 K17 O17" name="Rango4"/>
    <protectedRange sqref="G20 K20 O20" name="Rango5"/>
    <protectedRange sqref="G23 K23 O23" name="Rango6"/>
    <protectedRange sqref="G48 K48 O48" name="Rango13"/>
    <protectedRange sqref="G51 K51 O51" name="Rango14"/>
    <protectedRange sqref="G54 K54 O54" name="Rango15"/>
    <protectedRange sqref="G57 K57 O57" name="Rango16"/>
    <protectedRange sqref="D8:F8" name="Rango1_1"/>
    <protectedRange sqref="D20:F20" name="Rango5_1"/>
    <protectedRange sqref="D23:F23" name="Rango6_1"/>
    <protectedRange sqref="D26:F26" name="Rango7_1"/>
    <protectedRange sqref="D29:F29" name="Rango8_1"/>
    <protectedRange sqref="D32:F32" name="Rango9_1"/>
    <protectedRange sqref="D35:F35" name="Rango10_1"/>
    <protectedRange sqref="D38:F38" name="Rango11_1"/>
    <protectedRange sqref="D45:F45" name="Rango12_1"/>
    <protectedRange sqref="D48:F48" name="Rango13_1"/>
    <protectedRange sqref="D51:F51" name="Rango14_1"/>
    <protectedRange sqref="D54:F54" name="Rango15_1"/>
    <protectedRange sqref="D57:F57" name="Rango16_1"/>
    <protectedRange sqref="D60:F60" name="Rango17_1"/>
    <protectedRange sqref="D62:F63" name="Rango18_1"/>
    <protectedRange sqref="H8:J8" name="Rango1_2"/>
    <protectedRange sqref="H11:J11" name="Rango2_1"/>
    <protectedRange sqref="H14:J14" name="Rango2_2"/>
    <protectedRange sqref="H17:J17" name="Rango2_3"/>
    <protectedRange sqref="H20:J20" name="Rango5_2"/>
    <protectedRange sqref="H23:J23" name="Rango6_2"/>
    <protectedRange sqref="H26:J26" name="Rango7_2"/>
    <protectedRange sqref="H29:J29" name="Rango8_2"/>
    <protectedRange sqref="H32:J32" name="Rango9_2"/>
    <protectedRange sqref="H35:J35" name="Rango10_2"/>
    <protectedRange sqref="H38:J38" name="Rango11_2"/>
    <protectedRange sqref="H45:J45" name="Rango12_2"/>
    <protectedRange sqref="H48:J48" name="Rango13_2"/>
    <protectedRange sqref="H51:J51" name="Rango14_2"/>
    <protectedRange sqref="H54:J54" name="Rango15_2"/>
    <protectedRange sqref="H57:J57" name="Rango16_2"/>
    <protectedRange sqref="H60:J60" name="Rango17_2"/>
    <protectedRange sqref="H62:J63" name="Rango18_2"/>
    <protectedRange sqref="L8:N8" name="Rango1_3"/>
    <protectedRange sqref="L11:N11" name="Rango2_4"/>
    <protectedRange sqref="L14:N14" name="Rango3_1"/>
    <protectedRange sqref="L17:N17" name="Rango4_1"/>
    <protectedRange sqref="L20:N20" name="Rango5_3"/>
    <protectedRange sqref="L23:N23" name="Rango6_3"/>
    <protectedRange sqref="L26:N26" name="Rango7_3"/>
    <protectedRange sqref="L29:N29" name="Rango8_3"/>
    <protectedRange sqref="L32:N32" name="Rango9_3"/>
    <protectedRange sqref="L35:N35" name="Rango10_3"/>
    <protectedRange sqref="L38:N38" name="Rango11_3"/>
    <protectedRange sqref="L45:N45" name="Rango12_3"/>
    <protectedRange sqref="L48:N48" name="Rango13_3"/>
    <protectedRange sqref="L51:N51" name="Rango14_3"/>
    <protectedRange sqref="L54:N54" name="Rango15_3"/>
    <protectedRange sqref="L57:N57" name="Rango16_3"/>
    <protectedRange sqref="L60:N60" name="Rango17_3"/>
    <protectedRange sqref="L62:N63" name="Rango18_3"/>
    <protectedRange sqref="P8:R8" name="Rango1_4"/>
    <protectedRange sqref="P11:R11" name="Rango2_5"/>
    <protectedRange sqref="P14:R14" name="Rango3_2"/>
    <protectedRange sqref="P17:R17" name="Rango4_2"/>
    <protectedRange sqref="P20:R20" name="Rango5_4"/>
    <protectedRange sqref="P23:R23" name="Rango6_4"/>
    <protectedRange sqref="P26:R26" name="Rango7_4"/>
    <protectedRange sqref="P29:R29" name="Rango8_4"/>
    <protectedRange sqref="P32:R32" name="Rango9_4"/>
    <protectedRange sqref="P35:R35" name="Rango10_4"/>
    <protectedRange sqref="P38:R38" name="Rango11_4"/>
    <protectedRange sqref="P45:R45" name="Rango12_4"/>
    <protectedRange sqref="P48:R48" name="Rango13_4"/>
    <protectedRange sqref="P51:R51" name="Rango14_4"/>
    <protectedRange sqref="P54:R54" name="Rango15_4"/>
    <protectedRange sqref="P57:R57" name="Rango16_4"/>
    <protectedRange sqref="P60:R60" name="Rango17_4"/>
    <protectedRange sqref="P62:R63" name="Rango18_4"/>
  </protectedRanges>
  <mergeCells count="127">
    <mergeCell ref="A1:Y1"/>
    <mergeCell ref="A2:Y2"/>
    <mergeCell ref="A3:Y3"/>
    <mergeCell ref="A4:C5"/>
    <mergeCell ref="D4:D5"/>
    <mergeCell ref="E4:E5"/>
    <mergeCell ref="F4:F5"/>
    <mergeCell ref="G4:G5"/>
    <mergeCell ref="H4:H5"/>
    <mergeCell ref="I4:I5"/>
    <mergeCell ref="S4:S5"/>
    <mergeCell ref="T4:T5"/>
    <mergeCell ref="U4:Y4"/>
    <mergeCell ref="J4:J5"/>
    <mergeCell ref="K4:K5"/>
    <mergeCell ref="L4:L5"/>
    <mergeCell ref="M4:M5"/>
    <mergeCell ref="N4:N5"/>
    <mergeCell ref="O4:O5"/>
    <mergeCell ref="A6:A8"/>
    <mergeCell ref="D6:F6"/>
    <mergeCell ref="H6:J6"/>
    <mergeCell ref="L6:N6"/>
    <mergeCell ref="P6:R6"/>
    <mergeCell ref="B7:B8"/>
    <mergeCell ref="P4:P5"/>
    <mergeCell ref="Q4:Q5"/>
    <mergeCell ref="R4:R5"/>
    <mergeCell ref="D15:F15"/>
    <mergeCell ref="H15:J15"/>
    <mergeCell ref="L15:N15"/>
    <mergeCell ref="P15:R15"/>
    <mergeCell ref="A18:A32"/>
    <mergeCell ref="D18:F18"/>
    <mergeCell ref="H18:J18"/>
    <mergeCell ref="L18:N18"/>
    <mergeCell ref="P18:R18"/>
    <mergeCell ref="B19:B32"/>
    <mergeCell ref="A9:A17"/>
    <mergeCell ref="D9:F9"/>
    <mergeCell ref="H9:J9"/>
    <mergeCell ref="L9:N9"/>
    <mergeCell ref="P9:R9"/>
    <mergeCell ref="B10:B17"/>
    <mergeCell ref="D12:F12"/>
    <mergeCell ref="H12:J12"/>
    <mergeCell ref="L12:N12"/>
    <mergeCell ref="P12:R12"/>
    <mergeCell ref="D27:F27"/>
    <mergeCell ref="H27:J27"/>
    <mergeCell ref="L27:N27"/>
    <mergeCell ref="P27:R27"/>
    <mergeCell ref="D30:F30"/>
    <mergeCell ref="H30:J30"/>
    <mergeCell ref="L30:N30"/>
    <mergeCell ref="P30:R30"/>
    <mergeCell ref="D21:F21"/>
    <mergeCell ref="H21:J21"/>
    <mergeCell ref="L21:N21"/>
    <mergeCell ref="P21:R21"/>
    <mergeCell ref="D24:F24"/>
    <mergeCell ref="H24:J24"/>
    <mergeCell ref="L24:N24"/>
    <mergeCell ref="P24:R24"/>
    <mergeCell ref="A36:A38"/>
    <mergeCell ref="D36:F36"/>
    <mergeCell ref="H36:J36"/>
    <mergeCell ref="L36:N36"/>
    <mergeCell ref="P36:R36"/>
    <mergeCell ref="B37:B38"/>
    <mergeCell ref="A33:A35"/>
    <mergeCell ref="D33:F33"/>
    <mergeCell ref="H33:J33"/>
    <mergeCell ref="L33:N33"/>
    <mergeCell ref="P33:R33"/>
    <mergeCell ref="B34:B35"/>
    <mergeCell ref="A42:Y42"/>
    <mergeCell ref="A43:A45"/>
    <mergeCell ref="D43:F43"/>
    <mergeCell ref="H43:J43"/>
    <mergeCell ref="L43:N43"/>
    <mergeCell ref="P43:R43"/>
    <mergeCell ref="B44:B45"/>
    <mergeCell ref="A39:A41"/>
    <mergeCell ref="D39:F39"/>
    <mergeCell ref="H39:J39"/>
    <mergeCell ref="L39:N39"/>
    <mergeCell ref="P39:R39"/>
    <mergeCell ref="B40:B41"/>
    <mergeCell ref="A49:A51"/>
    <mergeCell ref="D49:F49"/>
    <mergeCell ref="H49:J49"/>
    <mergeCell ref="L49:N49"/>
    <mergeCell ref="P49:R49"/>
    <mergeCell ref="B50:B51"/>
    <mergeCell ref="A46:A48"/>
    <mergeCell ref="D46:F46"/>
    <mergeCell ref="H46:J46"/>
    <mergeCell ref="L46:N46"/>
    <mergeCell ref="P46:R46"/>
    <mergeCell ref="B47:B48"/>
    <mergeCell ref="A55:A57"/>
    <mergeCell ref="D55:F55"/>
    <mergeCell ref="H55:J55"/>
    <mergeCell ref="L55:N55"/>
    <mergeCell ref="P55:R55"/>
    <mergeCell ref="B56:B57"/>
    <mergeCell ref="A52:A54"/>
    <mergeCell ref="D52:F52"/>
    <mergeCell ref="H52:J52"/>
    <mergeCell ref="L52:N52"/>
    <mergeCell ref="P52:R52"/>
    <mergeCell ref="B53:B54"/>
    <mergeCell ref="A64:Y64"/>
    <mergeCell ref="A65:Y65"/>
    <mergeCell ref="A61:A63"/>
    <mergeCell ref="D61:F61"/>
    <mergeCell ref="H61:J61"/>
    <mergeCell ref="L61:N61"/>
    <mergeCell ref="P61:R61"/>
    <mergeCell ref="B62:B63"/>
    <mergeCell ref="A58:A60"/>
    <mergeCell ref="D58:F58"/>
    <mergeCell ref="H58:J58"/>
    <mergeCell ref="L58:N58"/>
    <mergeCell ref="P58:R58"/>
    <mergeCell ref="B59:B60"/>
  </mergeCells>
  <conditionalFormatting sqref="S39:T39 K39 G39 O39 S12:T12 S15:T15 K9 G9 O9 S9:T9 K12 G12 O12 K15 G15 O15 S61:T61 K61 G61 O61 S33:T33 K33 G33 O33 S36:T36 K36 G36 O36">
    <cfRule type="cellIs" dxfId="6623" priority="5613" operator="greaterThan">
      <formula>0.99</formula>
    </cfRule>
    <cfRule type="cellIs" dxfId="6622" priority="5614" operator="greaterThan">
      <formula>0.79</formula>
    </cfRule>
    <cfRule type="cellIs" dxfId="6621" priority="5615" operator="greaterThan">
      <formula>0.59</formula>
    </cfRule>
    <cfRule type="cellIs" dxfId="6620" priority="5616" operator="lessThan">
      <formula>0.6</formula>
    </cfRule>
  </conditionalFormatting>
  <conditionalFormatting sqref="S46:T46 S49:T49 S52:T52 S55:T55 S58:T58 K46 G46 O46 K49 G49 O49 K52 G52 O52 K55 G55 O55 K58 G58 O58">
    <cfRule type="cellIs" dxfId="6619" priority="5609" operator="greaterThan">
      <formula>0.99</formula>
    </cfRule>
    <cfRule type="cellIs" dxfId="6618" priority="5610" operator="greaterThan">
      <formula>0.79</formula>
    </cfRule>
    <cfRule type="cellIs" dxfId="6617" priority="5611" operator="greaterThan">
      <formula>0.59</formula>
    </cfRule>
    <cfRule type="cellIs" dxfId="6616" priority="5612" operator="lessThan">
      <formula>0.6</formula>
    </cfRule>
  </conditionalFormatting>
  <conditionalFormatting sqref="S43:T43 K43 G43 O43">
    <cfRule type="cellIs" dxfId="6615" priority="5605" operator="greaterThan">
      <formula>0.99</formula>
    </cfRule>
    <cfRule type="cellIs" dxfId="6614" priority="5606" operator="greaterThan">
      <formula>0.79</formula>
    </cfRule>
    <cfRule type="cellIs" dxfId="6613" priority="5607" operator="greaterThan">
      <formula>0.59</formula>
    </cfRule>
    <cfRule type="cellIs" dxfId="6612" priority="5608" operator="lessThan">
      <formula>0.6</formula>
    </cfRule>
  </conditionalFormatting>
  <conditionalFormatting sqref="S6:T6 K6 G6 O6">
    <cfRule type="cellIs" dxfId="6611" priority="5601" operator="greaterThan">
      <formula>0.99</formula>
    </cfRule>
    <cfRule type="cellIs" dxfId="6610" priority="5602" operator="greaterThan">
      <formula>0.79</formula>
    </cfRule>
    <cfRule type="cellIs" dxfId="6609" priority="5603" operator="greaterThan">
      <formula>0.59</formula>
    </cfRule>
    <cfRule type="cellIs" dxfId="6608" priority="5604" operator="lessThan">
      <formula>0.6</formula>
    </cfRule>
  </conditionalFormatting>
  <conditionalFormatting sqref="G18">
    <cfRule type="cellIs" dxfId="6607" priority="5593" operator="equal">
      <formula>1</formula>
    </cfRule>
    <cfRule type="cellIs" priority="5594" operator="equal">
      <formula>1</formula>
    </cfRule>
    <cfRule type="cellIs" dxfId="6606" priority="5595" operator="between">
      <formula>0</formula>
      <formula>0.6</formula>
    </cfRule>
    <cfRule type="cellIs" dxfId="6605" priority="5596" operator="equal">
      <formula>0</formula>
    </cfRule>
    <cfRule type="cellIs" dxfId="6604" priority="5597" operator="greaterThan">
      <formula>0.99</formula>
    </cfRule>
    <cfRule type="cellIs" dxfId="6603" priority="5598" operator="greaterThan">
      <formula>0.79</formula>
    </cfRule>
    <cfRule type="cellIs" dxfId="6602" priority="5599" operator="greaterThan">
      <formula>0.59</formula>
    </cfRule>
    <cfRule type="cellIs" dxfId="6601" priority="5600" operator="lessThan">
      <formula>0.6</formula>
    </cfRule>
  </conditionalFormatting>
  <conditionalFormatting sqref="G18">
    <cfRule type="cellIs" dxfId="6600" priority="5576" operator="equal">
      <formula>0</formula>
    </cfRule>
    <cfRule type="cellIs" dxfId="6599" priority="5577" operator="between">
      <formula>0.61</formula>
      <formula>0.8</formula>
    </cfRule>
    <cfRule type="cellIs" dxfId="6598" priority="5578" operator="greaterThan">
      <formula>1</formula>
    </cfRule>
    <cfRule type="cellIs" dxfId="6597" priority="5579" operator="between">
      <formula>0.81</formula>
      <formula>0.99</formula>
    </cfRule>
    <cfRule type="cellIs" dxfId="6596" priority="5580" operator="between">
      <formula>0.61</formula>
      <formula>0.8</formula>
    </cfRule>
    <cfRule type="cellIs" dxfId="6595" priority="5581" operator="between">
      <formula>0</formula>
      <formula>0.6</formula>
    </cfRule>
    <cfRule type="cellIs" dxfId="6594" priority="5582" operator="greaterThan">
      <formula>1</formula>
    </cfRule>
    <cfRule type="cellIs" dxfId="6593" priority="5583" operator="between">
      <formula>0.61</formula>
      <formula>0.99</formula>
    </cfRule>
    <cfRule type="cellIs" dxfId="6592" priority="5584" operator="between">
      <formula>0.8</formula>
      <formula>1</formula>
    </cfRule>
    <cfRule type="cellIs" dxfId="6591" priority="5585" operator="greaterThan">
      <formula>1</formula>
    </cfRule>
    <cfRule type="cellIs" dxfId="6590" priority="5586" operator="between">
      <formula>0.8</formula>
      <formula>1</formula>
    </cfRule>
    <cfRule type="cellIs" dxfId="6589" priority="5587" operator="between">
      <formula>0.1</formula>
      <formula>0.6</formula>
    </cfRule>
    <cfRule type="cellIs" dxfId="6588" priority="5588" operator="lessThan">
      <formula>0.8</formula>
    </cfRule>
    <cfRule type="cellIs" dxfId="6587" priority="5589" operator="lessThan">
      <formula>0.6</formula>
    </cfRule>
    <cfRule type="cellIs" dxfId="6586" priority="5590" operator="lessThan">
      <formula>0.8</formula>
    </cfRule>
    <cfRule type="cellIs" dxfId="6585" priority="5591" operator="lessThan">
      <formula>1</formula>
    </cfRule>
    <cfRule type="cellIs" dxfId="6584" priority="5592" operator="greaterThan">
      <formula>1</formula>
    </cfRule>
  </conditionalFormatting>
  <conditionalFormatting sqref="K18">
    <cfRule type="cellIs" dxfId="6583" priority="5568" operator="equal">
      <formula>1</formula>
    </cfRule>
    <cfRule type="cellIs" priority="5569" operator="equal">
      <formula>1</formula>
    </cfRule>
    <cfRule type="cellIs" dxfId="6582" priority="5570" operator="between">
      <formula>0</formula>
      <formula>0.6</formula>
    </cfRule>
    <cfRule type="cellIs" dxfId="6581" priority="5571" operator="equal">
      <formula>0</formula>
    </cfRule>
    <cfRule type="cellIs" dxfId="6580" priority="5572" operator="greaterThan">
      <formula>0.99</formula>
    </cfRule>
    <cfRule type="cellIs" dxfId="6579" priority="5573" operator="greaterThan">
      <formula>0.79</formula>
    </cfRule>
    <cfRule type="cellIs" dxfId="6578" priority="5574" operator="greaterThan">
      <formula>0.59</formula>
    </cfRule>
    <cfRule type="cellIs" dxfId="6577" priority="5575" operator="lessThan">
      <formula>0.6</formula>
    </cfRule>
  </conditionalFormatting>
  <conditionalFormatting sqref="K18">
    <cfRule type="cellIs" dxfId="6576" priority="5551" operator="equal">
      <formula>0</formula>
    </cfRule>
    <cfRule type="cellIs" dxfId="6575" priority="5552" operator="between">
      <formula>0.61</formula>
      <formula>0.8</formula>
    </cfRule>
    <cfRule type="cellIs" dxfId="6574" priority="5553" operator="greaterThan">
      <formula>1</formula>
    </cfRule>
    <cfRule type="cellIs" dxfId="6573" priority="5554" operator="between">
      <formula>0.81</formula>
      <formula>0.99</formula>
    </cfRule>
    <cfRule type="cellIs" dxfId="6572" priority="5555" operator="between">
      <formula>0.61</formula>
      <formula>0.8</formula>
    </cfRule>
    <cfRule type="cellIs" dxfId="6571" priority="5556" operator="between">
      <formula>0</formula>
      <formula>0.6</formula>
    </cfRule>
    <cfRule type="cellIs" dxfId="6570" priority="5557" operator="greaterThan">
      <formula>1</formula>
    </cfRule>
    <cfRule type="cellIs" dxfId="6569" priority="5558" operator="between">
      <formula>0.61</formula>
      <formula>0.99</formula>
    </cfRule>
    <cfRule type="cellIs" dxfId="6568" priority="5559" operator="between">
      <formula>0.8</formula>
      <formula>1</formula>
    </cfRule>
    <cfRule type="cellIs" dxfId="6567" priority="5560" operator="greaterThan">
      <formula>1</formula>
    </cfRule>
    <cfRule type="cellIs" dxfId="6566" priority="5561" operator="between">
      <formula>0.8</formula>
      <formula>1</formula>
    </cfRule>
    <cfRule type="cellIs" dxfId="6565" priority="5562" operator="between">
      <formula>0.1</formula>
      <formula>0.6</formula>
    </cfRule>
    <cfRule type="cellIs" dxfId="6564" priority="5563" operator="lessThan">
      <formula>0.8</formula>
    </cfRule>
    <cfRule type="cellIs" dxfId="6563" priority="5564" operator="lessThan">
      <formula>0.6</formula>
    </cfRule>
    <cfRule type="cellIs" dxfId="6562" priority="5565" operator="lessThan">
      <formula>0.8</formula>
    </cfRule>
    <cfRule type="cellIs" dxfId="6561" priority="5566" operator="lessThan">
      <formula>1</formula>
    </cfRule>
    <cfRule type="cellIs" dxfId="6560" priority="5567" operator="greaterThan">
      <formula>1</formula>
    </cfRule>
  </conditionalFormatting>
  <conditionalFormatting sqref="O18">
    <cfRule type="cellIs" dxfId="6559" priority="5543" operator="equal">
      <formula>1</formula>
    </cfRule>
    <cfRule type="cellIs" priority="5544" operator="equal">
      <formula>1</formula>
    </cfRule>
    <cfRule type="cellIs" dxfId="6558" priority="5545" operator="between">
      <formula>0</formula>
      <formula>0.6</formula>
    </cfRule>
    <cfRule type="cellIs" dxfId="6557" priority="5546" operator="equal">
      <formula>0</formula>
    </cfRule>
    <cfRule type="cellIs" dxfId="6556" priority="5547" operator="greaterThan">
      <formula>0.99</formula>
    </cfRule>
    <cfRule type="cellIs" dxfId="6555" priority="5548" operator="greaterThan">
      <formula>0.79</formula>
    </cfRule>
    <cfRule type="cellIs" dxfId="6554" priority="5549" operator="greaterThan">
      <formula>0.59</formula>
    </cfRule>
    <cfRule type="cellIs" dxfId="6553" priority="5550" operator="lessThan">
      <formula>0.6</formula>
    </cfRule>
  </conditionalFormatting>
  <conditionalFormatting sqref="O18">
    <cfRule type="cellIs" dxfId="6552" priority="5526" operator="equal">
      <formula>0</formula>
    </cfRule>
    <cfRule type="cellIs" dxfId="6551" priority="5527" operator="between">
      <formula>0.61</formula>
      <formula>0.8</formula>
    </cfRule>
    <cfRule type="cellIs" dxfId="6550" priority="5528" operator="greaterThan">
      <formula>1</formula>
    </cfRule>
    <cfRule type="cellIs" dxfId="6549" priority="5529" operator="between">
      <formula>0.81</formula>
      <formula>0.99</formula>
    </cfRule>
    <cfRule type="cellIs" dxfId="6548" priority="5530" operator="between">
      <formula>0.61</formula>
      <formula>0.8</formula>
    </cfRule>
    <cfRule type="cellIs" dxfId="6547" priority="5531" operator="between">
      <formula>0</formula>
      <formula>0.6</formula>
    </cfRule>
    <cfRule type="cellIs" dxfId="6546" priority="5532" operator="greaterThan">
      <formula>1</formula>
    </cfRule>
    <cfRule type="cellIs" dxfId="6545" priority="5533" operator="between">
      <formula>0.61</formula>
      <formula>0.99</formula>
    </cfRule>
    <cfRule type="cellIs" dxfId="6544" priority="5534" operator="between">
      <formula>0.8</formula>
      <formula>1</formula>
    </cfRule>
    <cfRule type="cellIs" dxfId="6543" priority="5535" operator="greaterThan">
      <formula>1</formula>
    </cfRule>
    <cfRule type="cellIs" dxfId="6542" priority="5536" operator="between">
      <formula>0.8</formula>
      <formula>1</formula>
    </cfRule>
    <cfRule type="cellIs" dxfId="6541" priority="5537" operator="between">
      <formula>0.1</formula>
      <formula>0.6</formula>
    </cfRule>
    <cfRule type="cellIs" dxfId="6540" priority="5538" operator="lessThan">
      <formula>0.8</formula>
    </cfRule>
    <cfRule type="cellIs" dxfId="6539" priority="5539" operator="lessThan">
      <formula>0.6</formula>
    </cfRule>
    <cfRule type="cellIs" dxfId="6538" priority="5540" operator="lessThan">
      <formula>0.8</formula>
    </cfRule>
    <cfRule type="cellIs" dxfId="6537" priority="5541" operator="lessThan">
      <formula>1</formula>
    </cfRule>
    <cfRule type="cellIs" dxfId="6536" priority="5542" operator="greaterThan">
      <formula>1</formula>
    </cfRule>
  </conditionalFormatting>
  <conditionalFormatting sqref="S18:T18">
    <cfRule type="cellIs" dxfId="6535" priority="5518" operator="equal">
      <formula>1</formula>
    </cfRule>
    <cfRule type="cellIs" priority="5519" operator="equal">
      <formula>1</formula>
    </cfRule>
    <cfRule type="cellIs" dxfId="6534" priority="5520" operator="between">
      <formula>0</formula>
      <formula>0.6</formula>
    </cfRule>
    <cfRule type="cellIs" dxfId="6533" priority="5521" operator="equal">
      <formula>0</formula>
    </cfRule>
    <cfRule type="cellIs" dxfId="6532" priority="5522" operator="greaterThan">
      <formula>0.99</formula>
    </cfRule>
    <cfRule type="cellIs" dxfId="6531" priority="5523" operator="greaterThan">
      <formula>0.79</formula>
    </cfRule>
    <cfRule type="cellIs" dxfId="6530" priority="5524" operator="greaterThan">
      <formula>0.59</formula>
    </cfRule>
    <cfRule type="cellIs" dxfId="6529" priority="5525" operator="lessThan">
      <formula>0.6</formula>
    </cfRule>
  </conditionalFormatting>
  <conditionalFormatting sqref="S18:T18">
    <cfRule type="cellIs" dxfId="6528" priority="5501" operator="equal">
      <formula>0</formula>
    </cfRule>
    <cfRule type="cellIs" dxfId="6527" priority="5502" operator="between">
      <formula>0.61</formula>
      <formula>0.8</formula>
    </cfRule>
    <cfRule type="cellIs" dxfId="6526" priority="5503" operator="greaterThan">
      <formula>1</formula>
    </cfRule>
    <cfRule type="cellIs" dxfId="6525" priority="5504" operator="between">
      <formula>0.81</formula>
      <formula>0.99</formula>
    </cfRule>
    <cfRule type="cellIs" dxfId="6524" priority="5505" operator="between">
      <formula>0.61</formula>
      <formula>0.8</formula>
    </cfRule>
    <cfRule type="cellIs" dxfId="6523" priority="5506" operator="between">
      <formula>0</formula>
      <formula>0.6</formula>
    </cfRule>
    <cfRule type="cellIs" dxfId="6522" priority="5507" operator="greaterThan">
      <formula>1</formula>
    </cfRule>
    <cfRule type="cellIs" dxfId="6521" priority="5508" operator="between">
      <formula>0.61</formula>
      <formula>0.99</formula>
    </cfRule>
    <cfRule type="cellIs" dxfId="6520" priority="5509" operator="between">
      <formula>0.8</formula>
      <formula>1</formula>
    </cfRule>
    <cfRule type="cellIs" dxfId="6519" priority="5510" operator="greaterThan">
      <formula>1</formula>
    </cfRule>
    <cfRule type="cellIs" dxfId="6518" priority="5511" operator="between">
      <formula>0.8</formula>
      <formula>1</formula>
    </cfRule>
    <cfRule type="cellIs" dxfId="6517" priority="5512" operator="between">
      <formula>0.1</formula>
      <formula>0.6</formula>
    </cfRule>
    <cfRule type="cellIs" dxfId="6516" priority="5513" operator="lessThan">
      <formula>0.8</formula>
    </cfRule>
    <cfRule type="cellIs" dxfId="6515" priority="5514" operator="lessThan">
      <formula>0.6</formula>
    </cfRule>
    <cfRule type="cellIs" dxfId="6514" priority="5515" operator="lessThan">
      <formula>0.8</formula>
    </cfRule>
    <cfRule type="cellIs" dxfId="6513" priority="5516" operator="lessThan">
      <formula>1</formula>
    </cfRule>
    <cfRule type="cellIs" dxfId="6512" priority="5517" operator="greaterThan">
      <formula>1</formula>
    </cfRule>
  </conditionalFormatting>
  <conditionalFormatting sqref="G21">
    <cfRule type="cellIs" dxfId="6511" priority="5493" operator="equal">
      <formula>1</formula>
    </cfRule>
    <cfRule type="cellIs" priority="5494" operator="equal">
      <formula>1</formula>
    </cfRule>
    <cfRule type="cellIs" dxfId="6510" priority="5495" operator="between">
      <formula>0</formula>
      <formula>0.6</formula>
    </cfRule>
    <cfRule type="cellIs" dxfId="6509" priority="5496" operator="equal">
      <formula>0</formula>
    </cfRule>
    <cfRule type="cellIs" dxfId="6508" priority="5497" operator="greaterThan">
      <formula>0.99</formula>
    </cfRule>
    <cfRule type="cellIs" dxfId="6507" priority="5498" operator="greaterThan">
      <formula>0.79</formula>
    </cfRule>
    <cfRule type="cellIs" dxfId="6506" priority="5499" operator="greaterThan">
      <formula>0.59</formula>
    </cfRule>
    <cfRule type="cellIs" dxfId="6505" priority="5500" operator="lessThan">
      <formula>0.6</formula>
    </cfRule>
  </conditionalFormatting>
  <conditionalFormatting sqref="G21">
    <cfRule type="cellIs" dxfId="6504" priority="5476" operator="equal">
      <formula>0</formula>
    </cfRule>
    <cfRule type="cellIs" dxfId="6503" priority="5477" operator="between">
      <formula>0.61</formula>
      <formula>0.8</formula>
    </cfRule>
    <cfRule type="cellIs" dxfId="6502" priority="5478" operator="greaterThan">
      <formula>1</formula>
    </cfRule>
    <cfRule type="cellIs" dxfId="6501" priority="5479" operator="between">
      <formula>0.81</formula>
      <formula>0.99</formula>
    </cfRule>
    <cfRule type="cellIs" dxfId="6500" priority="5480" operator="between">
      <formula>0.61</formula>
      <formula>0.8</formula>
    </cfRule>
    <cfRule type="cellIs" dxfId="6499" priority="5481" operator="between">
      <formula>0</formula>
      <formula>0.6</formula>
    </cfRule>
    <cfRule type="cellIs" dxfId="6498" priority="5482" operator="greaterThan">
      <formula>1</formula>
    </cfRule>
    <cfRule type="cellIs" dxfId="6497" priority="5483" operator="between">
      <formula>0.61</formula>
      <formula>0.99</formula>
    </cfRule>
    <cfRule type="cellIs" dxfId="6496" priority="5484" operator="between">
      <formula>0.8</formula>
      <formula>1</formula>
    </cfRule>
    <cfRule type="cellIs" dxfId="6495" priority="5485" operator="greaterThan">
      <formula>1</formula>
    </cfRule>
    <cfRule type="cellIs" dxfId="6494" priority="5486" operator="between">
      <formula>0.8</formula>
      <formula>1</formula>
    </cfRule>
    <cfRule type="cellIs" dxfId="6493" priority="5487" operator="between">
      <formula>0.1</formula>
      <formula>0.6</formula>
    </cfRule>
    <cfRule type="cellIs" dxfId="6492" priority="5488" operator="lessThan">
      <formula>0.8</formula>
    </cfRule>
    <cfRule type="cellIs" dxfId="6491" priority="5489" operator="lessThan">
      <formula>0.6</formula>
    </cfRule>
    <cfRule type="cellIs" dxfId="6490" priority="5490" operator="lessThan">
      <formula>0.8</formula>
    </cfRule>
    <cfRule type="cellIs" dxfId="6489" priority="5491" operator="lessThan">
      <formula>1</formula>
    </cfRule>
    <cfRule type="cellIs" dxfId="6488" priority="5492" operator="greaterThan">
      <formula>1</formula>
    </cfRule>
  </conditionalFormatting>
  <conditionalFormatting sqref="K21">
    <cfRule type="cellIs" dxfId="6487" priority="5468" operator="equal">
      <formula>1</formula>
    </cfRule>
    <cfRule type="cellIs" priority="5469" operator="equal">
      <formula>1</formula>
    </cfRule>
    <cfRule type="cellIs" dxfId="6486" priority="5470" operator="between">
      <formula>0</formula>
      <formula>0.6</formula>
    </cfRule>
    <cfRule type="cellIs" dxfId="6485" priority="5471" operator="equal">
      <formula>0</formula>
    </cfRule>
    <cfRule type="cellIs" dxfId="6484" priority="5472" operator="greaterThan">
      <formula>0.99</formula>
    </cfRule>
    <cfRule type="cellIs" dxfId="6483" priority="5473" operator="greaterThan">
      <formula>0.79</formula>
    </cfRule>
    <cfRule type="cellIs" dxfId="6482" priority="5474" operator="greaterThan">
      <formula>0.59</formula>
    </cfRule>
    <cfRule type="cellIs" dxfId="6481" priority="5475" operator="lessThan">
      <formula>0.6</formula>
    </cfRule>
  </conditionalFormatting>
  <conditionalFormatting sqref="K21">
    <cfRule type="cellIs" dxfId="6480" priority="5451" operator="equal">
      <formula>0</formula>
    </cfRule>
    <cfRule type="cellIs" dxfId="6479" priority="5452" operator="between">
      <formula>0.61</formula>
      <formula>0.8</formula>
    </cfRule>
    <cfRule type="cellIs" dxfId="6478" priority="5453" operator="greaterThan">
      <formula>1</formula>
    </cfRule>
    <cfRule type="cellIs" dxfId="6477" priority="5454" operator="between">
      <formula>0.81</formula>
      <formula>0.99</formula>
    </cfRule>
    <cfRule type="cellIs" dxfId="6476" priority="5455" operator="between">
      <formula>0.61</formula>
      <formula>0.8</formula>
    </cfRule>
    <cfRule type="cellIs" dxfId="6475" priority="5456" operator="between">
      <formula>0</formula>
      <formula>0.6</formula>
    </cfRule>
    <cfRule type="cellIs" dxfId="6474" priority="5457" operator="greaterThan">
      <formula>1</formula>
    </cfRule>
    <cfRule type="cellIs" dxfId="6473" priority="5458" operator="between">
      <formula>0.61</formula>
      <formula>0.99</formula>
    </cfRule>
    <cfRule type="cellIs" dxfId="6472" priority="5459" operator="between">
      <formula>0.8</formula>
      <formula>1</formula>
    </cfRule>
    <cfRule type="cellIs" dxfId="6471" priority="5460" operator="greaterThan">
      <formula>1</formula>
    </cfRule>
    <cfRule type="cellIs" dxfId="6470" priority="5461" operator="between">
      <formula>0.8</formula>
      <formula>1</formula>
    </cfRule>
    <cfRule type="cellIs" dxfId="6469" priority="5462" operator="between">
      <formula>0.1</formula>
      <formula>0.6</formula>
    </cfRule>
    <cfRule type="cellIs" dxfId="6468" priority="5463" operator="lessThan">
      <formula>0.8</formula>
    </cfRule>
    <cfRule type="cellIs" dxfId="6467" priority="5464" operator="lessThan">
      <formula>0.6</formula>
    </cfRule>
    <cfRule type="cellIs" dxfId="6466" priority="5465" operator="lessThan">
      <formula>0.8</formula>
    </cfRule>
    <cfRule type="cellIs" dxfId="6465" priority="5466" operator="lessThan">
      <formula>1</formula>
    </cfRule>
    <cfRule type="cellIs" dxfId="6464" priority="5467" operator="greaterThan">
      <formula>1</formula>
    </cfRule>
  </conditionalFormatting>
  <conditionalFormatting sqref="O21">
    <cfRule type="cellIs" dxfId="6463" priority="5443" operator="equal">
      <formula>1</formula>
    </cfRule>
    <cfRule type="cellIs" priority="5444" operator="equal">
      <formula>1</formula>
    </cfRule>
    <cfRule type="cellIs" dxfId="6462" priority="5445" operator="between">
      <formula>0</formula>
      <formula>0.6</formula>
    </cfRule>
    <cfRule type="cellIs" dxfId="6461" priority="5446" operator="equal">
      <formula>0</formula>
    </cfRule>
    <cfRule type="cellIs" dxfId="6460" priority="5447" operator="greaterThan">
      <formula>0.99</formula>
    </cfRule>
    <cfRule type="cellIs" dxfId="6459" priority="5448" operator="greaterThan">
      <formula>0.79</formula>
    </cfRule>
    <cfRule type="cellIs" dxfId="6458" priority="5449" operator="greaterThan">
      <formula>0.59</formula>
    </cfRule>
    <cfRule type="cellIs" dxfId="6457" priority="5450" operator="lessThan">
      <formula>0.6</formula>
    </cfRule>
  </conditionalFormatting>
  <conditionalFormatting sqref="O21">
    <cfRule type="cellIs" dxfId="6456" priority="5426" operator="equal">
      <formula>0</formula>
    </cfRule>
    <cfRule type="cellIs" dxfId="6455" priority="5427" operator="between">
      <formula>0.61</formula>
      <formula>0.8</formula>
    </cfRule>
    <cfRule type="cellIs" dxfId="6454" priority="5428" operator="greaterThan">
      <formula>1</formula>
    </cfRule>
    <cfRule type="cellIs" dxfId="6453" priority="5429" operator="between">
      <formula>0.81</formula>
      <formula>0.99</formula>
    </cfRule>
    <cfRule type="cellIs" dxfId="6452" priority="5430" operator="between">
      <formula>0.61</formula>
      <formula>0.8</formula>
    </cfRule>
    <cfRule type="cellIs" dxfId="6451" priority="5431" operator="between">
      <formula>0</formula>
      <formula>0.6</formula>
    </cfRule>
    <cfRule type="cellIs" dxfId="6450" priority="5432" operator="greaterThan">
      <formula>1</formula>
    </cfRule>
    <cfRule type="cellIs" dxfId="6449" priority="5433" operator="between">
      <formula>0.61</formula>
      <formula>0.99</formula>
    </cfRule>
    <cfRule type="cellIs" dxfId="6448" priority="5434" operator="between">
      <formula>0.8</formula>
      <formula>1</formula>
    </cfRule>
    <cfRule type="cellIs" dxfId="6447" priority="5435" operator="greaterThan">
      <formula>1</formula>
    </cfRule>
    <cfRule type="cellIs" dxfId="6446" priority="5436" operator="between">
      <formula>0.8</formula>
      <formula>1</formula>
    </cfRule>
    <cfRule type="cellIs" dxfId="6445" priority="5437" operator="between">
      <formula>0.1</formula>
      <formula>0.6</formula>
    </cfRule>
    <cfRule type="cellIs" dxfId="6444" priority="5438" operator="lessThan">
      <formula>0.8</formula>
    </cfRule>
    <cfRule type="cellIs" dxfId="6443" priority="5439" operator="lessThan">
      <formula>0.6</formula>
    </cfRule>
    <cfRule type="cellIs" dxfId="6442" priority="5440" operator="lessThan">
      <formula>0.8</formula>
    </cfRule>
    <cfRule type="cellIs" dxfId="6441" priority="5441" operator="lessThan">
      <formula>1</formula>
    </cfRule>
    <cfRule type="cellIs" dxfId="6440" priority="5442" operator="greaterThan">
      <formula>1</formula>
    </cfRule>
  </conditionalFormatting>
  <conditionalFormatting sqref="S21:T21">
    <cfRule type="cellIs" dxfId="6439" priority="5418" operator="equal">
      <formula>1</formula>
    </cfRule>
    <cfRule type="cellIs" priority="5419" operator="equal">
      <formula>1</formula>
    </cfRule>
    <cfRule type="cellIs" dxfId="6438" priority="5420" operator="between">
      <formula>0</formula>
      <formula>0.6</formula>
    </cfRule>
    <cfRule type="cellIs" dxfId="6437" priority="5421" operator="equal">
      <formula>0</formula>
    </cfRule>
    <cfRule type="cellIs" dxfId="6436" priority="5422" operator="greaterThan">
      <formula>0.99</formula>
    </cfRule>
    <cfRule type="cellIs" dxfId="6435" priority="5423" operator="greaterThan">
      <formula>0.79</formula>
    </cfRule>
    <cfRule type="cellIs" dxfId="6434" priority="5424" operator="greaterThan">
      <formula>0.59</formula>
    </cfRule>
    <cfRule type="cellIs" dxfId="6433" priority="5425" operator="lessThan">
      <formula>0.6</formula>
    </cfRule>
  </conditionalFormatting>
  <conditionalFormatting sqref="S21:T21">
    <cfRule type="cellIs" dxfId="6432" priority="5401" operator="equal">
      <formula>0</formula>
    </cfRule>
    <cfRule type="cellIs" dxfId="6431" priority="5402" operator="between">
      <formula>0.61</formula>
      <formula>0.8</formula>
    </cfRule>
    <cfRule type="cellIs" dxfId="6430" priority="5403" operator="greaterThan">
      <formula>1</formula>
    </cfRule>
    <cfRule type="cellIs" dxfId="6429" priority="5404" operator="between">
      <formula>0.81</formula>
      <formula>0.99</formula>
    </cfRule>
    <cfRule type="cellIs" dxfId="6428" priority="5405" operator="between">
      <formula>0.61</formula>
      <formula>0.8</formula>
    </cfRule>
    <cfRule type="cellIs" dxfId="6427" priority="5406" operator="between">
      <formula>0</formula>
      <formula>0.6</formula>
    </cfRule>
    <cfRule type="cellIs" dxfId="6426" priority="5407" operator="greaterThan">
      <formula>1</formula>
    </cfRule>
    <cfRule type="cellIs" dxfId="6425" priority="5408" operator="between">
      <formula>0.61</formula>
      <formula>0.99</formula>
    </cfRule>
    <cfRule type="cellIs" dxfId="6424" priority="5409" operator="between">
      <formula>0.8</formula>
      <formula>1</formula>
    </cfRule>
    <cfRule type="cellIs" dxfId="6423" priority="5410" operator="greaterThan">
      <formula>1</formula>
    </cfRule>
    <cfRule type="cellIs" dxfId="6422" priority="5411" operator="between">
      <formula>0.8</formula>
      <formula>1</formula>
    </cfRule>
    <cfRule type="cellIs" dxfId="6421" priority="5412" operator="between">
      <formula>0.1</formula>
      <formula>0.6</formula>
    </cfRule>
    <cfRule type="cellIs" dxfId="6420" priority="5413" operator="lessThan">
      <formula>0.8</formula>
    </cfRule>
    <cfRule type="cellIs" dxfId="6419" priority="5414" operator="lessThan">
      <formula>0.6</formula>
    </cfRule>
    <cfRule type="cellIs" dxfId="6418" priority="5415" operator="lessThan">
      <formula>0.8</formula>
    </cfRule>
    <cfRule type="cellIs" dxfId="6417" priority="5416" operator="lessThan">
      <formula>1</formula>
    </cfRule>
    <cfRule type="cellIs" dxfId="6416" priority="5417" operator="greaterThan">
      <formula>1</formula>
    </cfRule>
  </conditionalFormatting>
  <conditionalFormatting sqref="G24">
    <cfRule type="cellIs" dxfId="6415" priority="5393" operator="equal">
      <formula>1</formula>
    </cfRule>
    <cfRule type="cellIs" priority="5394" operator="equal">
      <formula>1</formula>
    </cfRule>
    <cfRule type="cellIs" dxfId="6414" priority="5395" operator="between">
      <formula>0</formula>
      <formula>0.6</formula>
    </cfRule>
    <cfRule type="cellIs" dxfId="6413" priority="5396" operator="equal">
      <formula>0</formula>
    </cfRule>
    <cfRule type="cellIs" dxfId="6412" priority="5397" operator="greaterThan">
      <formula>0.99</formula>
    </cfRule>
    <cfRule type="cellIs" dxfId="6411" priority="5398" operator="greaterThan">
      <formula>0.79</formula>
    </cfRule>
    <cfRule type="cellIs" dxfId="6410" priority="5399" operator="greaterThan">
      <formula>0.59</formula>
    </cfRule>
    <cfRule type="cellIs" dxfId="6409" priority="5400" operator="lessThan">
      <formula>0.6</formula>
    </cfRule>
  </conditionalFormatting>
  <conditionalFormatting sqref="G24">
    <cfRule type="cellIs" dxfId="6408" priority="5376" operator="equal">
      <formula>0</formula>
    </cfRule>
    <cfRule type="cellIs" dxfId="6407" priority="5377" operator="between">
      <formula>0.61</formula>
      <formula>0.8</formula>
    </cfRule>
    <cfRule type="cellIs" dxfId="6406" priority="5378" operator="greaterThan">
      <formula>1</formula>
    </cfRule>
    <cfRule type="cellIs" dxfId="6405" priority="5379" operator="between">
      <formula>0.81</formula>
      <formula>0.99</formula>
    </cfRule>
    <cfRule type="cellIs" dxfId="6404" priority="5380" operator="between">
      <formula>0.61</formula>
      <formula>0.8</formula>
    </cfRule>
    <cfRule type="cellIs" dxfId="6403" priority="5381" operator="between">
      <formula>0</formula>
      <formula>0.6</formula>
    </cfRule>
    <cfRule type="cellIs" dxfId="6402" priority="5382" operator="greaterThan">
      <formula>1</formula>
    </cfRule>
    <cfRule type="cellIs" dxfId="6401" priority="5383" operator="between">
      <formula>0.61</formula>
      <formula>0.99</formula>
    </cfRule>
    <cfRule type="cellIs" dxfId="6400" priority="5384" operator="between">
      <formula>0.8</formula>
      <formula>1</formula>
    </cfRule>
    <cfRule type="cellIs" dxfId="6399" priority="5385" operator="greaterThan">
      <formula>1</formula>
    </cfRule>
    <cfRule type="cellIs" dxfId="6398" priority="5386" operator="between">
      <formula>0.8</formula>
      <formula>1</formula>
    </cfRule>
    <cfRule type="cellIs" dxfId="6397" priority="5387" operator="between">
      <formula>0.1</formula>
      <formula>0.6</formula>
    </cfRule>
    <cfRule type="cellIs" dxfId="6396" priority="5388" operator="lessThan">
      <formula>0.8</formula>
    </cfRule>
    <cfRule type="cellIs" dxfId="6395" priority="5389" operator="lessThan">
      <formula>0.6</formula>
    </cfRule>
    <cfRule type="cellIs" dxfId="6394" priority="5390" operator="lessThan">
      <formula>0.8</formula>
    </cfRule>
    <cfRule type="cellIs" dxfId="6393" priority="5391" operator="lessThan">
      <formula>1</formula>
    </cfRule>
    <cfRule type="cellIs" dxfId="6392" priority="5392" operator="greaterThan">
      <formula>1</formula>
    </cfRule>
  </conditionalFormatting>
  <conditionalFormatting sqref="K24">
    <cfRule type="cellIs" dxfId="6391" priority="5368" operator="equal">
      <formula>1</formula>
    </cfRule>
    <cfRule type="cellIs" priority="5369" operator="equal">
      <formula>1</formula>
    </cfRule>
    <cfRule type="cellIs" dxfId="6390" priority="5370" operator="between">
      <formula>0</formula>
      <formula>0.6</formula>
    </cfRule>
    <cfRule type="cellIs" dxfId="6389" priority="5371" operator="equal">
      <formula>0</formula>
    </cfRule>
    <cfRule type="cellIs" dxfId="6388" priority="5372" operator="greaterThan">
      <formula>0.99</formula>
    </cfRule>
    <cfRule type="cellIs" dxfId="6387" priority="5373" operator="greaterThan">
      <formula>0.79</formula>
    </cfRule>
    <cfRule type="cellIs" dxfId="6386" priority="5374" operator="greaterThan">
      <formula>0.59</formula>
    </cfRule>
    <cfRule type="cellIs" dxfId="6385" priority="5375" operator="lessThan">
      <formula>0.6</formula>
    </cfRule>
  </conditionalFormatting>
  <conditionalFormatting sqref="K24">
    <cfRule type="cellIs" dxfId="6384" priority="5351" operator="equal">
      <formula>0</formula>
    </cfRule>
    <cfRule type="cellIs" dxfId="6383" priority="5352" operator="between">
      <formula>0.61</formula>
      <formula>0.8</formula>
    </cfRule>
    <cfRule type="cellIs" dxfId="6382" priority="5353" operator="greaterThan">
      <formula>1</formula>
    </cfRule>
    <cfRule type="cellIs" dxfId="6381" priority="5354" operator="between">
      <formula>0.81</formula>
      <formula>0.99</formula>
    </cfRule>
    <cfRule type="cellIs" dxfId="6380" priority="5355" operator="between">
      <formula>0.61</formula>
      <formula>0.8</formula>
    </cfRule>
    <cfRule type="cellIs" dxfId="6379" priority="5356" operator="between">
      <formula>0</formula>
      <formula>0.6</formula>
    </cfRule>
    <cfRule type="cellIs" dxfId="6378" priority="5357" operator="greaterThan">
      <formula>1</formula>
    </cfRule>
    <cfRule type="cellIs" dxfId="6377" priority="5358" operator="between">
      <formula>0.61</formula>
      <formula>0.99</formula>
    </cfRule>
    <cfRule type="cellIs" dxfId="6376" priority="5359" operator="between">
      <formula>0.8</formula>
      <formula>1</formula>
    </cfRule>
    <cfRule type="cellIs" dxfId="6375" priority="5360" operator="greaterThan">
      <formula>1</formula>
    </cfRule>
    <cfRule type="cellIs" dxfId="6374" priority="5361" operator="between">
      <formula>0.8</formula>
      <formula>1</formula>
    </cfRule>
    <cfRule type="cellIs" dxfId="6373" priority="5362" operator="between">
      <formula>0.1</formula>
      <formula>0.6</formula>
    </cfRule>
    <cfRule type="cellIs" dxfId="6372" priority="5363" operator="lessThan">
      <formula>0.8</formula>
    </cfRule>
    <cfRule type="cellIs" dxfId="6371" priority="5364" operator="lessThan">
      <formula>0.6</formula>
    </cfRule>
    <cfRule type="cellIs" dxfId="6370" priority="5365" operator="lessThan">
      <formula>0.8</formula>
    </cfRule>
    <cfRule type="cellIs" dxfId="6369" priority="5366" operator="lessThan">
      <formula>1</formula>
    </cfRule>
    <cfRule type="cellIs" dxfId="6368" priority="5367" operator="greaterThan">
      <formula>1</formula>
    </cfRule>
  </conditionalFormatting>
  <conditionalFormatting sqref="O24">
    <cfRule type="cellIs" dxfId="6367" priority="5343" operator="equal">
      <formula>1</formula>
    </cfRule>
    <cfRule type="cellIs" priority="5344" operator="equal">
      <formula>1</formula>
    </cfRule>
    <cfRule type="cellIs" dxfId="6366" priority="5345" operator="between">
      <formula>0</formula>
      <formula>0.6</formula>
    </cfRule>
    <cfRule type="cellIs" dxfId="6365" priority="5346" operator="equal">
      <formula>0</formula>
    </cfRule>
    <cfRule type="cellIs" dxfId="6364" priority="5347" operator="greaterThan">
      <formula>0.99</formula>
    </cfRule>
    <cfRule type="cellIs" dxfId="6363" priority="5348" operator="greaterThan">
      <formula>0.79</formula>
    </cfRule>
    <cfRule type="cellIs" dxfId="6362" priority="5349" operator="greaterThan">
      <formula>0.59</formula>
    </cfRule>
    <cfRule type="cellIs" dxfId="6361" priority="5350" operator="lessThan">
      <formula>0.6</formula>
    </cfRule>
  </conditionalFormatting>
  <conditionalFormatting sqref="O24">
    <cfRule type="cellIs" dxfId="6360" priority="5326" operator="equal">
      <formula>0</formula>
    </cfRule>
    <cfRule type="cellIs" dxfId="6359" priority="5327" operator="between">
      <formula>0.61</formula>
      <formula>0.8</formula>
    </cfRule>
    <cfRule type="cellIs" dxfId="6358" priority="5328" operator="greaterThan">
      <formula>1</formula>
    </cfRule>
    <cfRule type="cellIs" dxfId="6357" priority="5329" operator="between">
      <formula>0.81</formula>
      <formula>0.99</formula>
    </cfRule>
    <cfRule type="cellIs" dxfId="6356" priority="5330" operator="between">
      <formula>0.61</formula>
      <formula>0.8</formula>
    </cfRule>
    <cfRule type="cellIs" dxfId="6355" priority="5331" operator="between">
      <formula>0</formula>
      <formula>0.6</formula>
    </cfRule>
    <cfRule type="cellIs" dxfId="6354" priority="5332" operator="greaterThan">
      <formula>1</formula>
    </cfRule>
    <cfRule type="cellIs" dxfId="6353" priority="5333" operator="between">
      <formula>0.61</formula>
      <formula>0.99</formula>
    </cfRule>
    <cfRule type="cellIs" dxfId="6352" priority="5334" operator="between">
      <formula>0.8</formula>
      <formula>1</formula>
    </cfRule>
    <cfRule type="cellIs" dxfId="6351" priority="5335" operator="greaterThan">
      <formula>1</formula>
    </cfRule>
    <cfRule type="cellIs" dxfId="6350" priority="5336" operator="between">
      <formula>0.8</formula>
      <formula>1</formula>
    </cfRule>
    <cfRule type="cellIs" dxfId="6349" priority="5337" operator="between">
      <formula>0.1</formula>
      <formula>0.6</formula>
    </cfRule>
    <cfRule type="cellIs" dxfId="6348" priority="5338" operator="lessThan">
      <formula>0.8</formula>
    </cfRule>
    <cfRule type="cellIs" dxfId="6347" priority="5339" operator="lessThan">
      <formula>0.6</formula>
    </cfRule>
    <cfRule type="cellIs" dxfId="6346" priority="5340" operator="lessThan">
      <formula>0.8</formula>
    </cfRule>
    <cfRule type="cellIs" dxfId="6345" priority="5341" operator="lessThan">
      <formula>1</formula>
    </cfRule>
    <cfRule type="cellIs" dxfId="6344" priority="5342" operator="greaterThan">
      <formula>1</formula>
    </cfRule>
  </conditionalFormatting>
  <conditionalFormatting sqref="S24:T24">
    <cfRule type="cellIs" dxfId="6343" priority="5318" operator="equal">
      <formula>1</formula>
    </cfRule>
    <cfRule type="cellIs" priority="5319" operator="equal">
      <formula>1</formula>
    </cfRule>
    <cfRule type="cellIs" dxfId="6342" priority="5320" operator="between">
      <formula>0</formula>
      <formula>0.6</formula>
    </cfRule>
    <cfRule type="cellIs" dxfId="6341" priority="5321" operator="equal">
      <formula>0</formula>
    </cfRule>
    <cfRule type="cellIs" dxfId="6340" priority="5322" operator="greaterThan">
      <formula>0.99</formula>
    </cfRule>
    <cfRule type="cellIs" dxfId="6339" priority="5323" operator="greaterThan">
      <formula>0.79</formula>
    </cfRule>
    <cfRule type="cellIs" dxfId="6338" priority="5324" operator="greaterThan">
      <formula>0.59</formula>
    </cfRule>
    <cfRule type="cellIs" dxfId="6337" priority="5325" operator="lessThan">
      <formula>0.6</formula>
    </cfRule>
  </conditionalFormatting>
  <conditionalFormatting sqref="S24:T24">
    <cfRule type="cellIs" dxfId="6336" priority="5301" operator="equal">
      <formula>0</formula>
    </cfRule>
    <cfRule type="cellIs" dxfId="6335" priority="5302" operator="between">
      <formula>0.61</formula>
      <formula>0.8</formula>
    </cfRule>
    <cfRule type="cellIs" dxfId="6334" priority="5303" operator="greaterThan">
      <formula>1</formula>
    </cfRule>
    <cfRule type="cellIs" dxfId="6333" priority="5304" operator="between">
      <formula>0.81</formula>
      <formula>0.99</formula>
    </cfRule>
    <cfRule type="cellIs" dxfId="6332" priority="5305" operator="between">
      <formula>0.61</formula>
      <formula>0.8</formula>
    </cfRule>
    <cfRule type="cellIs" dxfId="6331" priority="5306" operator="between">
      <formula>0</formula>
      <formula>0.6</formula>
    </cfRule>
    <cfRule type="cellIs" dxfId="6330" priority="5307" operator="greaterThan">
      <formula>1</formula>
    </cfRule>
    <cfRule type="cellIs" dxfId="6329" priority="5308" operator="between">
      <formula>0.61</formula>
      <formula>0.99</formula>
    </cfRule>
    <cfRule type="cellIs" dxfId="6328" priority="5309" operator="between">
      <formula>0.8</formula>
      <formula>1</formula>
    </cfRule>
    <cfRule type="cellIs" dxfId="6327" priority="5310" operator="greaterThan">
      <formula>1</formula>
    </cfRule>
    <cfRule type="cellIs" dxfId="6326" priority="5311" operator="between">
      <formula>0.8</formula>
      <formula>1</formula>
    </cfRule>
    <cfRule type="cellIs" dxfId="6325" priority="5312" operator="between">
      <formula>0.1</formula>
      <formula>0.6</formula>
    </cfRule>
    <cfRule type="cellIs" dxfId="6324" priority="5313" operator="lessThan">
      <formula>0.8</formula>
    </cfRule>
    <cfRule type="cellIs" dxfId="6323" priority="5314" operator="lessThan">
      <formula>0.6</formula>
    </cfRule>
    <cfRule type="cellIs" dxfId="6322" priority="5315" operator="lessThan">
      <formula>0.8</formula>
    </cfRule>
    <cfRule type="cellIs" dxfId="6321" priority="5316" operator="lessThan">
      <formula>1</formula>
    </cfRule>
    <cfRule type="cellIs" dxfId="6320" priority="5317" operator="greaterThan">
      <formula>1</formula>
    </cfRule>
  </conditionalFormatting>
  <conditionalFormatting sqref="G27">
    <cfRule type="cellIs" dxfId="6319" priority="5293" operator="equal">
      <formula>1</formula>
    </cfRule>
    <cfRule type="cellIs" priority="5294" operator="equal">
      <formula>1</formula>
    </cfRule>
    <cfRule type="cellIs" dxfId="6318" priority="5295" operator="between">
      <formula>0</formula>
      <formula>0.6</formula>
    </cfRule>
    <cfRule type="cellIs" dxfId="6317" priority="5296" operator="equal">
      <formula>0</formula>
    </cfRule>
    <cfRule type="cellIs" dxfId="6316" priority="5297" operator="greaterThan">
      <formula>0.99</formula>
    </cfRule>
    <cfRule type="cellIs" dxfId="6315" priority="5298" operator="greaterThan">
      <formula>0.79</formula>
    </cfRule>
    <cfRule type="cellIs" dxfId="6314" priority="5299" operator="greaterThan">
      <formula>0.59</formula>
    </cfRule>
    <cfRule type="cellIs" dxfId="6313" priority="5300" operator="lessThan">
      <formula>0.6</formula>
    </cfRule>
  </conditionalFormatting>
  <conditionalFormatting sqref="G27">
    <cfRule type="cellIs" dxfId="6312" priority="5276" operator="equal">
      <formula>0</formula>
    </cfRule>
    <cfRule type="cellIs" dxfId="6311" priority="5277" operator="between">
      <formula>0.61</formula>
      <formula>0.8</formula>
    </cfRule>
    <cfRule type="cellIs" dxfId="6310" priority="5278" operator="greaterThan">
      <formula>1</formula>
    </cfRule>
    <cfRule type="cellIs" dxfId="6309" priority="5279" operator="between">
      <formula>0.81</formula>
      <formula>0.99</formula>
    </cfRule>
    <cfRule type="cellIs" dxfId="6308" priority="5280" operator="between">
      <formula>0.61</formula>
      <formula>0.8</formula>
    </cfRule>
    <cfRule type="cellIs" dxfId="6307" priority="5281" operator="between">
      <formula>0</formula>
      <formula>0.6</formula>
    </cfRule>
    <cfRule type="cellIs" dxfId="6306" priority="5282" operator="greaterThan">
      <formula>1</formula>
    </cfRule>
    <cfRule type="cellIs" dxfId="6305" priority="5283" operator="between">
      <formula>0.61</formula>
      <formula>0.99</formula>
    </cfRule>
    <cfRule type="cellIs" dxfId="6304" priority="5284" operator="between">
      <formula>0.8</formula>
      <formula>1</formula>
    </cfRule>
    <cfRule type="cellIs" dxfId="6303" priority="5285" operator="greaterThan">
      <formula>1</formula>
    </cfRule>
    <cfRule type="cellIs" dxfId="6302" priority="5286" operator="between">
      <formula>0.8</formula>
      <formula>1</formula>
    </cfRule>
    <cfRule type="cellIs" dxfId="6301" priority="5287" operator="between">
      <formula>0.1</formula>
      <formula>0.6</formula>
    </cfRule>
    <cfRule type="cellIs" dxfId="6300" priority="5288" operator="lessThan">
      <formula>0.8</formula>
    </cfRule>
    <cfRule type="cellIs" dxfId="6299" priority="5289" operator="lessThan">
      <formula>0.6</formula>
    </cfRule>
    <cfRule type="cellIs" dxfId="6298" priority="5290" operator="lessThan">
      <formula>0.8</formula>
    </cfRule>
    <cfRule type="cellIs" dxfId="6297" priority="5291" operator="lessThan">
      <formula>1</formula>
    </cfRule>
    <cfRule type="cellIs" dxfId="6296" priority="5292" operator="greaterThan">
      <formula>1</formula>
    </cfRule>
  </conditionalFormatting>
  <conditionalFormatting sqref="K27">
    <cfRule type="cellIs" dxfId="6295" priority="5268" operator="equal">
      <formula>1</formula>
    </cfRule>
    <cfRule type="cellIs" priority="5269" operator="equal">
      <formula>1</formula>
    </cfRule>
    <cfRule type="cellIs" dxfId="6294" priority="5270" operator="between">
      <formula>0</formula>
      <formula>0.6</formula>
    </cfRule>
    <cfRule type="cellIs" dxfId="6293" priority="5271" operator="equal">
      <formula>0</formula>
    </cfRule>
    <cfRule type="cellIs" dxfId="6292" priority="5272" operator="greaterThan">
      <formula>0.99</formula>
    </cfRule>
    <cfRule type="cellIs" dxfId="6291" priority="5273" operator="greaterThan">
      <formula>0.79</formula>
    </cfRule>
    <cfRule type="cellIs" dxfId="6290" priority="5274" operator="greaterThan">
      <formula>0.59</formula>
    </cfRule>
    <cfRule type="cellIs" dxfId="6289" priority="5275" operator="lessThan">
      <formula>0.6</formula>
    </cfRule>
  </conditionalFormatting>
  <conditionalFormatting sqref="K27">
    <cfRule type="cellIs" dxfId="6288" priority="5251" operator="equal">
      <formula>0</formula>
    </cfRule>
    <cfRule type="cellIs" dxfId="6287" priority="5252" operator="between">
      <formula>0.61</formula>
      <formula>0.8</formula>
    </cfRule>
    <cfRule type="cellIs" dxfId="6286" priority="5253" operator="greaterThan">
      <formula>1</formula>
    </cfRule>
    <cfRule type="cellIs" dxfId="6285" priority="5254" operator="between">
      <formula>0.81</formula>
      <formula>0.99</formula>
    </cfRule>
    <cfRule type="cellIs" dxfId="6284" priority="5255" operator="between">
      <formula>0.61</formula>
      <formula>0.8</formula>
    </cfRule>
    <cfRule type="cellIs" dxfId="6283" priority="5256" operator="between">
      <formula>0</formula>
      <formula>0.6</formula>
    </cfRule>
    <cfRule type="cellIs" dxfId="6282" priority="5257" operator="greaterThan">
      <formula>1</formula>
    </cfRule>
    <cfRule type="cellIs" dxfId="6281" priority="5258" operator="between">
      <formula>0.61</formula>
      <formula>0.99</formula>
    </cfRule>
    <cfRule type="cellIs" dxfId="6280" priority="5259" operator="between">
      <formula>0.8</formula>
      <formula>1</formula>
    </cfRule>
    <cfRule type="cellIs" dxfId="6279" priority="5260" operator="greaterThan">
      <formula>1</formula>
    </cfRule>
    <cfRule type="cellIs" dxfId="6278" priority="5261" operator="between">
      <formula>0.8</formula>
      <formula>1</formula>
    </cfRule>
    <cfRule type="cellIs" dxfId="6277" priority="5262" operator="between">
      <formula>0.1</formula>
      <formula>0.6</formula>
    </cfRule>
    <cfRule type="cellIs" dxfId="6276" priority="5263" operator="lessThan">
      <formula>0.8</formula>
    </cfRule>
    <cfRule type="cellIs" dxfId="6275" priority="5264" operator="lessThan">
      <formula>0.6</formula>
    </cfRule>
    <cfRule type="cellIs" dxfId="6274" priority="5265" operator="lessThan">
      <formula>0.8</formula>
    </cfRule>
    <cfRule type="cellIs" dxfId="6273" priority="5266" operator="lessThan">
      <formula>1</formula>
    </cfRule>
    <cfRule type="cellIs" dxfId="6272" priority="5267" operator="greaterThan">
      <formula>1</formula>
    </cfRule>
  </conditionalFormatting>
  <conditionalFormatting sqref="O27">
    <cfRule type="cellIs" dxfId="6271" priority="5243" operator="equal">
      <formula>1</formula>
    </cfRule>
    <cfRule type="cellIs" priority="5244" operator="equal">
      <formula>1</formula>
    </cfRule>
    <cfRule type="cellIs" dxfId="6270" priority="5245" operator="between">
      <formula>0</formula>
      <formula>0.6</formula>
    </cfRule>
    <cfRule type="cellIs" dxfId="6269" priority="5246" operator="equal">
      <formula>0</formula>
    </cfRule>
    <cfRule type="cellIs" dxfId="6268" priority="5247" operator="greaterThan">
      <formula>0.99</formula>
    </cfRule>
    <cfRule type="cellIs" dxfId="6267" priority="5248" operator="greaterThan">
      <formula>0.79</formula>
    </cfRule>
    <cfRule type="cellIs" dxfId="6266" priority="5249" operator="greaterThan">
      <formula>0.59</formula>
    </cfRule>
    <cfRule type="cellIs" dxfId="6265" priority="5250" operator="lessThan">
      <formula>0.6</formula>
    </cfRule>
  </conditionalFormatting>
  <conditionalFormatting sqref="O27">
    <cfRule type="cellIs" dxfId="6264" priority="5226" operator="equal">
      <formula>0</formula>
    </cfRule>
    <cfRule type="cellIs" dxfId="6263" priority="5227" operator="between">
      <formula>0.61</formula>
      <formula>0.8</formula>
    </cfRule>
    <cfRule type="cellIs" dxfId="6262" priority="5228" operator="greaterThan">
      <formula>1</formula>
    </cfRule>
    <cfRule type="cellIs" dxfId="6261" priority="5229" operator="between">
      <formula>0.81</formula>
      <formula>0.99</formula>
    </cfRule>
    <cfRule type="cellIs" dxfId="6260" priority="5230" operator="between">
      <formula>0.61</formula>
      <formula>0.8</formula>
    </cfRule>
    <cfRule type="cellIs" dxfId="6259" priority="5231" operator="between">
      <formula>0</formula>
      <formula>0.6</formula>
    </cfRule>
    <cfRule type="cellIs" dxfId="6258" priority="5232" operator="greaterThan">
      <formula>1</formula>
    </cfRule>
    <cfRule type="cellIs" dxfId="6257" priority="5233" operator="between">
      <formula>0.61</formula>
      <formula>0.99</formula>
    </cfRule>
    <cfRule type="cellIs" dxfId="6256" priority="5234" operator="between">
      <formula>0.8</formula>
      <formula>1</formula>
    </cfRule>
    <cfRule type="cellIs" dxfId="6255" priority="5235" operator="greaterThan">
      <formula>1</formula>
    </cfRule>
    <cfRule type="cellIs" dxfId="6254" priority="5236" operator="between">
      <formula>0.8</formula>
      <formula>1</formula>
    </cfRule>
    <cfRule type="cellIs" dxfId="6253" priority="5237" operator="between">
      <formula>0.1</formula>
      <formula>0.6</formula>
    </cfRule>
    <cfRule type="cellIs" dxfId="6252" priority="5238" operator="lessThan">
      <formula>0.8</formula>
    </cfRule>
    <cfRule type="cellIs" dxfId="6251" priority="5239" operator="lessThan">
      <formula>0.6</formula>
    </cfRule>
    <cfRule type="cellIs" dxfId="6250" priority="5240" operator="lessThan">
      <formula>0.8</formula>
    </cfRule>
    <cfRule type="cellIs" dxfId="6249" priority="5241" operator="lessThan">
      <formula>1</formula>
    </cfRule>
    <cfRule type="cellIs" dxfId="6248" priority="5242" operator="greaterThan">
      <formula>1</formula>
    </cfRule>
  </conditionalFormatting>
  <conditionalFormatting sqref="S27:T27">
    <cfRule type="cellIs" dxfId="6247" priority="5218" operator="equal">
      <formula>1</formula>
    </cfRule>
    <cfRule type="cellIs" priority="5219" operator="equal">
      <formula>1</formula>
    </cfRule>
    <cfRule type="cellIs" dxfId="6246" priority="5220" operator="between">
      <formula>0</formula>
      <formula>0.6</formula>
    </cfRule>
    <cfRule type="cellIs" dxfId="6245" priority="5221" operator="equal">
      <formula>0</formula>
    </cfRule>
    <cfRule type="cellIs" dxfId="6244" priority="5222" operator="greaterThan">
      <formula>0.99</formula>
    </cfRule>
    <cfRule type="cellIs" dxfId="6243" priority="5223" operator="greaterThan">
      <formula>0.79</formula>
    </cfRule>
    <cfRule type="cellIs" dxfId="6242" priority="5224" operator="greaterThan">
      <formula>0.59</formula>
    </cfRule>
    <cfRule type="cellIs" dxfId="6241" priority="5225" operator="lessThan">
      <formula>0.6</formula>
    </cfRule>
  </conditionalFormatting>
  <conditionalFormatting sqref="S27:T27">
    <cfRule type="cellIs" dxfId="6240" priority="5201" operator="equal">
      <formula>0</formula>
    </cfRule>
    <cfRule type="cellIs" dxfId="6239" priority="5202" operator="between">
      <formula>0.61</formula>
      <formula>0.8</formula>
    </cfRule>
    <cfRule type="cellIs" dxfId="6238" priority="5203" operator="greaterThan">
      <formula>1</formula>
    </cfRule>
    <cfRule type="cellIs" dxfId="6237" priority="5204" operator="between">
      <formula>0.81</formula>
      <formula>0.99</formula>
    </cfRule>
    <cfRule type="cellIs" dxfId="6236" priority="5205" operator="between">
      <formula>0.61</formula>
      <formula>0.8</formula>
    </cfRule>
    <cfRule type="cellIs" dxfId="6235" priority="5206" operator="between">
      <formula>0</formula>
      <formula>0.6</formula>
    </cfRule>
    <cfRule type="cellIs" dxfId="6234" priority="5207" operator="greaterThan">
      <formula>1</formula>
    </cfRule>
    <cfRule type="cellIs" dxfId="6233" priority="5208" operator="between">
      <formula>0.61</formula>
      <formula>0.99</formula>
    </cfRule>
    <cfRule type="cellIs" dxfId="6232" priority="5209" operator="between">
      <formula>0.8</formula>
      <formula>1</formula>
    </cfRule>
    <cfRule type="cellIs" dxfId="6231" priority="5210" operator="greaterThan">
      <formula>1</formula>
    </cfRule>
    <cfRule type="cellIs" dxfId="6230" priority="5211" operator="between">
      <formula>0.8</formula>
      <formula>1</formula>
    </cfRule>
    <cfRule type="cellIs" dxfId="6229" priority="5212" operator="between">
      <formula>0.1</formula>
      <formula>0.6</formula>
    </cfRule>
    <cfRule type="cellIs" dxfId="6228" priority="5213" operator="lessThan">
      <formula>0.8</formula>
    </cfRule>
    <cfRule type="cellIs" dxfId="6227" priority="5214" operator="lessThan">
      <formula>0.6</formula>
    </cfRule>
    <cfRule type="cellIs" dxfId="6226" priority="5215" operator="lessThan">
      <formula>0.8</formula>
    </cfRule>
    <cfRule type="cellIs" dxfId="6225" priority="5216" operator="lessThan">
      <formula>1</formula>
    </cfRule>
    <cfRule type="cellIs" dxfId="6224" priority="5217" operator="greaterThan">
      <formula>1</formula>
    </cfRule>
  </conditionalFormatting>
  <conditionalFormatting sqref="G30">
    <cfRule type="cellIs" dxfId="6223" priority="5193" operator="equal">
      <formula>1</formula>
    </cfRule>
    <cfRule type="cellIs" priority="5194" operator="equal">
      <formula>1</formula>
    </cfRule>
    <cfRule type="cellIs" dxfId="6222" priority="5195" operator="between">
      <formula>0</formula>
      <formula>0.6</formula>
    </cfRule>
    <cfRule type="cellIs" dxfId="6221" priority="5196" operator="equal">
      <formula>0</formula>
    </cfRule>
    <cfRule type="cellIs" dxfId="6220" priority="5197" operator="greaterThan">
      <formula>0.99</formula>
    </cfRule>
    <cfRule type="cellIs" dxfId="6219" priority="5198" operator="greaterThan">
      <formula>0.79</formula>
    </cfRule>
    <cfRule type="cellIs" dxfId="6218" priority="5199" operator="greaterThan">
      <formula>0.59</formula>
    </cfRule>
    <cfRule type="cellIs" dxfId="6217" priority="5200" operator="lessThan">
      <formula>0.6</formula>
    </cfRule>
  </conditionalFormatting>
  <conditionalFormatting sqref="G30">
    <cfRule type="cellIs" dxfId="6216" priority="5176" operator="equal">
      <formula>0</formula>
    </cfRule>
    <cfRule type="cellIs" dxfId="6215" priority="5177" operator="between">
      <formula>0.61</formula>
      <formula>0.8</formula>
    </cfRule>
    <cfRule type="cellIs" dxfId="6214" priority="5178" operator="greaterThan">
      <formula>1</formula>
    </cfRule>
    <cfRule type="cellIs" dxfId="6213" priority="5179" operator="between">
      <formula>0.81</formula>
      <formula>0.99</formula>
    </cfRule>
    <cfRule type="cellIs" dxfId="6212" priority="5180" operator="between">
      <formula>0.61</formula>
      <formula>0.8</formula>
    </cfRule>
    <cfRule type="cellIs" dxfId="6211" priority="5181" operator="between">
      <formula>0</formula>
      <formula>0.6</formula>
    </cfRule>
    <cfRule type="cellIs" dxfId="6210" priority="5182" operator="greaterThan">
      <formula>1</formula>
    </cfRule>
    <cfRule type="cellIs" dxfId="6209" priority="5183" operator="between">
      <formula>0.61</formula>
      <formula>0.99</formula>
    </cfRule>
    <cfRule type="cellIs" dxfId="6208" priority="5184" operator="between">
      <formula>0.8</formula>
      <formula>1</formula>
    </cfRule>
    <cfRule type="cellIs" dxfId="6207" priority="5185" operator="greaterThan">
      <formula>1</formula>
    </cfRule>
    <cfRule type="cellIs" dxfId="6206" priority="5186" operator="between">
      <formula>0.8</formula>
      <formula>1</formula>
    </cfRule>
    <cfRule type="cellIs" dxfId="6205" priority="5187" operator="between">
      <formula>0.1</formula>
      <formula>0.6</formula>
    </cfRule>
    <cfRule type="cellIs" dxfId="6204" priority="5188" operator="lessThan">
      <formula>0.8</formula>
    </cfRule>
    <cfRule type="cellIs" dxfId="6203" priority="5189" operator="lessThan">
      <formula>0.6</formula>
    </cfRule>
    <cfRule type="cellIs" dxfId="6202" priority="5190" operator="lessThan">
      <formula>0.8</formula>
    </cfRule>
    <cfRule type="cellIs" dxfId="6201" priority="5191" operator="lessThan">
      <formula>1</formula>
    </cfRule>
    <cfRule type="cellIs" dxfId="6200" priority="5192" operator="greaterThan">
      <formula>1</formula>
    </cfRule>
  </conditionalFormatting>
  <conditionalFormatting sqref="K30">
    <cfRule type="cellIs" dxfId="6199" priority="5168" operator="equal">
      <formula>1</formula>
    </cfRule>
    <cfRule type="cellIs" priority="5169" operator="equal">
      <formula>1</formula>
    </cfRule>
    <cfRule type="cellIs" dxfId="6198" priority="5170" operator="between">
      <formula>0</formula>
      <formula>0.6</formula>
    </cfRule>
    <cfRule type="cellIs" dxfId="6197" priority="5171" operator="equal">
      <formula>0</formula>
    </cfRule>
    <cfRule type="cellIs" dxfId="6196" priority="5172" operator="greaterThan">
      <formula>0.99</formula>
    </cfRule>
    <cfRule type="cellIs" dxfId="6195" priority="5173" operator="greaterThan">
      <formula>0.79</formula>
    </cfRule>
    <cfRule type="cellIs" dxfId="6194" priority="5174" operator="greaterThan">
      <formula>0.59</formula>
    </cfRule>
    <cfRule type="cellIs" dxfId="6193" priority="5175" operator="lessThan">
      <formula>0.6</formula>
    </cfRule>
  </conditionalFormatting>
  <conditionalFormatting sqref="K30">
    <cfRule type="cellIs" dxfId="6192" priority="5151" operator="equal">
      <formula>0</formula>
    </cfRule>
    <cfRule type="cellIs" dxfId="6191" priority="5152" operator="between">
      <formula>0.61</formula>
      <formula>0.8</formula>
    </cfRule>
    <cfRule type="cellIs" dxfId="6190" priority="5153" operator="greaterThan">
      <formula>1</formula>
    </cfRule>
    <cfRule type="cellIs" dxfId="6189" priority="5154" operator="between">
      <formula>0.81</formula>
      <formula>0.99</formula>
    </cfRule>
    <cfRule type="cellIs" dxfId="6188" priority="5155" operator="between">
      <formula>0.61</formula>
      <formula>0.8</formula>
    </cfRule>
    <cfRule type="cellIs" dxfId="6187" priority="5156" operator="between">
      <formula>0</formula>
      <formula>0.6</formula>
    </cfRule>
    <cfRule type="cellIs" dxfId="6186" priority="5157" operator="greaterThan">
      <formula>1</formula>
    </cfRule>
    <cfRule type="cellIs" dxfId="6185" priority="5158" operator="between">
      <formula>0.61</formula>
      <formula>0.99</formula>
    </cfRule>
    <cfRule type="cellIs" dxfId="6184" priority="5159" operator="between">
      <formula>0.8</formula>
      <formula>1</formula>
    </cfRule>
    <cfRule type="cellIs" dxfId="6183" priority="5160" operator="greaterThan">
      <formula>1</formula>
    </cfRule>
    <cfRule type="cellIs" dxfId="6182" priority="5161" operator="between">
      <formula>0.8</formula>
      <formula>1</formula>
    </cfRule>
    <cfRule type="cellIs" dxfId="6181" priority="5162" operator="between">
      <formula>0.1</formula>
      <formula>0.6</formula>
    </cfRule>
    <cfRule type="cellIs" dxfId="6180" priority="5163" operator="lessThan">
      <formula>0.8</formula>
    </cfRule>
    <cfRule type="cellIs" dxfId="6179" priority="5164" operator="lessThan">
      <formula>0.6</formula>
    </cfRule>
    <cfRule type="cellIs" dxfId="6178" priority="5165" operator="lessThan">
      <formula>0.8</formula>
    </cfRule>
    <cfRule type="cellIs" dxfId="6177" priority="5166" operator="lessThan">
      <formula>1</formula>
    </cfRule>
    <cfRule type="cellIs" dxfId="6176" priority="5167" operator="greaterThan">
      <formula>1</formula>
    </cfRule>
  </conditionalFormatting>
  <conditionalFormatting sqref="O30">
    <cfRule type="cellIs" dxfId="6175" priority="5143" operator="equal">
      <formula>1</formula>
    </cfRule>
    <cfRule type="cellIs" priority="5144" operator="equal">
      <formula>1</formula>
    </cfRule>
    <cfRule type="cellIs" dxfId="6174" priority="5145" operator="between">
      <formula>0</formula>
      <formula>0.6</formula>
    </cfRule>
    <cfRule type="cellIs" dxfId="6173" priority="5146" operator="equal">
      <formula>0</formula>
    </cfRule>
    <cfRule type="cellIs" dxfId="6172" priority="5147" operator="greaterThan">
      <formula>0.99</formula>
    </cfRule>
    <cfRule type="cellIs" dxfId="6171" priority="5148" operator="greaterThan">
      <formula>0.79</formula>
    </cfRule>
    <cfRule type="cellIs" dxfId="6170" priority="5149" operator="greaterThan">
      <formula>0.59</formula>
    </cfRule>
    <cfRule type="cellIs" dxfId="6169" priority="5150" operator="lessThan">
      <formula>0.6</formula>
    </cfRule>
  </conditionalFormatting>
  <conditionalFormatting sqref="O30">
    <cfRule type="cellIs" dxfId="6168" priority="5126" operator="equal">
      <formula>0</formula>
    </cfRule>
    <cfRule type="cellIs" dxfId="6167" priority="5127" operator="between">
      <formula>0.61</formula>
      <formula>0.8</formula>
    </cfRule>
    <cfRule type="cellIs" dxfId="6166" priority="5128" operator="greaterThan">
      <formula>1</formula>
    </cfRule>
    <cfRule type="cellIs" dxfId="6165" priority="5129" operator="between">
      <formula>0.81</formula>
      <formula>0.99</formula>
    </cfRule>
    <cfRule type="cellIs" dxfId="6164" priority="5130" operator="between">
      <formula>0.61</formula>
      <formula>0.8</formula>
    </cfRule>
    <cfRule type="cellIs" dxfId="6163" priority="5131" operator="between">
      <formula>0</formula>
      <formula>0.6</formula>
    </cfRule>
    <cfRule type="cellIs" dxfId="6162" priority="5132" operator="greaterThan">
      <formula>1</formula>
    </cfRule>
    <cfRule type="cellIs" dxfId="6161" priority="5133" operator="between">
      <formula>0.61</formula>
      <formula>0.99</formula>
    </cfRule>
    <cfRule type="cellIs" dxfId="6160" priority="5134" operator="between">
      <formula>0.8</formula>
      <formula>1</formula>
    </cfRule>
    <cfRule type="cellIs" dxfId="6159" priority="5135" operator="greaterThan">
      <formula>1</formula>
    </cfRule>
    <cfRule type="cellIs" dxfId="6158" priority="5136" operator="between">
      <formula>0.8</formula>
      <formula>1</formula>
    </cfRule>
    <cfRule type="cellIs" dxfId="6157" priority="5137" operator="between">
      <formula>0.1</formula>
      <formula>0.6</formula>
    </cfRule>
    <cfRule type="cellIs" dxfId="6156" priority="5138" operator="lessThan">
      <formula>0.8</formula>
    </cfRule>
    <cfRule type="cellIs" dxfId="6155" priority="5139" operator="lessThan">
      <formula>0.6</formula>
    </cfRule>
    <cfRule type="cellIs" dxfId="6154" priority="5140" operator="lessThan">
      <formula>0.8</formula>
    </cfRule>
    <cfRule type="cellIs" dxfId="6153" priority="5141" operator="lessThan">
      <formula>1</formula>
    </cfRule>
    <cfRule type="cellIs" dxfId="6152" priority="5142" operator="greaterThan">
      <formula>1</formula>
    </cfRule>
  </conditionalFormatting>
  <conditionalFormatting sqref="S30:T30">
    <cfRule type="cellIs" dxfId="6151" priority="5118" operator="equal">
      <formula>1</formula>
    </cfRule>
    <cfRule type="cellIs" priority="5119" operator="equal">
      <formula>1</formula>
    </cfRule>
    <cfRule type="cellIs" dxfId="6150" priority="5120" operator="between">
      <formula>0</formula>
      <formula>0.6</formula>
    </cfRule>
    <cfRule type="cellIs" dxfId="6149" priority="5121" operator="equal">
      <formula>0</formula>
    </cfRule>
    <cfRule type="cellIs" dxfId="6148" priority="5122" operator="greaterThan">
      <formula>0.99</formula>
    </cfRule>
    <cfRule type="cellIs" dxfId="6147" priority="5123" operator="greaterThan">
      <formula>0.79</formula>
    </cfRule>
    <cfRule type="cellIs" dxfId="6146" priority="5124" operator="greaterThan">
      <formula>0.59</formula>
    </cfRule>
    <cfRule type="cellIs" dxfId="6145" priority="5125" operator="lessThan">
      <formula>0.6</formula>
    </cfRule>
  </conditionalFormatting>
  <conditionalFormatting sqref="S30:T30">
    <cfRule type="cellIs" dxfId="6144" priority="5101" operator="equal">
      <formula>0</formula>
    </cfRule>
    <cfRule type="cellIs" dxfId="6143" priority="5102" operator="between">
      <formula>0.61</formula>
      <formula>0.8</formula>
    </cfRule>
    <cfRule type="cellIs" dxfId="6142" priority="5103" operator="greaterThan">
      <formula>1</formula>
    </cfRule>
    <cfRule type="cellIs" dxfId="6141" priority="5104" operator="between">
      <formula>0.81</formula>
      <formula>0.99</formula>
    </cfRule>
    <cfRule type="cellIs" dxfId="6140" priority="5105" operator="between">
      <formula>0.61</formula>
      <formula>0.8</formula>
    </cfRule>
    <cfRule type="cellIs" dxfId="6139" priority="5106" operator="between">
      <formula>0</formula>
      <formula>0.6</formula>
    </cfRule>
    <cfRule type="cellIs" dxfId="6138" priority="5107" operator="greaterThan">
      <formula>1</formula>
    </cfRule>
    <cfRule type="cellIs" dxfId="6137" priority="5108" operator="between">
      <formula>0.61</formula>
      <formula>0.99</formula>
    </cfRule>
    <cfRule type="cellIs" dxfId="6136" priority="5109" operator="between">
      <formula>0.8</formula>
      <formula>1</formula>
    </cfRule>
    <cfRule type="cellIs" dxfId="6135" priority="5110" operator="greaterThan">
      <formula>1</formula>
    </cfRule>
    <cfRule type="cellIs" dxfId="6134" priority="5111" operator="between">
      <formula>0.8</formula>
      <formula>1</formula>
    </cfRule>
    <cfRule type="cellIs" dxfId="6133" priority="5112" operator="between">
      <formula>0.1</formula>
      <formula>0.6</formula>
    </cfRule>
    <cfRule type="cellIs" dxfId="6132" priority="5113" operator="lessThan">
      <formula>0.8</formula>
    </cfRule>
    <cfRule type="cellIs" dxfId="6131" priority="5114" operator="lessThan">
      <formula>0.6</formula>
    </cfRule>
    <cfRule type="cellIs" dxfId="6130" priority="5115" operator="lessThan">
      <formula>0.8</formula>
    </cfRule>
    <cfRule type="cellIs" dxfId="6129" priority="5116" operator="lessThan">
      <formula>1</formula>
    </cfRule>
    <cfRule type="cellIs" dxfId="6128" priority="5117" operator="greaterThan">
      <formula>1</formula>
    </cfRule>
  </conditionalFormatting>
  <conditionalFormatting sqref="G18">
    <cfRule type="cellIs" dxfId="6127" priority="5093" operator="equal">
      <formula>1</formula>
    </cfRule>
    <cfRule type="cellIs" priority="5094" operator="equal">
      <formula>1</formula>
    </cfRule>
    <cfRule type="cellIs" dxfId="6126" priority="5095" operator="between">
      <formula>0</formula>
      <formula>0.6</formula>
    </cfRule>
    <cfRule type="cellIs" dxfId="6125" priority="5096" operator="equal">
      <formula>0</formula>
    </cfRule>
    <cfRule type="cellIs" dxfId="6124" priority="5097" operator="greaterThan">
      <formula>0.99</formula>
    </cfRule>
    <cfRule type="cellIs" dxfId="6123" priority="5098" operator="greaterThan">
      <formula>0.79</formula>
    </cfRule>
    <cfRule type="cellIs" dxfId="6122" priority="5099" operator="greaterThan">
      <formula>0.59</formula>
    </cfRule>
    <cfRule type="cellIs" dxfId="6121" priority="5100" operator="lessThan">
      <formula>0.6</formula>
    </cfRule>
  </conditionalFormatting>
  <conditionalFormatting sqref="G18">
    <cfRule type="cellIs" dxfId="6120" priority="5076" operator="equal">
      <formula>0</formula>
    </cfRule>
    <cfRule type="cellIs" dxfId="6119" priority="5077" operator="between">
      <formula>0.61</formula>
      <formula>0.8</formula>
    </cfRule>
    <cfRule type="cellIs" dxfId="6118" priority="5078" operator="greaterThan">
      <formula>1</formula>
    </cfRule>
    <cfRule type="cellIs" dxfId="6117" priority="5079" operator="between">
      <formula>0.81</formula>
      <formula>0.99</formula>
    </cfRule>
    <cfRule type="cellIs" dxfId="6116" priority="5080" operator="between">
      <formula>0.61</formula>
      <formula>0.8</formula>
    </cfRule>
    <cfRule type="cellIs" dxfId="6115" priority="5081" operator="between">
      <formula>0</formula>
      <formula>0.6</formula>
    </cfRule>
    <cfRule type="cellIs" dxfId="6114" priority="5082" operator="equal">
      <formula>1</formula>
    </cfRule>
    <cfRule type="cellIs" dxfId="6113" priority="5083" operator="between">
      <formula>0.61</formula>
      <formula>0.99</formula>
    </cfRule>
    <cfRule type="cellIs" dxfId="6112" priority="5084" operator="between">
      <formula>0.8</formula>
      <formula>0.99</formula>
    </cfRule>
    <cfRule type="cellIs" dxfId="6111" priority="5085" operator="greaterThan">
      <formula>1</formula>
    </cfRule>
    <cfRule type="cellIs" dxfId="6110" priority="5086" operator="between">
      <formula>0.8</formula>
      <formula>1</formula>
    </cfRule>
    <cfRule type="cellIs" dxfId="6109" priority="5087" operator="between">
      <formula>0.1</formula>
      <formula>0.6</formula>
    </cfRule>
    <cfRule type="cellIs" dxfId="6108" priority="5088" operator="lessThan">
      <formula>0.8</formula>
    </cfRule>
    <cfRule type="cellIs" dxfId="6107" priority="5089" operator="lessThan">
      <formula>0.6</formula>
    </cfRule>
    <cfRule type="cellIs" dxfId="6106" priority="5090" operator="lessThan">
      <formula>0.8</formula>
    </cfRule>
    <cfRule type="cellIs" dxfId="6105" priority="5091" operator="lessThan">
      <formula>1</formula>
    </cfRule>
    <cfRule type="cellIs" dxfId="6104" priority="5092" operator="greaterThan">
      <formula>1</formula>
    </cfRule>
  </conditionalFormatting>
  <conditionalFormatting sqref="K18">
    <cfRule type="cellIs" dxfId="6103" priority="5068" operator="equal">
      <formula>1</formula>
    </cfRule>
    <cfRule type="cellIs" priority="5069" operator="equal">
      <formula>1</formula>
    </cfRule>
    <cfRule type="cellIs" dxfId="6102" priority="5070" operator="between">
      <formula>0</formula>
      <formula>0.6</formula>
    </cfRule>
    <cfRule type="cellIs" dxfId="6101" priority="5071" operator="equal">
      <formula>0</formula>
    </cfRule>
    <cfRule type="cellIs" dxfId="6100" priority="5072" operator="greaterThan">
      <formula>0.99</formula>
    </cfRule>
    <cfRule type="cellIs" dxfId="6099" priority="5073" operator="greaterThan">
      <formula>0.79</formula>
    </cfRule>
    <cfRule type="cellIs" dxfId="6098" priority="5074" operator="greaterThan">
      <formula>0.59</formula>
    </cfRule>
    <cfRule type="cellIs" dxfId="6097" priority="5075" operator="lessThan">
      <formula>0.6</formula>
    </cfRule>
  </conditionalFormatting>
  <conditionalFormatting sqref="K18">
    <cfRule type="cellIs" dxfId="6096" priority="5051" operator="equal">
      <formula>0</formula>
    </cfRule>
    <cfRule type="cellIs" dxfId="6095" priority="5052" operator="between">
      <formula>0.61</formula>
      <formula>0.8</formula>
    </cfRule>
    <cfRule type="cellIs" dxfId="6094" priority="5053" operator="greaterThan">
      <formula>1</formula>
    </cfRule>
    <cfRule type="cellIs" dxfId="6093" priority="5054" operator="between">
      <formula>0.81</formula>
      <formula>0.99</formula>
    </cfRule>
    <cfRule type="cellIs" dxfId="6092" priority="5055" operator="between">
      <formula>0.61</formula>
      <formula>0.8</formula>
    </cfRule>
    <cfRule type="cellIs" dxfId="6091" priority="5056" operator="between">
      <formula>0</formula>
      <formula>0.6</formula>
    </cfRule>
    <cfRule type="cellIs" dxfId="6090" priority="5057" operator="greaterThan">
      <formula>1</formula>
    </cfRule>
    <cfRule type="cellIs" dxfId="6089" priority="5058" operator="between">
      <formula>0.61</formula>
      <formula>0.99</formula>
    </cfRule>
    <cfRule type="cellIs" dxfId="6088" priority="5059" operator="between">
      <formula>0.8</formula>
      <formula>1</formula>
    </cfRule>
    <cfRule type="cellIs" dxfId="6087" priority="5060" operator="greaterThan">
      <formula>1</formula>
    </cfRule>
    <cfRule type="cellIs" dxfId="6086" priority="5061" operator="between">
      <formula>0.8</formula>
      <formula>1</formula>
    </cfRule>
    <cfRule type="cellIs" dxfId="6085" priority="5062" operator="between">
      <formula>0.1</formula>
      <formula>0.6</formula>
    </cfRule>
    <cfRule type="cellIs" dxfId="6084" priority="5063" operator="lessThan">
      <formula>0.8</formula>
    </cfRule>
    <cfRule type="cellIs" dxfId="6083" priority="5064" operator="lessThan">
      <formula>0.6</formula>
    </cfRule>
    <cfRule type="cellIs" dxfId="6082" priority="5065" operator="lessThan">
      <formula>0.8</formula>
    </cfRule>
    <cfRule type="cellIs" dxfId="6081" priority="5066" operator="lessThan">
      <formula>1</formula>
    </cfRule>
    <cfRule type="cellIs" dxfId="6080" priority="5067" operator="greaterThan">
      <formula>1</formula>
    </cfRule>
  </conditionalFormatting>
  <conditionalFormatting sqref="O18">
    <cfRule type="cellIs" dxfId="6079" priority="5043" operator="equal">
      <formula>1</formula>
    </cfRule>
    <cfRule type="cellIs" priority="5044" operator="equal">
      <formula>1</formula>
    </cfRule>
    <cfRule type="cellIs" dxfId="6078" priority="5045" operator="between">
      <formula>0</formula>
      <formula>0.6</formula>
    </cfRule>
    <cfRule type="cellIs" dxfId="6077" priority="5046" operator="equal">
      <formula>0</formula>
    </cfRule>
    <cfRule type="cellIs" dxfId="6076" priority="5047" operator="greaterThan">
      <formula>0.99</formula>
    </cfRule>
    <cfRule type="cellIs" dxfId="6075" priority="5048" operator="greaterThan">
      <formula>0.79</formula>
    </cfRule>
    <cfRule type="cellIs" dxfId="6074" priority="5049" operator="greaterThan">
      <formula>0.59</formula>
    </cfRule>
    <cfRule type="cellIs" dxfId="6073" priority="5050" operator="lessThan">
      <formula>0.6</formula>
    </cfRule>
  </conditionalFormatting>
  <conditionalFormatting sqref="O18">
    <cfRule type="cellIs" dxfId="6072" priority="5026" operator="equal">
      <formula>0</formula>
    </cfRule>
    <cfRule type="cellIs" dxfId="6071" priority="5027" operator="between">
      <formula>0.61</formula>
      <formula>0.8</formula>
    </cfRule>
    <cfRule type="cellIs" dxfId="6070" priority="5028" operator="greaterThan">
      <formula>1</formula>
    </cfRule>
    <cfRule type="cellIs" dxfId="6069" priority="5029" operator="between">
      <formula>0.81</formula>
      <formula>0.99</formula>
    </cfRule>
    <cfRule type="cellIs" dxfId="6068" priority="5030" operator="between">
      <formula>0.61</formula>
      <formula>0.8</formula>
    </cfRule>
    <cfRule type="cellIs" dxfId="6067" priority="5031" operator="between">
      <formula>0</formula>
      <formula>0.6</formula>
    </cfRule>
    <cfRule type="cellIs" dxfId="6066" priority="5032" operator="greaterThan">
      <formula>1</formula>
    </cfRule>
    <cfRule type="cellIs" dxfId="6065" priority="5033" operator="between">
      <formula>0.61</formula>
      <formula>0.99</formula>
    </cfRule>
    <cfRule type="cellIs" dxfId="6064" priority="5034" operator="between">
      <formula>0.8</formula>
      <formula>1</formula>
    </cfRule>
    <cfRule type="cellIs" dxfId="6063" priority="5035" operator="greaterThan">
      <formula>1</formula>
    </cfRule>
    <cfRule type="cellIs" dxfId="6062" priority="5036" operator="between">
      <formula>0.8</formula>
      <formula>1</formula>
    </cfRule>
    <cfRule type="cellIs" dxfId="6061" priority="5037" operator="between">
      <formula>0.1</formula>
      <formula>0.6</formula>
    </cfRule>
    <cfRule type="cellIs" dxfId="6060" priority="5038" operator="lessThan">
      <formula>0.8</formula>
    </cfRule>
    <cfRule type="cellIs" dxfId="6059" priority="5039" operator="lessThan">
      <formula>0.6</formula>
    </cfRule>
    <cfRule type="cellIs" dxfId="6058" priority="5040" operator="lessThan">
      <formula>0.8</formula>
    </cfRule>
    <cfRule type="cellIs" dxfId="6057" priority="5041" operator="lessThan">
      <formula>1</formula>
    </cfRule>
    <cfRule type="cellIs" dxfId="6056" priority="5042" operator="greaterThan">
      <formula>1</formula>
    </cfRule>
  </conditionalFormatting>
  <conditionalFormatting sqref="S18:T18">
    <cfRule type="cellIs" dxfId="6055" priority="5018" operator="equal">
      <formula>1</formula>
    </cfRule>
    <cfRule type="cellIs" priority="5019" operator="equal">
      <formula>1</formula>
    </cfRule>
    <cfRule type="cellIs" dxfId="6054" priority="5020" operator="between">
      <formula>0</formula>
      <formula>0.6</formula>
    </cfRule>
    <cfRule type="cellIs" dxfId="6053" priority="5021" operator="equal">
      <formula>0</formula>
    </cfRule>
    <cfRule type="cellIs" dxfId="6052" priority="5022" operator="greaterThan">
      <formula>0.99</formula>
    </cfRule>
    <cfRule type="cellIs" dxfId="6051" priority="5023" operator="greaterThan">
      <formula>0.79</formula>
    </cfRule>
    <cfRule type="cellIs" dxfId="6050" priority="5024" operator="greaterThan">
      <formula>0.59</formula>
    </cfRule>
    <cfRule type="cellIs" dxfId="6049" priority="5025" operator="lessThan">
      <formula>0.6</formula>
    </cfRule>
  </conditionalFormatting>
  <conditionalFormatting sqref="S18:T18">
    <cfRule type="cellIs" dxfId="6048" priority="5001" operator="equal">
      <formula>0</formula>
    </cfRule>
    <cfRule type="cellIs" dxfId="6047" priority="5002" operator="between">
      <formula>0.61</formula>
      <formula>0.8</formula>
    </cfRule>
    <cfRule type="cellIs" dxfId="6046" priority="5003" operator="greaterThan">
      <formula>1</formula>
    </cfRule>
    <cfRule type="cellIs" dxfId="6045" priority="5004" operator="between">
      <formula>0.81</formula>
      <formula>0.99</formula>
    </cfRule>
    <cfRule type="cellIs" dxfId="6044" priority="5005" operator="between">
      <formula>0.61</formula>
      <formula>0.8</formula>
    </cfRule>
    <cfRule type="cellIs" dxfId="6043" priority="5006" operator="between">
      <formula>0</formula>
      <formula>0.6</formula>
    </cfRule>
    <cfRule type="cellIs" dxfId="6042" priority="5007" operator="greaterThan">
      <formula>1</formula>
    </cfRule>
    <cfRule type="cellIs" dxfId="6041" priority="5008" operator="between">
      <formula>0.61</formula>
      <formula>0.99</formula>
    </cfRule>
    <cfRule type="cellIs" dxfId="6040" priority="5009" operator="between">
      <formula>0.8</formula>
      <formula>1</formula>
    </cfRule>
    <cfRule type="cellIs" dxfId="6039" priority="5010" operator="greaterThan">
      <formula>1</formula>
    </cfRule>
    <cfRule type="cellIs" dxfId="6038" priority="5011" operator="between">
      <formula>0.8</formula>
      <formula>1</formula>
    </cfRule>
    <cfRule type="cellIs" dxfId="6037" priority="5012" operator="between">
      <formula>0.1</formula>
      <formula>0.6</formula>
    </cfRule>
    <cfRule type="cellIs" dxfId="6036" priority="5013" operator="lessThan">
      <formula>0.8</formula>
    </cfRule>
    <cfRule type="cellIs" dxfId="6035" priority="5014" operator="lessThan">
      <formula>0.6</formula>
    </cfRule>
    <cfRule type="cellIs" dxfId="6034" priority="5015" operator="lessThan">
      <formula>0.8</formula>
    </cfRule>
    <cfRule type="cellIs" dxfId="6033" priority="5016" operator="lessThan">
      <formula>1</formula>
    </cfRule>
    <cfRule type="cellIs" dxfId="6032" priority="5017" operator="greaterThan">
      <formula>1</formula>
    </cfRule>
  </conditionalFormatting>
  <conditionalFormatting sqref="G21">
    <cfRule type="cellIs" dxfId="6031" priority="4993" operator="equal">
      <formula>1</formula>
    </cfRule>
    <cfRule type="cellIs" priority="4994" operator="equal">
      <formula>1</formula>
    </cfRule>
    <cfRule type="cellIs" dxfId="6030" priority="4995" operator="between">
      <formula>0</formula>
      <formula>0.6</formula>
    </cfRule>
    <cfRule type="cellIs" dxfId="6029" priority="4996" operator="equal">
      <formula>0</formula>
    </cfRule>
    <cfRule type="cellIs" dxfId="6028" priority="4997" operator="greaterThan">
      <formula>0.99</formula>
    </cfRule>
    <cfRule type="cellIs" dxfId="6027" priority="4998" operator="greaterThan">
      <formula>0.79</formula>
    </cfRule>
    <cfRule type="cellIs" dxfId="6026" priority="4999" operator="greaterThan">
      <formula>0.59</formula>
    </cfRule>
    <cfRule type="cellIs" dxfId="6025" priority="5000" operator="lessThan">
      <formula>0.6</formula>
    </cfRule>
  </conditionalFormatting>
  <conditionalFormatting sqref="G21">
    <cfRule type="cellIs" dxfId="6024" priority="4976" operator="equal">
      <formula>0</formula>
    </cfRule>
    <cfRule type="cellIs" dxfId="6023" priority="4977" operator="between">
      <formula>0.61</formula>
      <formula>0.8</formula>
    </cfRule>
    <cfRule type="cellIs" dxfId="6022" priority="4978" operator="greaterThan">
      <formula>1</formula>
    </cfRule>
    <cfRule type="cellIs" dxfId="6021" priority="4979" operator="between">
      <formula>0.81</formula>
      <formula>0.99</formula>
    </cfRule>
    <cfRule type="cellIs" dxfId="6020" priority="4980" operator="between">
      <formula>0.61</formula>
      <formula>0.8</formula>
    </cfRule>
    <cfRule type="cellIs" dxfId="6019" priority="4981" operator="between">
      <formula>0</formula>
      <formula>0.6</formula>
    </cfRule>
    <cfRule type="cellIs" dxfId="6018" priority="4982" operator="greaterThan">
      <formula>1</formula>
    </cfRule>
    <cfRule type="cellIs" dxfId="6017" priority="4983" operator="between">
      <formula>0.61</formula>
      <formula>0.99</formula>
    </cfRule>
    <cfRule type="cellIs" dxfId="6016" priority="4984" operator="between">
      <formula>0.8</formula>
      <formula>1</formula>
    </cfRule>
    <cfRule type="cellIs" dxfId="6015" priority="4985" operator="greaterThan">
      <formula>1</formula>
    </cfRule>
    <cfRule type="cellIs" dxfId="6014" priority="4986" operator="between">
      <formula>0.8</formula>
      <formula>1</formula>
    </cfRule>
    <cfRule type="cellIs" dxfId="6013" priority="4987" operator="between">
      <formula>0.1</formula>
      <formula>0.6</formula>
    </cfRule>
    <cfRule type="cellIs" dxfId="6012" priority="4988" operator="lessThan">
      <formula>0.8</formula>
    </cfRule>
    <cfRule type="cellIs" dxfId="6011" priority="4989" operator="lessThan">
      <formula>0.6</formula>
    </cfRule>
    <cfRule type="cellIs" dxfId="6010" priority="4990" operator="lessThan">
      <formula>0.8</formula>
    </cfRule>
    <cfRule type="cellIs" dxfId="6009" priority="4991" operator="lessThan">
      <formula>1</formula>
    </cfRule>
    <cfRule type="cellIs" dxfId="6008" priority="4992" operator="greaterThan">
      <formula>1</formula>
    </cfRule>
  </conditionalFormatting>
  <conditionalFormatting sqref="K21">
    <cfRule type="cellIs" dxfId="6007" priority="4968" operator="equal">
      <formula>1</formula>
    </cfRule>
    <cfRule type="cellIs" priority="4969" operator="equal">
      <formula>1</formula>
    </cfRule>
    <cfRule type="cellIs" dxfId="6006" priority="4970" operator="between">
      <formula>0</formula>
      <formula>0.6</formula>
    </cfRule>
    <cfRule type="cellIs" dxfId="6005" priority="4971" operator="equal">
      <formula>0</formula>
    </cfRule>
    <cfRule type="cellIs" dxfId="6004" priority="4972" operator="greaterThan">
      <formula>0.99</formula>
    </cfRule>
    <cfRule type="cellIs" dxfId="6003" priority="4973" operator="greaterThan">
      <formula>0.79</formula>
    </cfRule>
    <cfRule type="cellIs" dxfId="6002" priority="4974" operator="greaterThan">
      <formula>0.59</formula>
    </cfRule>
    <cfRule type="cellIs" dxfId="6001" priority="4975" operator="lessThan">
      <formula>0.6</formula>
    </cfRule>
  </conditionalFormatting>
  <conditionalFormatting sqref="K21">
    <cfRule type="cellIs" dxfId="6000" priority="4951" operator="equal">
      <formula>0</formula>
    </cfRule>
    <cfRule type="cellIs" dxfId="5999" priority="4952" operator="between">
      <formula>0.61</formula>
      <formula>0.8</formula>
    </cfRule>
    <cfRule type="cellIs" dxfId="5998" priority="4953" operator="greaterThan">
      <formula>1</formula>
    </cfRule>
    <cfRule type="cellIs" dxfId="5997" priority="4954" operator="between">
      <formula>0.81</formula>
      <formula>0.99</formula>
    </cfRule>
    <cfRule type="cellIs" dxfId="5996" priority="4955" operator="between">
      <formula>0.61</formula>
      <formula>0.8</formula>
    </cfRule>
    <cfRule type="cellIs" dxfId="5995" priority="4956" operator="between">
      <formula>0</formula>
      <formula>0.6</formula>
    </cfRule>
    <cfRule type="cellIs" dxfId="5994" priority="4957" operator="greaterThan">
      <formula>1</formula>
    </cfRule>
    <cfRule type="cellIs" dxfId="5993" priority="4958" operator="between">
      <formula>0.61</formula>
      <formula>0.99</formula>
    </cfRule>
    <cfRule type="cellIs" dxfId="5992" priority="4959" operator="between">
      <formula>0.8</formula>
      <formula>1</formula>
    </cfRule>
    <cfRule type="cellIs" dxfId="5991" priority="4960" operator="greaterThan">
      <formula>1</formula>
    </cfRule>
    <cfRule type="cellIs" dxfId="5990" priority="4961" operator="between">
      <formula>0.8</formula>
      <formula>1</formula>
    </cfRule>
    <cfRule type="cellIs" dxfId="5989" priority="4962" operator="between">
      <formula>0.1</formula>
      <formula>0.6</formula>
    </cfRule>
    <cfRule type="cellIs" dxfId="5988" priority="4963" operator="lessThan">
      <formula>0.8</formula>
    </cfRule>
    <cfRule type="cellIs" dxfId="5987" priority="4964" operator="lessThan">
      <formula>0.6</formula>
    </cfRule>
    <cfRule type="cellIs" dxfId="5986" priority="4965" operator="lessThan">
      <formula>0.8</formula>
    </cfRule>
    <cfRule type="cellIs" dxfId="5985" priority="4966" operator="lessThan">
      <formula>1</formula>
    </cfRule>
    <cfRule type="cellIs" dxfId="5984" priority="4967" operator="greaterThan">
      <formula>1</formula>
    </cfRule>
  </conditionalFormatting>
  <conditionalFormatting sqref="O21">
    <cfRule type="cellIs" dxfId="5983" priority="4943" operator="equal">
      <formula>1</formula>
    </cfRule>
    <cfRule type="cellIs" priority="4944" operator="equal">
      <formula>1</formula>
    </cfRule>
    <cfRule type="cellIs" dxfId="5982" priority="4945" operator="between">
      <formula>0</formula>
      <formula>0.6</formula>
    </cfRule>
    <cfRule type="cellIs" dxfId="5981" priority="4946" operator="equal">
      <formula>0</formula>
    </cfRule>
    <cfRule type="cellIs" dxfId="5980" priority="4947" operator="greaterThan">
      <formula>0.99</formula>
    </cfRule>
    <cfRule type="cellIs" dxfId="5979" priority="4948" operator="greaterThan">
      <formula>0.79</formula>
    </cfRule>
    <cfRule type="cellIs" dxfId="5978" priority="4949" operator="greaterThan">
      <formula>0.59</formula>
    </cfRule>
    <cfRule type="cellIs" dxfId="5977" priority="4950" operator="lessThan">
      <formula>0.6</formula>
    </cfRule>
  </conditionalFormatting>
  <conditionalFormatting sqref="O21">
    <cfRule type="cellIs" dxfId="5976" priority="4926" operator="equal">
      <formula>0</formula>
    </cfRule>
    <cfRule type="cellIs" dxfId="5975" priority="4927" operator="between">
      <formula>0.61</formula>
      <formula>0.8</formula>
    </cfRule>
    <cfRule type="cellIs" dxfId="5974" priority="4928" operator="greaterThan">
      <formula>1</formula>
    </cfRule>
    <cfRule type="cellIs" dxfId="5973" priority="4929" operator="between">
      <formula>0.81</formula>
      <formula>0.99</formula>
    </cfRule>
    <cfRule type="cellIs" dxfId="5972" priority="4930" operator="between">
      <formula>0.61</formula>
      <formula>0.8</formula>
    </cfRule>
    <cfRule type="cellIs" dxfId="5971" priority="4931" operator="between">
      <formula>0</formula>
      <formula>0.6</formula>
    </cfRule>
    <cfRule type="cellIs" dxfId="5970" priority="4932" operator="greaterThan">
      <formula>1</formula>
    </cfRule>
    <cfRule type="cellIs" dxfId="5969" priority="4933" operator="between">
      <formula>0.61</formula>
      <formula>0.99</formula>
    </cfRule>
    <cfRule type="cellIs" dxfId="5968" priority="4934" operator="between">
      <formula>0.8</formula>
      <formula>1</formula>
    </cfRule>
    <cfRule type="cellIs" dxfId="5967" priority="4935" operator="greaterThan">
      <formula>1</formula>
    </cfRule>
    <cfRule type="cellIs" dxfId="5966" priority="4936" operator="between">
      <formula>0.8</formula>
      <formula>1</formula>
    </cfRule>
    <cfRule type="cellIs" dxfId="5965" priority="4937" operator="between">
      <formula>0.1</formula>
      <formula>0.6</formula>
    </cfRule>
    <cfRule type="cellIs" dxfId="5964" priority="4938" operator="lessThan">
      <formula>0.8</formula>
    </cfRule>
    <cfRule type="cellIs" dxfId="5963" priority="4939" operator="lessThan">
      <formula>0.6</formula>
    </cfRule>
    <cfRule type="cellIs" dxfId="5962" priority="4940" operator="lessThan">
      <formula>0.8</formula>
    </cfRule>
    <cfRule type="cellIs" dxfId="5961" priority="4941" operator="lessThan">
      <formula>1</formula>
    </cfRule>
    <cfRule type="cellIs" dxfId="5960" priority="4942" operator="greaterThan">
      <formula>1</formula>
    </cfRule>
  </conditionalFormatting>
  <conditionalFormatting sqref="S21:T21">
    <cfRule type="cellIs" dxfId="5959" priority="4918" operator="equal">
      <formula>1</formula>
    </cfRule>
    <cfRule type="cellIs" priority="4919" operator="equal">
      <formula>1</formula>
    </cfRule>
    <cfRule type="cellIs" dxfId="5958" priority="4920" operator="between">
      <formula>0</formula>
      <formula>0.6</formula>
    </cfRule>
    <cfRule type="cellIs" dxfId="5957" priority="4921" operator="equal">
      <formula>0</formula>
    </cfRule>
    <cfRule type="cellIs" dxfId="5956" priority="4922" operator="greaterThan">
      <formula>0.99</formula>
    </cfRule>
    <cfRule type="cellIs" dxfId="5955" priority="4923" operator="greaterThan">
      <formula>0.79</formula>
    </cfRule>
    <cfRule type="cellIs" dxfId="5954" priority="4924" operator="greaterThan">
      <formula>0.59</formula>
    </cfRule>
    <cfRule type="cellIs" dxfId="5953" priority="4925" operator="lessThan">
      <formula>0.6</formula>
    </cfRule>
  </conditionalFormatting>
  <conditionalFormatting sqref="S21:T21">
    <cfRule type="cellIs" dxfId="5952" priority="4901" operator="equal">
      <formula>0</formula>
    </cfRule>
    <cfRule type="cellIs" dxfId="5951" priority="4902" operator="between">
      <formula>0.61</formula>
      <formula>0.8</formula>
    </cfRule>
    <cfRule type="cellIs" dxfId="5950" priority="4903" operator="greaterThan">
      <formula>1</formula>
    </cfRule>
    <cfRule type="cellIs" dxfId="5949" priority="4904" operator="between">
      <formula>0.81</formula>
      <formula>0.99</formula>
    </cfRule>
    <cfRule type="cellIs" dxfId="5948" priority="4905" operator="between">
      <formula>0.61</formula>
      <formula>0.8</formula>
    </cfRule>
    <cfRule type="cellIs" dxfId="5947" priority="4906" operator="between">
      <formula>0</formula>
      <formula>0.6</formula>
    </cfRule>
    <cfRule type="cellIs" dxfId="5946" priority="4907" operator="greaterThan">
      <formula>1</formula>
    </cfRule>
    <cfRule type="cellIs" dxfId="5945" priority="4908" operator="between">
      <formula>0.61</formula>
      <formula>0.99</formula>
    </cfRule>
    <cfRule type="cellIs" dxfId="5944" priority="4909" operator="between">
      <formula>0.8</formula>
      <formula>1</formula>
    </cfRule>
    <cfRule type="cellIs" dxfId="5943" priority="4910" operator="greaterThan">
      <formula>1</formula>
    </cfRule>
    <cfRule type="cellIs" dxfId="5942" priority="4911" operator="between">
      <formula>0.8</formula>
      <formula>1</formula>
    </cfRule>
    <cfRule type="cellIs" dxfId="5941" priority="4912" operator="between">
      <formula>0.1</formula>
      <formula>0.6</formula>
    </cfRule>
    <cfRule type="cellIs" dxfId="5940" priority="4913" operator="lessThan">
      <formula>0.8</formula>
    </cfRule>
    <cfRule type="cellIs" dxfId="5939" priority="4914" operator="lessThan">
      <formula>0.6</formula>
    </cfRule>
    <cfRule type="cellIs" dxfId="5938" priority="4915" operator="lessThan">
      <formula>0.8</formula>
    </cfRule>
    <cfRule type="cellIs" dxfId="5937" priority="4916" operator="lessThan">
      <formula>1</formula>
    </cfRule>
    <cfRule type="cellIs" dxfId="5936" priority="4917" operator="greaterThan">
      <formula>1</formula>
    </cfRule>
  </conditionalFormatting>
  <conditionalFormatting sqref="G24">
    <cfRule type="cellIs" dxfId="5935" priority="4893" operator="equal">
      <formula>1</formula>
    </cfRule>
    <cfRule type="cellIs" priority="4894" operator="equal">
      <formula>1</formula>
    </cfRule>
    <cfRule type="cellIs" dxfId="5934" priority="4895" operator="between">
      <formula>0</formula>
      <formula>0.6</formula>
    </cfRule>
    <cfRule type="cellIs" dxfId="5933" priority="4896" operator="equal">
      <formula>0</formula>
    </cfRule>
    <cfRule type="cellIs" dxfId="5932" priority="4897" operator="greaterThan">
      <formula>0.99</formula>
    </cfRule>
    <cfRule type="cellIs" dxfId="5931" priority="4898" operator="greaterThan">
      <formula>0.79</formula>
    </cfRule>
    <cfRule type="cellIs" dxfId="5930" priority="4899" operator="greaterThan">
      <formula>0.59</formula>
    </cfRule>
    <cfRule type="cellIs" dxfId="5929" priority="4900" operator="lessThan">
      <formula>0.6</formula>
    </cfRule>
  </conditionalFormatting>
  <conditionalFormatting sqref="G24">
    <cfRule type="cellIs" dxfId="5928" priority="4876" operator="equal">
      <formula>0</formula>
    </cfRule>
    <cfRule type="cellIs" dxfId="5927" priority="4877" operator="between">
      <formula>0.61</formula>
      <formula>0.8</formula>
    </cfRule>
    <cfRule type="cellIs" dxfId="5926" priority="4878" operator="greaterThan">
      <formula>1</formula>
    </cfRule>
    <cfRule type="cellIs" dxfId="5925" priority="4879" operator="between">
      <formula>0.81</formula>
      <formula>0.99</formula>
    </cfRule>
    <cfRule type="cellIs" dxfId="5924" priority="4880" operator="between">
      <formula>0.61</formula>
      <formula>0.8</formula>
    </cfRule>
    <cfRule type="cellIs" dxfId="5923" priority="4881" operator="between">
      <formula>0</formula>
      <formula>0.6</formula>
    </cfRule>
    <cfRule type="cellIs" dxfId="5922" priority="4882" operator="greaterThan">
      <formula>1</formula>
    </cfRule>
    <cfRule type="cellIs" dxfId="5921" priority="4883" operator="between">
      <formula>0.61</formula>
      <formula>0.99</formula>
    </cfRule>
    <cfRule type="cellIs" dxfId="5920" priority="4884" operator="between">
      <formula>0.8</formula>
      <formula>1</formula>
    </cfRule>
    <cfRule type="cellIs" dxfId="5919" priority="4885" operator="greaterThan">
      <formula>1</formula>
    </cfRule>
    <cfRule type="cellIs" dxfId="5918" priority="4886" operator="between">
      <formula>0.8</formula>
      <formula>1</formula>
    </cfRule>
    <cfRule type="cellIs" dxfId="5917" priority="4887" operator="between">
      <formula>0.1</formula>
      <formula>0.6</formula>
    </cfRule>
    <cfRule type="cellIs" dxfId="5916" priority="4888" operator="lessThan">
      <formula>0.8</formula>
    </cfRule>
    <cfRule type="cellIs" dxfId="5915" priority="4889" operator="lessThan">
      <formula>0.6</formula>
    </cfRule>
    <cfRule type="cellIs" dxfId="5914" priority="4890" operator="lessThan">
      <formula>0.8</formula>
    </cfRule>
    <cfRule type="cellIs" dxfId="5913" priority="4891" operator="lessThan">
      <formula>1</formula>
    </cfRule>
    <cfRule type="cellIs" dxfId="5912" priority="4892" operator="greaterThan">
      <formula>1</formula>
    </cfRule>
  </conditionalFormatting>
  <conditionalFormatting sqref="K24">
    <cfRule type="cellIs" dxfId="5911" priority="4868" operator="equal">
      <formula>1</formula>
    </cfRule>
    <cfRule type="cellIs" priority="4869" operator="equal">
      <formula>1</formula>
    </cfRule>
    <cfRule type="cellIs" dxfId="5910" priority="4870" operator="between">
      <formula>0</formula>
      <formula>0.6</formula>
    </cfRule>
    <cfRule type="cellIs" dxfId="5909" priority="4871" operator="equal">
      <formula>0</formula>
    </cfRule>
    <cfRule type="cellIs" dxfId="5908" priority="4872" operator="greaterThan">
      <formula>0.99</formula>
    </cfRule>
    <cfRule type="cellIs" dxfId="5907" priority="4873" operator="greaterThan">
      <formula>0.79</formula>
    </cfRule>
    <cfRule type="cellIs" dxfId="5906" priority="4874" operator="greaterThan">
      <formula>0.59</formula>
    </cfRule>
    <cfRule type="cellIs" dxfId="5905" priority="4875" operator="lessThan">
      <formula>0.6</formula>
    </cfRule>
  </conditionalFormatting>
  <conditionalFormatting sqref="K24">
    <cfRule type="cellIs" dxfId="5904" priority="4851" operator="equal">
      <formula>0</formula>
    </cfRule>
    <cfRule type="cellIs" dxfId="5903" priority="4852" operator="between">
      <formula>0.61</formula>
      <formula>0.8</formula>
    </cfRule>
    <cfRule type="cellIs" dxfId="5902" priority="4853" operator="greaterThan">
      <formula>1</formula>
    </cfRule>
    <cfRule type="cellIs" dxfId="5901" priority="4854" operator="between">
      <formula>0.81</formula>
      <formula>0.99</formula>
    </cfRule>
    <cfRule type="cellIs" dxfId="5900" priority="4855" operator="between">
      <formula>0.61</formula>
      <formula>0.8</formula>
    </cfRule>
    <cfRule type="cellIs" dxfId="5899" priority="4856" operator="between">
      <formula>0</formula>
      <formula>0.6</formula>
    </cfRule>
    <cfRule type="cellIs" dxfId="5898" priority="4857" operator="greaterThan">
      <formula>1</formula>
    </cfRule>
    <cfRule type="cellIs" dxfId="5897" priority="4858" operator="between">
      <formula>0.61</formula>
      <formula>0.99</formula>
    </cfRule>
    <cfRule type="cellIs" dxfId="5896" priority="4859" operator="between">
      <formula>0.8</formula>
      <formula>1</formula>
    </cfRule>
    <cfRule type="cellIs" dxfId="5895" priority="4860" operator="greaterThan">
      <formula>1</formula>
    </cfRule>
    <cfRule type="cellIs" dxfId="5894" priority="4861" operator="between">
      <formula>0.8</formula>
      <formula>1</formula>
    </cfRule>
    <cfRule type="cellIs" dxfId="5893" priority="4862" operator="between">
      <formula>0.1</formula>
      <formula>0.6</formula>
    </cfRule>
    <cfRule type="cellIs" dxfId="5892" priority="4863" operator="lessThan">
      <formula>0.8</formula>
    </cfRule>
    <cfRule type="cellIs" dxfId="5891" priority="4864" operator="lessThan">
      <formula>0.6</formula>
    </cfRule>
    <cfRule type="cellIs" dxfId="5890" priority="4865" operator="lessThan">
      <formula>0.8</formula>
    </cfRule>
    <cfRule type="cellIs" dxfId="5889" priority="4866" operator="lessThan">
      <formula>1</formula>
    </cfRule>
    <cfRule type="cellIs" dxfId="5888" priority="4867" operator="greaterThan">
      <formula>1</formula>
    </cfRule>
  </conditionalFormatting>
  <conditionalFormatting sqref="O24">
    <cfRule type="cellIs" dxfId="5887" priority="4843" operator="equal">
      <formula>1</formula>
    </cfRule>
    <cfRule type="cellIs" priority="4844" operator="equal">
      <formula>1</formula>
    </cfRule>
    <cfRule type="cellIs" dxfId="5886" priority="4845" operator="between">
      <formula>0</formula>
      <formula>0.6</formula>
    </cfRule>
    <cfRule type="cellIs" dxfId="5885" priority="4846" operator="equal">
      <formula>0</formula>
    </cfRule>
    <cfRule type="cellIs" dxfId="5884" priority="4847" operator="greaterThan">
      <formula>0.99</formula>
    </cfRule>
    <cfRule type="cellIs" dxfId="5883" priority="4848" operator="greaterThan">
      <formula>0.79</formula>
    </cfRule>
    <cfRule type="cellIs" dxfId="5882" priority="4849" operator="greaterThan">
      <formula>0.59</formula>
    </cfRule>
    <cfRule type="cellIs" dxfId="5881" priority="4850" operator="lessThan">
      <formula>0.6</formula>
    </cfRule>
  </conditionalFormatting>
  <conditionalFormatting sqref="O24">
    <cfRule type="cellIs" dxfId="5880" priority="4826" operator="equal">
      <formula>0</formula>
    </cfRule>
    <cfRule type="cellIs" dxfId="5879" priority="4827" operator="between">
      <formula>0.61</formula>
      <formula>0.8</formula>
    </cfRule>
    <cfRule type="cellIs" dxfId="5878" priority="4828" operator="greaterThan">
      <formula>1</formula>
    </cfRule>
    <cfRule type="cellIs" dxfId="5877" priority="4829" operator="between">
      <formula>0.81</formula>
      <formula>0.99</formula>
    </cfRule>
    <cfRule type="cellIs" dxfId="5876" priority="4830" operator="between">
      <formula>0.61</formula>
      <formula>0.8</formula>
    </cfRule>
    <cfRule type="cellIs" dxfId="5875" priority="4831" operator="between">
      <formula>0</formula>
      <formula>0.6</formula>
    </cfRule>
    <cfRule type="cellIs" dxfId="5874" priority="4832" operator="greaterThan">
      <formula>1</formula>
    </cfRule>
    <cfRule type="cellIs" dxfId="5873" priority="4833" operator="between">
      <formula>0.61</formula>
      <formula>0.99</formula>
    </cfRule>
    <cfRule type="cellIs" dxfId="5872" priority="4834" operator="between">
      <formula>0.8</formula>
      <formula>1</formula>
    </cfRule>
    <cfRule type="cellIs" dxfId="5871" priority="4835" operator="greaterThan">
      <formula>1</formula>
    </cfRule>
    <cfRule type="cellIs" dxfId="5870" priority="4836" operator="between">
      <formula>0.8</formula>
      <formula>1</formula>
    </cfRule>
    <cfRule type="cellIs" dxfId="5869" priority="4837" operator="between">
      <formula>0.1</formula>
      <formula>0.6</formula>
    </cfRule>
    <cfRule type="cellIs" dxfId="5868" priority="4838" operator="lessThan">
      <formula>0.8</formula>
    </cfRule>
    <cfRule type="cellIs" dxfId="5867" priority="4839" operator="lessThan">
      <formula>0.6</formula>
    </cfRule>
    <cfRule type="cellIs" dxfId="5866" priority="4840" operator="lessThan">
      <formula>0.8</formula>
    </cfRule>
    <cfRule type="cellIs" dxfId="5865" priority="4841" operator="lessThan">
      <formula>1</formula>
    </cfRule>
    <cfRule type="cellIs" dxfId="5864" priority="4842" operator="greaterThan">
      <formula>1</formula>
    </cfRule>
  </conditionalFormatting>
  <conditionalFormatting sqref="S24:T24">
    <cfRule type="cellIs" dxfId="5863" priority="4818" operator="equal">
      <formula>1</formula>
    </cfRule>
    <cfRule type="cellIs" priority="4819" operator="equal">
      <formula>1</formula>
    </cfRule>
    <cfRule type="cellIs" dxfId="5862" priority="4820" operator="between">
      <formula>0</formula>
      <formula>0.6</formula>
    </cfRule>
    <cfRule type="cellIs" dxfId="5861" priority="4821" operator="equal">
      <formula>0</formula>
    </cfRule>
    <cfRule type="cellIs" dxfId="5860" priority="4822" operator="greaterThan">
      <formula>0.99</formula>
    </cfRule>
    <cfRule type="cellIs" dxfId="5859" priority="4823" operator="greaterThan">
      <formula>0.79</formula>
    </cfRule>
    <cfRule type="cellIs" dxfId="5858" priority="4824" operator="greaterThan">
      <formula>0.59</formula>
    </cfRule>
    <cfRule type="cellIs" dxfId="5857" priority="4825" operator="lessThan">
      <formula>0.6</formula>
    </cfRule>
  </conditionalFormatting>
  <conditionalFormatting sqref="S24:T24">
    <cfRule type="cellIs" dxfId="5856" priority="4801" operator="equal">
      <formula>0</formula>
    </cfRule>
    <cfRule type="cellIs" dxfId="5855" priority="4802" operator="between">
      <formula>0.61</formula>
      <formula>0.8</formula>
    </cfRule>
    <cfRule type="cellIs" dxfId="5854" priority="4803" operator="greaterThan">
      <formula>1</formula>
    </cfRule>
    <cfRule type="cellIs" dxfId="5853" priority="4804" operator="between">
      <formula>0.81</formula>
      <formula>0.99</formula>
    </cfRule>
    <cfRule type="cellIs" dxfId="5852" priority="4805" operator="between">
      <formula>0.61</formula>
      <formula>0.8</formula>
    </cfRule>
    <cfRule type="cellIs" dxfId="5851" priority="4806" operator="between">
      <formula>0</formula>
      <formula>0.6</formula>
    </cfRule>
    <cfRule type="cellIs" dxfId="5850" priority="4807" operator="greaterThan">
      <formula>1</formula>
    </cfRule>
    <cfRule type="cellIs" dxfId="5849" priority="4808" operator="between">
      <formula>0.61</formula>
      <formula>0.99</formula>
    </cfRule>
    <cfRule type="cellIs" dxfId="5848" priority="4809" operator="between">
      <formula>0.8</formula>
      <formula>1</formula>
    </cfRule>
    <cfRule type="cellIs" dxfId="5847" priority="4810" operator="greaterThan">
      <formula>1</formula>
    </cfRule>
    <cfRule type="cellIs" dxfId="5846" priority="4811" operator="between">
      <formula>0.8</formula>
      <formula>1</formula>
    </cfRule>
    <cfRule type="cellIs" dxfId="5845" priority="4812" operator="between">
      <formula>0.1</formula>
      <formula>0.6</formula>
    </cfRule>
    <cfRule type="cellIs" dxfId="5844" priority="4813" operator="lessThan">
      <formula>0.8</formula>
    </cfRule>
    <cfRule type="cellIs" dxfId="5843" priority="4814" operator="lessThan">
      <formula>0.6</formula>
    </cfRule>
    <cfRule type="cellIs" dxfId="5842" priority="4815" operator="lessThan">
      <formula>0.8</formula>
    </cfRule>
    <cfRule type="cellIs" dxfId="5841" priority="4816" operator="lessThan">
      <formula>1</formula>
    </cfRule>
    <cfRule type="cellIs" dxfId="5840" priority="4817" operator="greaterThan">
      <formula>1</formula>
    </cfRule>
  </conditionalFormatting>
  <conditionalFormatting sqref="G27">
    <cfRule type="cellIs" dxfId="5839" priority="4793" operator="equal">
      <formula>1</formula>
    </cfRule>
    <cfRule type="cellIs" priority="4794" operator="equal">
      <formula>1</formula>
    </cfRule>
    <cfRule type="cellIs" dxfId="5838" priority="4795" operator="between">
      <formula>0</formula>
      <formula>0.6</formula>
    </cfRule>
    <cfRule type="cellIs" dxfId="5837" priority="4796" operator="equal">
      <formula>0</formula>
    </cfRule>
    <cfRule type="cellIs" dxfId="5836" priority="4797" operator="greaterThan">
      <formula>0.99</formula>
    </cfRule>
    <cfRule type="cellIs" dxfId="5835" priority="4798" operator="greaterThan">
      <formula>0.79</formula>
    </cfRule>
    <cfRule type="cellIs" dxfId="5834" priority="4799" operator="greaterThan">
      <formula>0.59</formula>
    </cfRule>
    <cfRule type="cellIs" dxfId="5833" priority="4800" operator="lessThan">
      <formula>0.6</formula>
    </cfRule>
  </conditionalFormatting>
  <conditionalFormatting sqref="G27">
    <cfRule type="cellIs" dxfId="5832" priority="4776" operator="equal">
      <formula>0</formula>
    </cfRule>
    <cfRule type="cellIs" dxfId="5831" priority="4777" operator="between">
      <formula>0.61</formula>
      <formula>0.8</formula>
    </cfRule>
    <cfRule type="cellIs" dxfId="5830" priority="4778" operator="greaterThan">
      <formula>1</formula>
    </cfRule>
    <cfRule type="cellIs" dxfId="5829" priority="4779" operator="between">
      <formula>0.81</formula>
      <formula>0.99</formula>
    </cfRule>
    <cfRule type="cellIs" dxfId="5828" priority="4780" operator="between">
      <formula>0.61</formula>
      <formula>0.8</formula>
    </cfRule>
    <cfRule type="cellIs" dxfId="5827" priority="4781" operator="between">
      <formula>0</formula>
      <formula>0.6</formula>
    </cfRule>
    <cfRule type="cellIs" dxfId="5826" priority="4782" operator="greaterThan">
      <formula>1</formula>
    </cfRule>
    <cfRule type="cellIs" dxfId="5825" priority="4783" operator="between">
      <formula>0.61</formula>
      <formula>0.99</formula>
    </cfRule>
    <cfRule type="cellIs" dxfId="5824" priority="4784" operator="between">
      <formula>0.8</formula>
      <formula>1</formula>
    </cfRule>
    <cfRule type="cellIs" dxfId="5823" priority="4785" operator="greaterThan">
      <formula>1</formula>
    </cfRule>
    <cfRule type="cellIs" dxfId="5822" priority="4786" operator="between">
      <formula>0.8</formula>
      <formula>1</formula>
    </cfRule>
    <cfRule type="cellIs" dxfId="5821" priority="4787" operator="between">
      <formula>0.1</formula>
      <formula>0.6</formula>
    </cfRule>
    <cfRule type="cellIs" dxfId="5820" priority="4788" operator="lessThan">
      <formula>0.8</formula>
    </cfRule>
    <cfRule type="cellIs" dxfId="5819" priority="4789" operator="lessThan">
      <formula>0.6</formula>
    </cfRule>
    <cfRule type="cellIs" dxfId="5818" priority="4790" operator="lessThan">
      <formula>0.8</formula>
    </cfRule>
    <cfRule type="cellIs" dxfId="5817" priority="4791" operator="lessThan">
      <formula>1</formula>
    </cfRule>
    <cfRule type="cellIs" dxfId="5816" priority="4792" operator="greaterThan">
      <formula>1</formula>
    </cfRule>
  </conditionalFormatting>
  <conditionalFormatting sqref="K27">
    <cfRule type="cellIs" dxfId="5815" priority="4768" operator="equal">
      <formula>1</formula>
    </cfRule>
    <cfRule type="cellIs" priority="4769" operator="equal">
      <formula>1</formula>
    </cfRule>
    <cfRule type="cellIs" dxfId="5814" priority="4770" operator="between">
      <formula>0</formula>
      <formula>0.6</formula>
    </cfRule>
    <cfRule type="cellIs" dxfId="5813" priority="4771" operator="equal">
      <formula>0</formula>
    </cfRule>
    <cfRule type="cellIs" dxfId="5812" priority="4772" operator="greaterThan">
      <formula>0.99</formula>
    </cfRule>
    <cfRule type="cellIs" dxfId="5811" priority="4773" operator="greaterThan">
      <formula>0.79</formula>
    </cfRule>
    <cfRule type="cellIs" dxfId="5810" priority="4774" operator="greaterThan">
      <formula>0.59</formula>
    </cfRule>
    <cfRule type="cellIs" dxfId="5809" priority="4775" operator="lessThan">
      <formula>0.6</formula>
    </cfRule>
  </conditionalFormatting>
  <conditionalFormatting sqref="K27">
    <cfRule type="cellIs" dxfId="5808" priority="4751" operator="equal">
      <formula>0</formula>
    </cfRule>
    <cfRule type="cellIs" dxfId="5807" priority="4752" operator="between">
      <formula>0.61</formula>
      <formula>0.8</formula>
    </cfRule>
    <cfRule type="cellIs" dxfId="5806" priority="4753" operator="greaterThan">
      <formula>1</formula>
    </cfRule>
    <cfRule type="cellIs" dxfId="5805" priority="4754" operator="between">
      <formula>0.81</formula>
      <formula>0.99</formula>
    </cfRule>
    <cfRule type="cellIs" dxfId="5804" priority="4755" operator="between">
      <formula>0.61</formula>
      <formula>0.8</formula>
    </cfRule>
    <cfRule type="cellIs" dxfId="5803" priority="4756" operator="between">
      <formula>0</formula>
      <formula>0.6</formula>
    </cfRule>
    <cfRule type="cellIs" dxfId="5802" priority="4757" operator="greaterThan">
      <formula>1</formula>
    </cfRule>
    <cfRule type="cellIs" dxfId="5801" priority="4758" operator="between">
      <formula>0.61</formula>
      <formula>0.99</formula>
    </cfRule>
    <cfRule type="cellIs" dxfId="5800" priority="4759" operator="between">
      <formula>0.8</formula>
      <formula>1</formula>
    </cfRule>
    <cfRule type="cellIs" dxfId="5799" priority="4760" operator="greaterThan">
      <formula>1</formula>
    </cfRule>
    <cfRule type="cellIs" dxfId="5798" priority="4761" operator="between">
      <formula>0.8</formula>
      <formula>1</formula>
    </cfRule>
    <cfRule type="cellIs" dxfId="5797" priority="4762" operator="between">
      <formula>0.1</formula>
      <formula>0.6</formula>
    </cfRule>
    <cfRule type="cellIs" dxfId="5796" priority="4763" operator="lessThan">
      <formula>0.8</formula>
    </cfRule>
    <cfRule type="cellIs" dxfId="5795" priority="4764" operator="lessThan">
      <formula>0.6</formula>
    </cfRule>
    <cfRule type="cellIs" dxfId="5794" priority="4765" operator="lessThan">
      <formula>0.8</formula>
    </cfRule>
    <cfRule type="cellIs" dxfId="5793" priority="4766" operator="lessThan">
      <formula>1</formula>
    </cfRule>
    <cfRule type="cellIs" dxfId="5792" priority="4767" operator="greaterThan">
      <formula>1</formula>
    </cfRule>
  </conditionalFormatting>
  <conditionalFormatting sqref="O27">
    <cfRule type="cellIs" dxfId="5791" priority="4743" operator="equal">
      <formula>1</formula>
    </cfRule>
    <cfRule type="cellIs" priority="4744" operator="equal">
      <formula>1</formula>
    </cfRule>
    <cfRule type="cellIs" dxfId="5790" priority="4745" operator="between">
      <formula>0</formula>
      <formula>0.6</formula>
    </cfRule>
    <cfRule type="cellIs" dxfId="5789" priority="4746" operator="equal">
      <formula>0</formula>
    </cfRule>
    <cfRule type="cellIs" dxfId="5788" priority="4747" operator="greaterThan">
      <formula>0.99</formula>
    </cfRule>
    <cfRule type="cellIs" dxfId="5787" priority="4748" operator="greaterThan">
      <formula>0.79</formula>
    </cfRule>
    <cfRule type="cellIs" dxfId="5786" priority="4749" operator="greaterThan">
      <formula>0.59</formula>
    </cfRule>
    <cfRule type="cellIs" dxfId="5785" priority="4750" operator="lessThan">
      <formula>0.6</formula>
    </cfRule>
  </conditionalFormatting>
  <conditionalFormatting sqref="O27">
    <cfRule type="cellIs" dxfId="5784" priority="4726" operator="equal">
      <formula>0</formula>
    </cfRule>
    <cfRule type="cellIs" dxfId="5783" priority="4727" operator="between">
      <formula>0.61</formula>
      <formula>0.8</formula>
    </cfRule>
    <cfRule type="cellIs" dxfId="5782" priority="4728" operator="greaterThan">
      <formula>1</formula>
    </cfRule>
    <cfRule type="cellIs" dxfId="5781" priority="4729" operator="between">
      <formula>0.81</formula>
      <formula>0.99</formula>
    </cfRule>
    <cfRule type="cellIs" dxfId="5780" priority="4730" operator="between">
      <formula>0.61</formula>
      <formula>0.8</formula>
    </cfRule>
    <cfRule type="cellIs" dxfId="5779" priority="4731" operator="between">
      <formula>0</formula>
      <formula>0.6</formula>
    </cfRule>
    <cfRule type="cellIs" dxfId="5778" priority="4732" operator="greaterThan">
      <formula>1</formula>
    </cfRule>
    <cfRule type="cellIs" dxfId="5777" priority="4733" operator="between">
      <formula>0.61</formula>
      <formula>0.99</formula>
    </cfRule>
    <cfRule type="cellIs" dxfId="5776" priority="4734" operator="between">
      <formula>0.8</formula>
      <formula>1</formula>
    </cfRule>
    <cfRule type="cellIs" dxfId="5775" priority="4735" operator="greaterThan">
      <formula>1</formula>
    </cfRule>
    <cfRule type="cellIs" dxfId="5774" priority="4736" operator="between">
      <formula>0.8</formula>
      <formula>1</formula>
    </cfRule>
    <cfRule type="cellIs" dxfId="5773" priority="4737" operator="between">
      <formula>0.1</formula>
      <formula>0.6</formula>
    </cfRule>
    <cfRule type="cellIs" dxfId="5772" priority="4738" operator="lessThan">
      <formula>0.8</formula>
    </cfRule>
    <cfRule type="cellIs" dxfId="5771" priority="4739" operator="lessThan">
      <formula>0.6</formula>
    </cfRule>
    <cfRule type="cellIs" dxfId="5770" priority="4740" operator="lessThan">
      <formula>0.8</formula>
    </cfRule>
    <cfRule type="cellIs" dxfId="5769" priority="4741" operator="lessThan">
      <formula>1</formula>
    </cfRule>
    <cfRule type="cellIs" dxfId="5768" priority="4742" operator="greaterThan">
      <formula>1</formula>
    </cfRule>
  </conditionalFormatting>
  <conditionalFormatting sqref="S27:T27">
    <cfRule type="cellIs" dxfId="5767" priority="4718" operator="equal">
      <formula>1</formula>
    </cfRule>
    <cfRule type="cellIs" priority="4719" operator="equal">
      <formula>1</formula>
    </cfRule>
    <cfRule type="cellIs" dxfId="5766" priority="4720" operator="between">
      <formula>0</formula>
      <formula>0.6</formula>
    </cfRule>
    <cfRule type="cellIs" dxfId="5765" priority="4721" operator="equal">
      <formula>0</formula>
    </cfRule>
    <cfRule type="cellIs" dxfId="5764" priority="4722" operator="greaterThan">
      <formula>0.99</formula>
    </cfRule>
    <cfRule type="cellIs" dxfId="5763" priority="4723" operator="greaterThan">
      <formula>0.79</formula>
    </cfRule>
    <cfRule type="cellIs" dxfId="5762" priority="4724" operator="greaterThan">
      <formula>0.59</formula>
    </cfRule>
    <cfRule type="cellIs" dxfId="5761" priority="4725" operator="lessThan">
      <formula>0.6</formula>
    </cfRule>
  </conditionalFormatting>
  <conditionalFormatting sqref="S27:T27">
    <cfRule type="cellIs" dxfId="5760" priority="4701" operator="equal">
      <formula>0</formula>
    </cfRule>
    <cfRule type="cellIs" dxfId="5759" priority="4702" operator="between">
      <formula>0.61</formula>
      <formula>0.8</formula>
    </cfRule>
    <cfRule type="cellIs" dxfId="5758" priority="4703" operator="greaterThan">
      <formula>1</formula>
    </cfRule>
    <cfRule type="cellIs" dxfId="5757" priority="4704" operator="between">
      <formula>0.81</formula>
      <formula>0.99</formula>
    </cfRule>
    <cfRule type="cellIs" dxfId="5756" priority="4705" operator="between">
      <formula>0.61</formula>
      <formula>0.8</formula>
    </cfRule>
    <cfRule type="cellIs" dxfId="5755" priority="4706" operator="between">
      <formula>0</formula>
      <formula>0.6</formula>
    </cfRule>
    <cfRule type="cellIs" dxfId="5754" priority="4707" operator="greaterThan">
      <formula>1</formula>
    </cfRule>
    <cfRule type="cellIs" dxfId="5753" priority="4708" operator="between">
      <formula>0.61</formula>
      <formula>0.99</formula>
    </cfRule>
    <cfRule type="cellIs" dxfId="5752" priority="4709" operator="between">
      <formula>0.8</formula>
      <formula>1</formula>
    </cfRule>
    <cfRule type="cellIs" dxfId="5751" priority="4710" operator="greaterThan">
      <formula>1</formula>
    </cfRule>
    <cfRule type="cellIs" dxfId="5750" priority="4711" operator="between">
      <formula>0.8</formula>
      <formula>1</formula>
    </cfRule>
    <cfRule type="cellIs" dxfId="5749" priority="4712" operator="between">
      <formula>0.1</formula>
      <formula>0.6</formula>
    </cfRule>
    <cfRule type="cellIs" dxfId="5748" priority="4713" operator="lessThan">
      <formula>0.8</formula>
    </cfRule>
    <cfRule type="cellIs" dxfId="5747" priority="4714" operator="lessThan">
      <formula>0.6</formula>
    </cfRule>
    <cfRule type="cellIs" dxfId="5746" priority="4715" operator="lessThan">
      <formula>0.8</formula>
    </cfRule>
    <cfRule type="cellIs" dxfId="5745" priority="4716" operator="lessThan">
      <formula>1</formula>
    </cfRule>
    <cfRule type="cellIs" dxfId="5744" priority="4717" operator="greaterThan">
      <formula>1</formula>
    </cfRule>
  </conditionalFormatting>
  <conditionalFormatting sqref="G30">
    <cfRule type="cellIs" dxfId="5743" priority="4693" operator="equal">
      <formula>1</formula>
    </cfRule>
    <cfRule type="cellIs" priority="4694" operator="equal">
      <formula>1</formula>
    </cfRule>
    <cfRule type="cellIs" dxfId="5742" priority="4695" operator="between">
      <formula>0</formula>
      <formula>0.6</formula>
    </cfRule>
    <cfRule type="cellIs" dxfId="5741" priority="4696" operator="equal">
      <formula>0</formula>
    </cfRule>
    <cfRule type="cellIs" dxfId="5740" priority="4697" operator="greaterThan">
      <formula>0.99</formula>
    </cfRule>
    <cfRule type="cellIs" dxfId="5739" priority="4698" operator="greaterThan">
      <formula>0.79</formula>
    </cfRule>
    <cfRule type="cellIs" dxfId="5738" priority="4699" operator="greaterThan">
      <formula>0.59</formula>
    </cfRule>
    <cfRule type="cellIs" dxfId="5737" priority="4700" operator="lessThan">
      <formula>0.6</formula>
    </cfRule>
  </conditionalFormatting>
  <conditionalFormatting sqref="G30">
    <cfRule type="cellIs" dxfId="5736" priority="4676" operator="equal">
      <formula>0</formula>
    </cfRule>
    <cfRule type="cellIs" dxfId="5735" priority="4677" operator="between">
      <formula>0.61</formula>
      <formula>0.8</formula>
    </cfRule>
    <cfRule type="cellIs" dxfId="5734" priority="4678" operator="greaterThan">
      <formula>1</formula>
    </cfRule>
    <cfRule type="cellIs" dxfId="5733" priority="4679" operator="between">
      <formula>0.81</formula>
      <formula>0.99</formula>
    </cfRule>
    <cfRule type="cellIs" dxfId="5732" priority="4680" operator="between">
      <formula>0.61</formula>
      <formula>0.8</formula>
    </cfRule>
    <cfRule type="cellIs" dxfId="5731" priority="4681" operator="between">
      <formula>0</formula>
      <formula>0.6</formula>
    </cfRule>
    <cfRule type="cellIs" dxfId="5730" priority="4682" operator="greaterThan">
      <formula>1</formula>
    </cfRule>
    <cfRule type="cellIs" dxfId="5729" priority="4683" operator="between">
      <formula>0.61</formula>
      <formula>0.99</formula>
    </cfRule>
    <cfRule type="cellIs" dxfId="5728" priority="4684" operator="between">
      <formula>0.8</formula>
      <formula>1</formula>
    </cfRule>
    <cfRule type="cellIs" dxfId="5727" priority="4685" operator="greaterThan">
      <formula>1</formula>
    </cfRule>
    <cfRule type="cellIs" dxfId="5726" priority="4686" operator="between">
      <formula>0.8</formula>
      <formula>1</formula>
    </cfRule>
    <cfRule type="cellIs" dxfId="5725" priority="4687" operator="between">
      <formula>0.1</formula>
      <formula>0.6</formula>
    </cfRule>
    <cfRule type="cellIs" dxfId="5724" priority="4688" operator="lessThan">
      <formula>0.8</formula>
    </cfRule>
    <cfRule type="cellIs" dxfId="5723" priority="4689" operator="lessThan">
      <formula>0.6</formula>
    </cfRule>
    <cfRule type="cellIs" dxfId="5722" priority="4690" operator="lessThan">
      <formula>0.8</formula>
    </cfRule>
    <cfRule type="cellIs" dxfId="5721" priority="4691" operator="lessThan">
      <formula>1</formula>
    </cfRule>
    <cfRule type="cellIs" dxfId="5720" priority="4692" operator="greaterThan">
      <formula>1</formula>
    </cfRule>
  </conditionalFormatting>
  <conditionalFormatting sqref="K30">
    <cfRule type="cellIs" dxfId="5719" priority="4668" operator="equal">
      <formula>1</formula>
    </cfRule>
    <cfRule type="cellIs" priority="4669" operator="equal">
      <formula>1</formula>
    </cfRule>
    <cfRule type="cellIs" dxfId="5718" priority="4670" operator="between">
      <formula>0</formula>
      <formula>0.6</formula>
    </cfRule>
    <cfRule type="cellIs" dxfId="5717" priority="4671" operator="equal">
      <formula>0</formula>
    </cfRule>
    <cfRule type="cellIs" dxfId="5716" priority="4672" operator="greaterThan">
      <formula>0.99</formula>
    </cfRule>
    <cfRule type="cellIs" dxfId="5715" priority="4673" operator="greaterThan">
      <formula>0.79</formula>
    </cfRule>
    <cfRule type="cellIs" dxfId="5714" priority="4674" operator="greaterThan">
      <formula>0.59</formula>
    </cfRule>
    <cfRule type="cellIs" dxfId="5713" priority="4675" operator="lessThan">
      <formula>0.6</formula>
    </cfRule>
  </conditionalFormatting>
  <conditionalFormatting sqref="K30">
    <cfRule type="cellIs" dxfId="5712" priority="4651" operator="equal">
      <formula>0</formula>
    </cfRule>
    <cfRule type="cellIs" dxfId="5711" priority="4652" operator="between">
      <formula>0.61</formula>
      <formula>0.8</formula>
    </cfRule>
    <cfRule type="cellIs" dxfId="5710" priority="4653" operator="greaterThan">
      <formula>1</formula>
    </cfRule>
    <cfRule type="cellIs" dxfId="5709" priority="4654" operator="between">
      <formula>0.81</formula>
      <formula>0.99</formula>
    </cfRule>
    <cfRule type="cellIs" dxfId="5708" priority="4655" operator="between">
      <formula>0.61</formula>
      <formula>0.8</formula>
    </cfRule>
    <cfRule type="cellIs" dxfId="5707" priority="4656" operator="between">
      <formula>0</formula>
      <formula>0.6</formula>
    </cfRule>
    <cfRule type="cellIs" dxfId="5706" priority="4657" operator="greaterThan">
      <formula>1</formula>
    </cfRule>
    <cfRule type="cellIs" dxfId="5705" priority="4658" operator="between">
      <formula>0.61</formula>
      <formula>0.99</formula>
    </cfRule>
    <cfRule type="cellIs" dxfId="5704" priority="4659" operator="between">
      <formula>0.8</formula>
      <formula>1</formula>
    </cfRule>
    <cfRule type="cellIs" dxfId="5703" priority="4660" operator="greaterThan">
      <formula>1</formula>
    </cfRule>
    <cfRule type="cellIs" dxfId="5702" priority="4661" operator="between">
      <formula>0.8</formula>
      <formula>1</formula>
    </cfRule>
    <cfRule type="cellIs" dxfId="5701" priority="4662" operator="between">
      <formula>0.1</formula>
      <formula>0.6</formula>
    </cfRule>
    <cfRule type="cellIs" dxfId="5700" priority="4663" operator="lessThan">
      <formula>0.8</formula>
    </cfRule>
    <cfRule type="cellIs" dxfId="5699" priority="4664" operator="lessThan">
      <formula>0.6</formula>
    </cfRule>
    <cfRule type="cellIs" dxfId="5698" priority="4665" operator="lessThan">
      <formula>0.8</formula>
    </cfRule>
    <cfRule type="cellIs" dxfId="5697" priority="4666" operator="lessThan">
      <formula>1</formula>
    </cfRule>
    <cfRule type="cellIs" dxfId="5696" priority="4667" operator="greaterThan">
      <formula>1</formula>
    </cfRule>
  </conditionalFormatting>
  <conditionalFormatting sqref="O30">
    <cfRule type="cellIs" dxfId="5695" priority="4643" operator="equal">
      <formula>1</formula>
    </cfRule>
    <cfRule type="cellIs" priority="4644" operator="equal">
      <formula>1</formula>
    </cfRule>
    <cfRule type="cellIs" dxfId="5694" priority="4645" operator="between">
      <formula>0</formula>
      <formula>0.6</formula>
    </cfRule>
    <cfRule type="cellIs" dxfId="5693" priority="4646" operator="equal">
      <formula>0</formula>
    </cfRule>
    <cfRule type="cellIs" dxfId="5692" priority="4647" operator="greaterThan">
      <formula>0.99</formula>
    </cfRule>
    <cfRule type="cellIs" dxfId="5691" priority="4648" operator="greaterThan">
      <formula>0.79</formula>
    </cfRule>
    <cfRule type="cellIs" dxfId="5690" priority="4649" operator="greaterThan">
      <formula>0.59</formula>
    </cfRule>
    <cfRule type="cellIs" dxfId="5689" priority="4650" operator="lessThan">
      <formula>0.6</formula>
    </cfRule>
  </conditionalFormatting>
  <conditionalFormatting sqref="O30">
    <cfRule type="cellIs" dxfId="5688" priority="4626" operator="equal">
      <formula>0</formula>
    </cfRule>
    <cfRule type="cellIs" dxfId="5687" priority="4627" operator="between">
      <formula>0.61</formula>
      <formula>0.8</formula>
    </cfRule>
    <cfRule type="cellIs" dxfId="5686" priority="4628" operator="greaterThan">
      <formula>1</formula>
    </cfRule>
    <cfRule type="cellIs" dxfId="5685" priority="4629" operator="between">
      <formula>0.81</formula>
      <formula>0.99</formula>
    </cfRule>
    <cfRule type="cellIs" dxfId="5684" priority="4630" operator="between">
      <formula>0.61</formula>
      <formula>0.8</formula>
    </cfRule>
    <cfRule type="cellIs" dxfId="5683" priority="4631" operator="between">
      <formula>0</formula>
      <formula>0.6</formula>
    </cfRule>
    <cfRule type="cellIs" dxfId="5682" priority="4632" operator="greaterThan">
      <formula>1</formula>
    </cfRule>
    <cfRule type="cellIs" dxfId="5681" priority="4633" operator="between">
      <formula>0.61</formula>
      <formula>0.99</formula>
    </cfRule>
    <cfRule type="cellIs" dxfId="5680" priority="4634" operator="between">
      <formula>0.8</formula>
      <formula>1</formula>
    </cfRule>
    <cfRule type="cellIs" dxfId="5679" priority="4635" operator="greaterThan">
      <formula>1</formula>
    </cfRule>
    <cfRule type="cellIs" dxfId="5678" priority="4636" operator="between">
      <formula>0.8</formula>
      <formula>1</formula>
    </cfRule>
    <cfRule type="cellIs" dxfId="5677" priority="4637" operator="between">
      <formula>0.1</formula>
      <formula>0.6</formula>
    </cfRule>
    <cfRule type="cellIs" dxfId="5676" priority="4638" operator="lessThan">
      <formula>0.8</formula>
    </cfRule>
    <cfRule type="cellIs" dxfId="5675" priority="4639" operator="lessThan">
      <formula>0.6</formula>
    </cfRule>
    <cfRule type="cellIs" dxfId="5674" priority="4640" operator="lessThan">
      <formula>0.8</formula>
    </cfRule>
    <cfRule type="cellIs" dxfId="5673" priority="4641" operator="lessThan">
      <formula>1</formula>
    </cfRule>
    <cfRule type="cellIs" dxfId="5672" priority="4642" operator="greaterThan">
      <formula>1</formula>
    </cfRule>
  </conditionalFormatting>
  <conditionalFormatting sqref="S30:T30">
    <cfRule type="cellIs" dxfId="5671" priority="4618" operator="equal">
      <formula>1</formula>
    </cfRule>
    <cfRule type="cellIs" priority="4619" operator="equal">
      <formula>1</formula>
    </cfRule>
    <cfRule type="cellIs" dxfId="5670" priority="4620" operator="between">
      <formula>0</formula>
      <formula>0.6</formula>
    </cfRule>
    <cfRule type="cellIs" dxfId="5669" priority="4621" operator="equal">
      <formula>0</formula>
    </cfRule>
    <cfRule type="cellIs" dxfId="5668" priority="4622" operator="greaterThan">
      <formula>0.99</formula>
    </cfRule>
    <cfRule type="cellIs" dxfId="5667" priority="4623" operator="greaterThan">
      <formula>0.79</formula>
    </cfRule>
    <cfRule type="cellIs" dxfId="5666" priority="4624" operator="greaterThan">
      <formula>0.59</formula>
    </cfRule>
    <cfRule type="cellIs" dxfId="5665" priority="4625" operator="lessThan">
      <formula>0.6</formula>
    </cfRule>
  </conditionalFormatting>
  <conditionalFormatting sqref="S30:T30">
    <cfRule type="cellIs" dxfId="5664" priority="4601" operator="equal">
      <formula>0</formula>
    </cfRule>
    <cfRule type="cellIs" dxfId="5663" priority="4602" operator="between">
      <formula>0.61</formula>
      <formula>0.8</formula>
    </cfRule>
    <cfRule type="cellIs" dxfId="5662" priority="4603" operator="greaterThan">
      <formula>1</formula>
    </cfRule>
    <cfRule type="cellIs" dxfId="5661" priority="4604" operator="between">
      <formula>0.81</formula>
      <formula>0.99</formula>
    </cfRule>
    <cfRule type="cellIs" dxfId="5660" priority="4605" operator="between">
      <formula>0.61</formula>
      <formula>0.8</formula>
    </cfRule>
    <cfRule type="cellIs" dxfId="5659" priority="4606" operator="between">
      <formula>0</formula>
      <formula>0.6</formula>
    </cfRule>
    <cfRule type="cellIs" dxfId="5658" priority="4607" operator="greaterThan">
      <formula>1</formula>
    </cfRule>
    <cfRule type="cellIs" dxfId="5657" priority="4608" operator="between">
      <formula>0.61</formula>
      <formula>0.99</formula>
    </cfRule>
    <cfRule type="cellIs" dxfId="5656" priority="4609" operator="between">
      <formula>0.8</formula>
      <formula>1</formula>
    </cfRule>
    <cfRule type="cellIs" dxfId="5655" priority="4610" operator="greaterThan">
      <formula>1</formula>
    </cfRule>
    <cfRule type="cellIs" dxfId="5654" priority="4611" operator="between">
      <formula>0.8</formula>
      <formula>1</formula>
    </cfRule>
    <cfRule type="cellIs" dxfId="5653" priority="4612" operator="between">
      <formula>0.1</formula>
      <formula>0.6</formula>
    </cfRule>
    <cfRule type="cellIs" dxfId="5652" priority="4613" operator="lessThan">
      <formula>0.8</formula>
    </cfRule>
    <cfRule type="cellIs" dxfId="5651" priority="4614" operator="lessThan">
      <formula>0.6</formula>
    </cfRule>
    <cfRule type="cellIs" dxfId="5650" priority="4615" operator="lessThan">
      <formula>0.8</formula>
    </cfRule>
    <cfRule type="cellIs" dxfId="5649" priority="4616" operator="lessThan">
      <formula>1</formula>
    </cfRule>
    <cfRule type="cellIs" dxfId="5648" priority="4617" operator="greaterThan">
      <formula>1</formula>
    </cfRule>
  </conditionalFormatting>
  <conditionalFormatting sqref="K18">
    <cfRule type="cellIs" dxfId="5647" priority="4593" operator="equal">
      <formula>1</formula>
    </cfRule>
    <cfRule type="cellIs" priority="4594" operator="equal">
      <formula>1</formula>
    </cfRule>
    <cfRule type="cellIs" dxfId="5646" priority="4595" operator="between">
      <formula>0</formula>
      <formula>0.6</formula>
    </cfRule>
    <cfRule type="cellIs" dxfId="5645" priority="4596" operator="equal">
      <formula>0</formula>
    </cfRule>
    <cfRule type="cellIs" dxfId="5644" priority="4597" operator="greaterThan">
      <formula>0.99</formula>
    </cfRule>
    <cfRule type="cellIs" dxfId="5643" priority="4598" operator="greaterThan">
      <formula>0.79</formula>
    </cfRule>
    <cfRule type="cellIs" dxfId="5642" priority="4599" operator="greaterThan">
      <formula>0.59</formula>
    </cfRule>
    <cfRule type="cellIs" dxfId="5641" priority="4600" operator="lessThan">
      <formula>0.6</formula>
    </cfRule>
  </conditionalFormatting>
  <conditionalFormatting sqref="K18">
    <cfRule type="cellIs" dxfId="5640" priority="4576" operator="equal">
      <formula>0</formula>
    </cfRule>
    <cfRule type="cellIs" dxfId="5639" priority="4577" operator="between">
      <formula>0.61</formula>
      <formula>0.8</formula>
    </cfRule>
    <cfRule type="cellIs" dxfId="5638" priority="4578" operator="greaterThan">
      <formula>1</formula>
    </cfRule>
    <cfRule type="cellIs" dxfId="5637" priority="4579" operator="between">
      <formula>0.81</formula>
      <formula>0.99</formula>
    </cfRule>
    <cfRule type="cellIs" dxfId="5636" priority="4580" operator="between">
      <formula>0.61</formula>
      <formula>0.8</formula>
    </cfRule>
    <cfRule type="cellIs" dxfId="5635" priority="4581" operator="between">
      <formula>0</formula>
      <formula>0.6</formula>
    </cfRule>
    <cfRule type="cellIs" dxfId="5634" priority="4582" operator="greaterThan">
      <formula>1</formula>
    </cfRule>
    <cfRule type="cellIs" dxfId="5633" priority="4583" operator="between">
      <formula>0.61</formula>
      <formula>0.99</formula>
    </cfRule>
    <cfRule type="cellIs" dxfId="5632" priority="4584" operator="between">
      <formula>0.8</formula>
      <formula>1</formula>
    </cfRule>
    <cfRule type="cellIs" dxfId="5631" priority="4585" operator="greaterThan">
      <formula>1</formula>
    </cfRule>
    <cfRule type="cellIs" dxfId="5630" priority="4586" operator="between">
      <formula>0.8</formula>
      <formula>1</formula>
    </cfRule>
    <cfRule type="cellIs" dxfId="5629" priority="4587" operator="between">
      <formula>0.1</formula>
      <formula>0.6</formula>
    </cfRule>
    <cfRule type="cellIs" dxfId="5628" priority="4588" operator="lessThan">
      <formula>0.8</formula>
    </cfRule>
    <cfRule type="cellIs" dxfId="5627" priority="4589" operator="lessThan">
      <formula>0.6</formula>
    </cfRule>
    <cfRule type="cellIs" dxfId="5626" priority="4590" operator="lessThan">
      <formula>0.8</formula>
    </cfRule>
    <cfRule type="cellIs" dxfId="5625" priority="4591" operator="lessThan">
      <formula>1</formula>
    </cfRule>
    <cfRule type="cellIs" dxfId="5624" priority="4592" operator="greaterThan">
      <formula>1</formula>
    </cfRule>
  </conditionalFormatting>
  <conditionalFormatting sqref="K18">
    <cfRule type="cellIs" dxfId="5623" priority="4568" operator="equal">
      <formula>1</formula>
    </cfRule>
    <cfRule type="cellIs" priority="4569" operator="equal">
      <formula>1</formula>
    </cfRule>
    <cfRule type="cellIs" dxfId="5622" priority="4570" operator="between">
      <formula>0</formula>
      <formula>0.6</formula>
    </cfRule>
    <cfRule type="cellIs" dxfId="5621" priority="4571" operator="equal">
      <formula>0</formula>
    </cfRule>
    <cfRule type="cellIs" dxfId="5620" priority="4572" operator="greaterThan">
      <formula>0.99</formula>
    </cfRule>
    <cfRule type="cellIs" dxfId="5619" priority="4573" operator="greaterThan">
      <formula>0.79</formula>
    </cfRule>
    <cfRule type="cellIs" dxfId="5618" priority="4574" operator="greaterThan">
      <formula>0.59</formula>
    </cfRule>
    <cfRule type="cellIs" dxfId="5617" priority="4575" operator="lessThan">
      <formula>0.6</formula>
    </cfRule>
  </conditionalFormatting>
  <conditionalFormatting sqref="K18">
    <cfRule type="cellIs" dxfId="5616" priority="4551" operator="equal">
      <formula>0</formula>
    </cfRule>
    <cfRule type="cellIs" dxfId="5615" priority="4552" operator="between">
      <formula>0.61</formula>
      <formula>0.8</formula>
    </cfRule>
    <cfRule type="cellIs" dxfId="5614" priority="4553" operator="greaterThan">
      <formula>1</formula>
    </cfRule>
    <cfRule type="cellIs" dxfId="5613" priority="4554" operator="between">
      <formula>0.81</formula>
      <formula>0.99</formula>
    </cfRule>
    <cfRule type="cellIs" dxfId="5612" priority="4555" operator="between">
      <formula>0.61</formula>
      <formula>0.8</formula>
    </cfRule>
    <cfRule type="cellIs" dxfId="5611" priority="4556" operator="between">
      <formula>0</formula>
      <formula>0.6</formula>
    </cfRule>
    <cfRule type="cellIs" dxfId="5610" priority="4557" operator="greaterThan">
      <formula>1</formula>
    </cfRule>
    <cfRule type="cellIs" dxfId="5609" priority="4558" operator="between">
      <formula>0.61</formula>
      <formula>0.99</formula>
    </cfRule>
    <cfRule type="cellIs" dxfId="5608" priority="4559" operator="between">
      <formula>0.8</formula>
      <formula>1</formula>
    </cfRule>
    <cfRule type="cellIs" dxfId="5607" priority="4560" operator="greaterThan">
      <formula>1</formula>
    </cfRule>
    <cfRule type="cellIs" dxfId="5606" priority="4561" operator="between">
      <formula>0.8</formula>
      <formula>1</formula>
    </cfRule>
    <cfRule type="cellIs" dxfId="5605" priority="4562" operator="between">
      <formula>0.1</formula>
      <formula>0.6</formula>
    </cfRule>
    <cfRule type="cellIs" dxfId="5604" priority="4563" operator="lessThan">
      <formula>0.8</formula>
    </cfRule>
    <cfRule type="cellIs" dxfId="5603" priority="4564" operator="lessThan">
      <formula>0.6</formula>
    </cfRule>
    <cfRule type="cellIs" dxfId="5602" priority="4565" operator="lessThan">
      <formula>0.8</formula>
    </cfRule>
    <cfRule type="cellIs" dxfId="5601" priority="4566" operator="lessThan">
      <formula>1</formula>
    </cfRule>
    <cfRule type="cellIs" dxfId="5600" priority="4567" operator="greaterThan">
      <formula>1</formula>
    </cfRule>
  </conditionalFormatting>
  <conditionalFormatting sqref="O18">
    <cfRule type="cellIs" dxfId="5599" priority="4543" operator="equal">
      <formula>1</formula>
    </cfRule>
    <cfRule type="cellIs" priority="4544" operator="equal">
      <formula>1</formula>
    </cfRule>
    <cfRule type="cellIs" dxfId="5598" priority="4545" operator="between">
      <formula>0</formula>
      <formula>0.6</formula>
    </cfRule>
    <cfRule type="cellIs" dxfId="5597" priority="4546" operator="equal">
      <formula>0</formula>
    </cfRule>
    <cfRule type="cellIs" dxfId="5596" priority="4547" operator="greaterThan">
      <formula>0.99</formula>
    </cfRule>
    <cfRule type="cellIs" dxfId="5595" priority="4548" operator="greaterThan">
      <formula>0.79</formula>
    </cfRule>
    <cfRule type="cellIs" dxfId="5594" priority="4549" operator="greaterThan">
      <formula>0.59</formula>
    </cfRule>
    <cfRule type="cellIs" dxfId="5593" priority="4550" operator="lessThan">
      <formula>0.6</formula>
    </cfRule>
  </conditionalFormatting>
  <conditionalFormatting sqref="O18">
    <cfRule type="cellIs" dxfId="5592" priority="4526" operator="equal">
      <formula>0</formula>
    </cfRule>
    <cfRule type="cellIs" dxfId="5591" priority="4527" operator="between">
      <formula>0.61</formula>
      <formula>0.8</formula>
    </cfRule>
    <cfRule type="cellIs" dxfId="5590" priority="4528" operator="greaterThan">
      <formula>1</formula>
    </cfRule>
    <cfRule type="cellIs" dxfId="5589" priority="4529" operator="between">
      <formula>0.81</formula>
      <formula>0.99</formula>
    </cfRule>
    <cfRule type="cellIs" dxfId="5588" priority="4530" operator="between">
      <formula>0.61</formula>
      <formula>0.8</formula>
    </cfRule>
    <cfRule type="cellIs" dxfId="5587" priority="4531" operator="between">
      <formula>0</formula>
      <formula>0.6</formula>
    </cfRule>
    <cfRule type="cellIs" dxfId="5586" priority="4532" operator="greaterThan">
      <formula>1</formula>
    </cfRule>
    <cfRule type="cellIs" dxfId="5585" priority="4533" operator="between">
      <formula>0.61</formula>
      <formula>0.99</formula>
    </cfRule>
    <cfRule type="cellIs" dxfId="5584" priority="4534" operator="between">
      <formula>0.8</formula>
      <formula>1</formula>
    </cfRule>
    <cfRule type="cellIs" dxfId="5583" priority="4535" operator="greaterThan">
      <formula>1</formula>
    </cfRule>
    <cfRule type="cellIs" dxfId="5582" priority="4536" operator="between">
      <formula>0.8</formula>
      <formula>1</formula>
    </cfRule>
    <cfRule type="cellIs" dxfId="5581" priority="4537" operator="between">
      <formula>0.1</formula>
      <formula>0.6</formula>
    </cfRule>
    <cfRule type="cellIs" dxfId="5580" priority="4538" operator="lessThan">
      <formula>0.8</formula>
    </cfRule>
    <cfRule type="cellIs" dxfId="5579" priority="4539" operator="lessThan">
      <formula>0.6</formula>
    </cfRule>
    <cfRule type="cellIs" dxfId="5578" priority="4540" operator="lessThan">
      <formula>0.8</formula>
    </cfRule>
    <cfRule type="cellIs" dxfId="5577" priority="4541" operator="lessThan">
      <formula>1</formula>
    </cfRule>
    <cfRule type="cellIs" dxfId="5576" priority="4542" operator="greaterThan">
      <formula>1</formula>
    </cfRule>
  </conditionalFormatting>
  <conditionalFormatting sqref="O18">
    <cfRule type="cellIs" dxfId="5575" priority="4518" operator="equal">
      <formula>1</formula>
    </cfRule>
    <cfRule type="cellIs" priority="4519" operator="equal">
      <formula>1</formula>
    </cfRule>
    <cfRule type="cellIs" dxfId="5574" priority="4520" operator="between">
      <formula>0</formula>
      <formula>0.6</formula>
    </cfRule>
    <cfRule type="cellIs" dxfId="5573" priority="4521" operator="equal">
      <formula>0</formula>
    </cfRule>
    <cfRule type="cellIs" dxfId="5572" priority="4522" operator="greaterThan">
      <formula>0.99</formula>
    </cfRule>
    <cfRule type="cellIs" dxfId="5571" priority="4523" operator="greaterThan">
      <formula>0.79</formula>
    </cfRule>
    <cfRule type="cellIs" dxfId="5570" priority="4524" operator="greaterThan">
      <formula>0.59</formula>
    </cfRule>
    <cfRule type="cellIs" dxfId="5569" priority="4525" operator="lessThan">
      <formula>0.6</formula>
    </cfRule>
  </conditionalFormatting>
  <conditionalFormatting sqref="O18">
    <cfRule type="cellIs" dxfId="5568" priority="4501" operator="equal">
      <formula>0</formula>
    </cfRule>
    <cfRule type="cellIs" dxfId="5567" priority="4502" operator="between">
      <formula>0.61</formula>
      <formula>0.8</formula>
    </cfRule>
    <cfRule type="cellIs" dxfId="5566" priority="4503" operator="greaterThan">
      <formula>1</formula>
    </cfRule>
    <cfRule type="cellIs" dxfId="5565" priority="4504" operator="between">
      <formula>0.81</formula>
      <formula>0.99</formula>
    </cfRule>
    <cfRule type="cellIs" dxfId="5564" priority="4505" operator="between">
      <formula>0.61</formula>
      <formula>0.8</formula>
    </cfRule>
    <cfRule type="cellIs" dxfId="5563" priority="4506" operator="between">
      <formula>0</formula>
      <formula>0.6</formula>
    </cfRule>
    <cfRule type="cellIs" dxfId="5562" priority="4507" operator="greaterThan">
      <formula>1</formula>
    </cfRule>
    <cfRule type="cellIs" dxfId="5561" priority="4508" operator="between">
      <formula>0.61</formula>
      <formula>0.99</formula>
    </cfRule>
    <cfRule type="cellIs" dxfId="5560" priority="4509" operator="between">
      <formula>0.8</formula>
      <formula>1</formula>
    </cfRule>
    <cfRule type="cellIs" dxfId="5559" priority="4510" operator="greaterThan">
      <formula>1</formula>
    </cfRule>
    <cfRule type="cellIs" dxfId="5558" priority="4511" operator="between">
      <formula>0.8</formula>
      <formula>1</formula>
    </cfRule>
    <cfRule type="cellIs" dxfId="5557" priority="4512" operator="between">
      <formula>0.1</formula>
      <formula>0.6</formula>
    </cfRule>
    <cfRule type="cellIs" dxfId="5556" priority="4513" operator="lessThan">
      <formula>0.8</formula>
    </cfRule>
    <cfRule type="cellIs" dxfId="5555" priority="4514" operator="lessThan">
      <formula>0.6</formula>
    </cfRule>
    <cfRule type="cellIs" dxfId="5554" priority="4515" operator="lessThan">
      <formula>0.8</formula>
    </cfRule>
    <cfRule type="cellIs" dxfId="5553" priority="4516" operator="lessThan">
      <formula>1</formula>
    </cfRule>
    <cfRule type="cellIs" dxfId="5552" priority="4517" operator="greaterThan">
      <formula>1</formula>
    </cfRule>
  </conditionalFormatting>
  <conditionalFormatting sqref="O18">
    <cfRule type="cellIs" dxfId="5551" priority="4493" operator="equal">
      <formula>1</formula>
    </cfRule>
    <cfRule type="cellIs" priority="4494" operator="equal">
      <formula>1</formula>
    </cfRule>
    <cfRule type="cellIs" dxfId="5550" priority="4495" operator="between">
      <formula>0</formula>
      <formula>0.6</formula>
    </cfRule>
    <cfRule type="cellIs" dxfId="5549" priority="4496" operator="equal">
      <formula>0</formula>
    </cfRule>
    <cfRule type="cellIs" dxfId="5548" priority="4497" operator="greaterThan">
      <formula>0.99</formula>
    </cfRule>
    <cfRule type="cellIs" dxfId="5547" priority="4498" operator="greaterThan">
      <formula>0.79</formula>
    </cfRule>
    <cfRule type="cellIs" dxfId="5546" priority="4499" operator="greaterThan">
      <formula>0.59</formula>
    </cfRule>
    <cfRule type="cellIs" dxfId="5545" priority="4500" operator="lessThan">
      <formula>0.6</formula>
    </cfRule>
  </conditionalFormatting>
  <conditionalFormatting sqref="O18">
    <cfRule type="cellIs" dxfId="5544" priority="4476" operator="equal">
      <formula>0</formula>
    </cfRule>
    <cfRule type="cellIs" dxfId="5543" priority="4477" operator="between">
      <formula>0.61</formula>
      <formula>0.8</formula>
    </cfRule>
    <cfRule type="cellIs" dxfId="5542" priority="4478" operator="greaterThan">
      <formula>1</formula>
    </cfRule>
    <cfRule type="cellIs" dxfId="5541" priority="4479" operator="between">
      <formula>0.81</formula>
      <formula>0.99</formula>
    </cfRule>
    <cfRule type="cellIs" dxfId="5540" priority="4480" operator="between">
      <formula>0.61</formula>
      <formula>0.8</formula>
    </cfRule>
    <cfRule type="cellIs" dxfId="5539" priority="4481" operator="between">
      <formula>0</formula>
      <formula>0.6</formula>
    </cfRule>
    <cfRule type="cellIs" dxfId="5538" priority="4482" operator="greaterThan">
      <formula>1</formula>
    </cfRule>
    <cfRule type="cellIs" dxfId="5537" priority="4483" operator="between">
      <formula>0.61</formula>
      <formula>0.99</formula>
    </cfRule>
    <cfRule type="cellIs" dxfId="5536" priority="4484" operator="between">
      <formula>0.8</formula>
      <formula>1</formula>
    </cfRule>
    <cfRule type="cellIs" dxfId="5535" priority="4485" operator="greaterThan">
      <formula>1</formula>
    </cfRule>
    <cfRule type="cellIs" dxfId="5534" priority="4486" operator="between">
      <formula>0.8</formula>
      <formula>1</formula>
    </cfRule>
    <cfRule type="cellIs" dxfId="5533" priority="4487" operator="between">
      <formula>0.1</formula>
      <formula>0.6</formula>
    </cfRule>
    <cfRule type="cellIs" dxfId="5532" priority="4488" operator="lessThan">
      <formula>0.8</formula>
    </cfRule>
    <cfRule type="cellIs" dxfId="5531" priority="4489" operator="lessThan">
      <formula>0.6</formula>
    </cfRule>
    <cfRule type="cellIs" dxfId="5530" priority="4490" operator="lessThan">
      <formula>0.8</formula>
    </cfRule>
    <cfRule type="cellIs" dxfId="5529" priority="4491" operator="lessThan">
      <formula>1</formula>
    </cfRule>
    <cfRule type="cellIs" dxfId="5528" priority="4492" operator="greaterThan">
      <formula>1</formula>
    </cfRule>
  </conditionalFormatting>
  <conditionalFormatting sqref="O18">
    <cfRule type="cellIs" dxfId="5527" priority="4468" operator="equal">
      <formula>1</formula>
    </cfRule>
    <cfRule type="cellIs" priority="4469" operator="equal">
      <formula>1</formula>
    </cfRule>
    <cfRule type="cellIs" dxfId="5526" priority="4470" operator="between">
      <formula>0</formula>
      <formula>0.6</formula>
    </cfRule>
    <cfRule type="cellIs" dxfId="5525" priority="4471" operator="equal">
      <formula>0</formula>
    </cfRule>
    <cfRule type="cellIs" dxfId="5524" priority="4472" operator="greaterThan">
      <formula>0.99</formula>
    </cfRule>
    <cfRule type="cellIs" dxfId="5523" priority="4473" operator="greaterThan">
      <formula>0.79</formula>
    </cfRule>
    <cfRule type="cellIs" dxfId="5522" priority="4474" operator="greaterThan">
      <formula>0.59</formula>
    </cfRule>
    <cfRule type="cellIs" dxfId="5521" priority="4475" operator="lessThan">
      <formula>0.6</formula>
    </cfRule>
  </conditionalFormatting>
  <conditionalFormatting sqref="O18">
    <cfRule type="cellIs" dxfId="5520" priority="4451" operator="equal">
      <formula>0</formula>
    </cfRule>
    <cfRule type="cellIs" dxfId="5519" priority="4452" operator="between">
      <formula>0.61</formula>
      <formula>0.8</formula>
    </cfRule>
    <cfRule type="cellIs" dxfId="5518" priority="4453" operator="greaterThan">
      <formula>1</formula>
    </cfRule>
    <cfRule type="cellIs" dxfId="5517" priority="4454" operator="between">
      <formula>0.81</formula>
      <formula>0.99</formula>
    </cfRule>
    <cfRule type="cellIs" dxfId="5516" priority="4455" operator="between">
      <formula>0.61</formula>
      <formula>0.8</formula>
    </cfRule>
    <cfRule type="cellIs" dxfId="5515" priority="4456" operator="between">
      <formula>0</formula>
      <formula>0.6</formula>
    </cfRule>
    <cfRule type="cellIs" dxfId="5514" priority="4457" operator="greaterThan">
      <formula>1</formula>
    </cfRule>
    <cfRule type="cellIs" dxfId="5513" priority="4458" operator="between">
      <formula>0.61</formula>
      <formula>0.99</formula>
    </cfRule>
    <cfRule type="cellIs" dxfId="5512" priority="4459" operator="between">
      <formula>0.8</formula>
      <formula>1</formula>
    </cfRule>
    <cfRule type="cellIs" dxfId="5511" priority="4460" operator="greaterThan">
      <formula>1</formula>
    </cfRule>
    <cfRule type="cellIs" dxfId="5510" priority="4461" operator="between">
      <formula>0.8</formula>
      <formula>1</formula>
    </cfRule>
    <cfRule type="cellIs" dxfId="5509" priority="4462" operator="between">
      <formula>0.1</formula>
      <formula>0.6</formula>
    </cfRule>
    <cfRule type="cellIs" dxfId="5508" priority="4463" operator="lessThan">
      <formula>0.8</formula>
    </cfRule>
    <cfRule type="cellIs" dxfId="5507" priority="4464" operator="lessThan">
      <formula>0.6</formula>
    </cfRule>
    <cfRule type="cellIs" dxfId="5506" priority="4465" operator="lessThan">
      <formula>0.8</formula>
    </cfRule>
    <cfRule type="cellIs" dxfId="5505" priority="4466" operator="lessThan">
      <formula>1</formula>
    </cfRule>
    <cfRule type="cellIs" dxfId="5504" priority="4467" operator="greaterThan">
      <formula>1</formula>
    </cfRule>
  </conditionalFormatting>
  <conditionalFormatting sqref="S18:T18">
    <cfRule type="cellIs" dxfId="5503" priority="4443" operator="equal">
      <formula>1</formula>
    </cfRule>
    <cfRule type="cellIs" priority="4444" operator="equal">
      <formula>1</formula>
    </cfRule>
    <cfRule type="cellIs" dxfId="5502" priority="4445" operator="between">
      <formula>0</formula>
      <formula>0.6</formula>
    </cfRule>
    <cfRule type="cellIs" dxfId="5501" priority="4446" operator="equal">
      <formula>0</formula>
    </cfRule>
    <cfRule type="cellIs" dxfId="5500" priority="4447" operator="greaterThan">
      <formula>0.99</formula>
    </cfRule>
    <cfRule type="cellIs" dxfId="5499" priority="4448" operator="greaterThan">
      <formula>0.79</formula>
    </cfRule>
    <cfRule type="cellIs" dxfId="5498" priority="4449" operator="greaterThan">
      <formula>0.59</formula>
    </cfRule>
    <cfRule type="cellIs" dxfId="5497" priority="4450" operator="lessThan">
      <formula>0.6</formula>
    </cfRule>
  </conditionalFormatting>
  <conditionalFormatting sqref="S18:T18">
    <cfRule type="cellIs" dxfId="5496" priority="4426" operator="equal">
      <formula>0</formula>
    </cfRule>
    <cfRule type="cellIs" dxfId="5495" priority="4427" operator="between">
      <formula>0.61</formula>
      <formula>0.8</formula>
    </cfRule>
    <cfRule type="cellIs" dxfId="5494" priority="4428" operator="greaterThan">
      <formula>1</formula>
    </cfRule>
    <cfRule type="cellIs" dxfId="5493" priority="4429" operator="between">
      <formula>0.81</formula>
      <formula>0.99</formula>
    </cfRule>
    <cfRule type="cellIs" dxfId="5492" priority="4430" operator="between">
      <formula>0.61</formula>
      <formula>0.8</formula>
    </cfRule>
    <cfRule type="cellIs" dxfId="5491" priority="4431" operator="between">
      <formula>0</formula>
      <formula>0.6</formula>
    </cfRule>
    <cfRule type="cellIs" dxfId="5490" priority="4432" operator="greaterThan">
      <formula>1</formula>
    </cfRule>
    <cfRule type="cellIs" dxfId="5489" priority="4433" operator="between">
      <formula>0.61</formula>
      <formula>0.99</formula>
    </cfRule>
    <cfRule type="cellIs" dxfId="5488" priority="4434" operator="between">
      <formula>0.8</formula>
      <formula>1</formula>
    </cfRule>
    <cfRule type="cellIs" dxfId="5487" priority="4435" operator="greaterThan">
      <formula>1</formula>
    </cfRule>
    <cfRule type="cellIs" dxfId="5486" priority="4436" operator="between">
      <formula>0.8</formula>
      <formula>1</formula>
    </cfRule>
    <cfRule type="cellIs" dxfId="5485" priority="4437" operator="between">
      <formula>0.1</formula>
      <formula>0.6</formula>
    </cfRule>
    <cfRule type="cellIs" dxfId="5484" priority="4438" operator="lessThan">
      <formula>0.8</formula>
    </cfRule>
    <cfRule type="cellIs" dxfId="5483" priority="4439" operator="lessThan">
      <formula>0.6</formula>
    </cfRule>
    <cfRule type="cellIs" dxfId="5482" priority="4440" operator="lessThan">
      <formula>0.8</formula>
    </cfRule>
    <cfRule type="cellIs" dxfId="5481" priority="4441" operator="lessThan">
      <formula>1</formula>
    </cfRule>
    <cfRule type="cellIs" dxfId="5480" priority="4442" operator="greaterThan">
      <formula>1</formula>
    </cfRule>
  </conditionalFormatting>
  <conditionalFormatting sqref="S18:T18">
    <cfRule type="cellIs" dxfId="5479" priority="4418" operator="equal">
      <formula>1</formula>
    </cfRule>
    <cfRule type="cellIs" priority="4419" operator="equal">
      <formula>1</formula>
    </cfRule>
    <cfRule type="cellIs" dxfId="5478" priority="4420" operator="between">
      <formula>0</formula>
      <formula>0.6</formula>
    </cfRule>
    <cfRule type="cellIs" dxfId="5477" priority="4421" operator="equal">
      <formula>0</formula>
    </cfRule>
    <cfRule type="cellIs" dxfId="5476" priority="4422" operator="greaterThan">
      <formula>0.99</formula>
    </cfRule>
    <cfRule type="cellIs" dxfId="5475" priority="4423" operator="greaterThan">
      <formula>0.79</formula>
    </cfRule>
    <cfRule type="cellIs" dxfId="5474" priority="4424" operator="greaterThan">
      <formula>0.59</formula>
    </cfRule>
    <cfRule type="cellIs" dxfId="5473" priority="4425" operator="lessThan">
      <formula>0.6</formula>
    </cfRule>
  </conditionalFormatting>
  <conditionalFormatting sqref="S18:T18">
    <cfRule type="cellIs" dxfId="5472" priority="4401" operator="equal">
      <formula>0</formula>
    </cfRule>
    <cfRule type="cellIs" dxfId="5471" priority="4402" operator="between">
      <formula>0.61</formula>
      <formula>0.8</formula>
    </cfRule>
    <cfRule type="cellIs" dxfId="5470" priority="4403" operator="greaterThan">
      <formula>1</formula>
    </cfRule>
    <cfRule type="cellIs" dxfId="5469" priority="4404" operator="between">
      <formula>0.81</formula>
      <formula>0.99</formula>
    </cfRule>
    <cfRule type="cellIs" dxfId="5468" priority="4405" operator="between">
      <formula>0.61</formula>
      <formula>0.8</formula>
    </cfRule>
    <cfRule type="cellIs" dxfId="5467" priority="4406" operator="between">
      <formula>0</formula>
      <formula>0.6</formula>
    </cfRule>
    <cfRule type="cellIs" dxfId="5466" priority="4407" operator="greaterThan">
      <formula>1</formula>
    </cfRule>
    <cfRule type="cellIs" dxfId="5465" priority="4408" operator="between">
      <formula>0.61</formula>
      <formula>0.99</formula>
    </cfRule>
    <cfRule type="cellIs" dxfId="5464" priority="4409" operator="between">
      <formula>0.8</formula>
      <formula>1</formula>
    </cfRule>
    <cfRule type="cellIs" dxfId="5463" priority="4410" operator="greaterThan">
      <formula>1</formula>
    </cfRule>
    <cfRule type="cellIs" dxfId="5462" priority="4411" operator="between">
      <formula>0.8</formula>
      <formula>1</formula>
    </cfRule>
    <cfRule type="cellIs" dxfId="5461" priority="4412" operator="between">
      <formula>0.1</formula>
      <formula>0.6</formula>
    </cfRule>
    <cfRule type="cellIs" dxfId="5460" priority="4413" operator="lessThan">
      <formula>0.8</formula>
    </cfRule>
    <cfRule type="cellIs" dxfId="5459" priority="4414" operator="lessThan">
      <formula>0.6</formula>
    </cfRule>
    <cfRule type="cellIs" dxfId="5458" priority="4415" operator="lessThan">
      <formula>0.8</formula>
    </cfRule>
    <cfRule type="cellIs" dxfId="5457" priority="4416" operator="lessThan">
      <formula>1</formula>
    </cfRule>
    <cfRule type="cellIs" dxfId="5456" priority="4417" operator="greaterThan">
      <formula>1</formula>
    </cfRule>
  </conditionalFormatting>
  <conditionalFormatting sqref="S18:T18">
    <cfRule type="cellIs" dxfId="5455" priority="4393" operator="equal">
      <formula>1</formula>
    </cfRule>
    <cfRule type="cellIs" priority="4394" operator="equal">
      <formula>1</formula>
    </cfRule>
    <cfRule type="cellIs" dxfId="5454" priority="4395" operator="between">
      <formula>0</formula>
      <formula>0.6</formula>
    </cfRule>
    <cfRule type="cellIs" dxfId="5453" priority="4396" operator="equal">
      <formula>0</formula>
    </cfRule>
    <cfRule type="cellIs" dxfId="5452" priority="4397" operator="greaterThan">
      <formula>0.99</formula>
    </cfRule>
    <cfRule type="cellIs" dxfId="5451" priority="4398" operator="greaterThan">
      <formula>0.79</formula>
    </cfRule>
    <cfRule type="cellIs" dxfId="5450" priority="4399" operator="greaterThan">
      <formula>0.59</formula>
    </cfRule>
    <cfRule type="cellIs" dxfId="5449" priority="4400" operator="lessThan">
      <formula>0.6</formula>
    </cfRule>
  </conditionalFormatting>
  <conditionalFormatting sqref="S18:T18">
    <cfRule type="cellIs" dxfId="5448" priority="4376" operator="equal">
      <formula>0</formula>
    </cfRule>
    <cfRule type="cellIs" dxfId="5447" priority="4377" operator="between">
      <formula>0.61</formula>
      <formula>0.8</formula>
    </cfRule>
    <cfRule type="cellIs" dxfId="5446" priority="4378" operator="greaterThan">
      <formula>1</formula>
    </cfRule>
    <cfRule type="cellIs" dxfId="5445" priority="4379" operator="between">
      <formula>0.81</formula>
      <formula>0.99</formula>
    </cfRule>
    <cfRule type="cellIs" dxfId="5444" priority="4380" operator="between">
      <formula>0.61</formula>
      <formula>0.8</formula>
    </cfRule>
    <cfRule type="cellIs" dxfId="5443" priority="4381" operator="between">
      <formula>0</formula>
      <formula>0.6</formula>
    </cfRule>
    <cfRule type="cellIs" dxfId="5442" priority="4382" operator="greaterThan">
      <formula>1</formula>
    </cfRule>
    <cfRule type="cellIs" dxfId="5441" priority="4383" operator="between">
      <formula>0.61</formula>
      <formula>0.99</formula>
    </cfRule>
    <cfRule type="cellIs" dxfId="5440" priority="4384" operator="between">
      <formula>0.8</formula>
      <formula>1</formula>
    </cfRule>
    <cfRule type="cellIs" dxfId="5439" priority="4385" operator="greaterThan">
      <formula>1</formula>
    </cfRule>
    <cfRule type="cellIs" dxfId="5438" priority="4386" operator="between">
      <formula>0.8</formula>
      <formula>1</formula>
    </cfRule>
    <cfRule type="cellIs" dxfId="5437" priority="4387" operator="between">
      <formula>0.1</formula>
      <formula>0.6</formula>
    </cfRule>
    <cfRule type="cellIs" dxfId="5436" priority="4388" operator="lessThan">
      <formula>0.8</formula>
    </cfRule>
    <cfRule type="cellIs" dxfId="5435" priority="4389" operator="lessThan">
      <formula>0.6</formula>
    </cfRule>
    <cfRule type="cellIs" dxfId="5434" priority="4390" operator="lessThan">
      <formula>0.8</formula>
    </cfRule>
    <cfRule type="cellIs" dxfId="5433" priority="4391" operator="lessThan">
      <formula>1</formula>
    </cfRule>
    <cfRule type="cellIs" dxfId="5432" priority="4392" operator="greaterThan">
      <formula>1</formula>
    </cfRule>
  </conditionalFormatting>
  <conditionalFormatting sqref="S18:T18">
    <cfRule type="cellIs" dxfId="5431" priority="4368" operator="equal">
      <formula>1</formula>
    </cfRule>
    <cfRule type="cellIs" priority="4369" operator="equal">
      <formula>1</formula>
    </cfRule>
    <cfRule type="cellIs" dxfId="5430" priority="4370" operator="between">
      <formula>0</formula>
      <formula>0.6</formula>
    </cfRule>
    <cfRule type="cellIs" dxfId="5429" priority="4371" operator="equal">
      <formula>0</formula>
    </cfRule>
    <cfRule type="cellIs" dxfId="5428" priority="4372" operator="greaterThan">
      <formula>0.99</formula>
    </cfRule>
    <cfRule type="cellIs" dxfId="5427" priority="4373" operator="greaterThan">
      <formula>0.79</formula>
    </cfRule>
    <cfRule type="cellIs" dxfId="5426" priority="4374" operator="greaterThan">
      <formula>0.59</formula>
    </cfRule>
    <cfRule type="cellIs" dxfId="5425" priority="4375" operator="lessThan">
      <formula>0.6</formula>
    </cfRule>
  </conditionalFormatting>
  <conditionalFormatting sqref="S18:T18">
    <cfRule type="cellIs" dxfId="5424" priority="4351" operator="equal">
      <formula>0</formula>
    </cfRule>
    <cfRule type="cellIs" dxfId="5423" priority="4352" operator="between">
      <formula>0.61</formula>
      <formula>0.8</formula>
    </cfRule>
    <cfRule type="cellIs" dxfId="5422" priority="4353" operator="greaterThan">
      <formula>1</formula>
    </cfRule>
    <cfRule type="cellIs" dxfId="5421" priority="4354" operator="between">
      <formula>0.81</formula>
      <formula>0.99</formula>
    </cfRule>
    <cfRule type="cellIs" dxfId="5420" priority="4355" operator="between">
      <formula>0.61</formula>
      <formula>0.8</formula>
    </cfRule>
    <cfRule type="cellIs" dxfId="5419" priority="4356" operator="between">
      <formula>0</formula>
      <formula>0.6</formula>
    </cfRule>
    <cfRule type="cellIs" dxfId="5418" priority="4357" operator="greaterThan">
      <formula>1</formula>
    </cfRule>
    <cfRule type="cellIs" dxfId="5417" priority="4358" operator="between">
      <formula>0.61</formula>
      <formula>0.99</formula>
    </cfRule>
    <cfRule type="cellIs" dxfId="5416" priority="4359" operator="between">
      <formula>0.8</formula>
      <formula>1</formula>
    </cfRule>
    <cfRule type="cellIs" dxfId="5415" priority="4360" operator="greaterThan">
      <formula>1</formula>
    </cfRule>
    <cfRule type="cellIs" dxfId="5414" priority="4361" operator="between">
      <formula>0.8</formula>
      <formula>1</formula>
    </cfRule>
    <cfRule type="cellIs" dxfId="5413" priority="4362" operator="between">
      <formula>0.1</formula>
      <formula>0.6</formula>
    </cfRule>
    <cfRule type="cellIs" dxfId="5412" priority="4363" operator="lessThan">
      <formula>0.8</formula>
    </cfRule>
    <cfRule type="cellIs" dxfId="5411" priority="4364" operator="lessThan">
      <formula>0.6</formula>
    </cfRule>
    <cfRule type="cellIs" dxfId="5410" priority="4365" operator="lessThan">
      <formula>0.8</formula>
    </cfRule>
    <cfRule type="cellIs" dxfId="5409" priority="4366" operator="lessThan">
      <formula>1</formula>
    </cfRule>
    <cfRule type="cellIs" dxfId="5408" priority="4367" operator="greaterThan">
      <formula>1</formula>
    </cfRule>
  </conditionalFormatting>
  <conditionalFormatting sqref="G21">
    <cfRule type="cellIs" dxfId="5407" priority="4343" operator="equal">
      <formula>1</formula>
    </cfRule>
    <cfRule type="cellIs" priority="4344" operator="equal">
      <formula>1</formula>
    </cfRule>
    <cfRule type="cellIs" dxfId="5406" priority="4345" operator="between">
      <formula>0</formula>
      <formula>0.6</formula>
    </cfRule>
    <cfRule type="cellIs" dxfId="5405" priority="4346" operator="equal">
      <formula>0</formula>
    </cfRule>
    <cfRule type="cellIs" dxfId="5404" priority="4347" operator="greaterThan">
      <formula>0.99</formula>
    </cfRule>
    <cfRule type="cellIs" dxfId="5403" priority="4348" operator="greaterThan">
      <formula>0.79</formula>
    </cfRule>
    <cfRule type="cellIs" dxfId="5402" priority="4349" operator="greaterThan">
      <formula>0.59</formula>
    </cfRule>
    <cfRule type="cellIs" dxfId="5401" priority="4350" operator="lessThan">
      <formula>0.6</formula>
    </cfRule>
  </conditionalFormatting>
  <conditionalFormatting sqref="G21">
    <cfRule type="cellIs" dxfId="5400" priority="4326" operator="equal">
      <formula>0</formula>
    </cfRule>
    <cfRule type="cellIs" dxfId="5399" priority="4327" operator="between">
      <formula>0.61</formula>
      <formula>0.8</formula>
    </cfRule>
    <cfRule type="cellIs" dxfId="5398" priority="4328" operator="greaterThan">
      <formula>1</formula>
    </cfRule>
    <cfRule type="cellIs" dxfId="5397" priority="4329" operator="between">
      <formula>0.81</formula>
      <formula>0.99</formula>
    </cfRule>
    <cfRule type="cellIs" dxfId="5396" priority="4330" operator="between">
      <formula>0.61</formula>
      <formula>0.8</formula>
    </cfRule>
    <cfRule type="cellIs" dxfId="5395" priority="4331" operator="between">
      <formula>0</formula>
      <formula>0.6</formula>
    </cfRule>
    <cfRule type="cellIs" dxfId="5394" priority="4332" operator="greaterThan">
      <formula>1</formula>
    </cfRule>
    <cfRule type="cellIs" dxfId="5393" priority="4333" operator="between">
      <formula>0.61</formula>
      <formula>0.99</formula>
    </cfRule>
    <cfRule type="cellIs" dxfId="5392" priority="4334" operator="between">
      <formula>0.8</formula>
      <formula>1</formula>
    </cfRule>
    <cfRule type="cellIs" dxfId="5391" priority="4335" operator="greaterThan">
      <formula>1</formula>
    </cfRule>
    <cfRule type="cellIs" dxfId="5390" priority="4336" operator="between">
      <formula>0.8</formula>
      <formula>1</formula>
    </cfRule>
    <cfRule type="cellIs" dxfId="5389" priority="4337" operator="between">
      <formula>0.1</formula>
      <formula>0.6</formula>
    </cfRule>
    <cfRule type="cellIs" dxfId="5388" priority="4338" operator="lessThan">
      <formula>0.8</formula>
    </cfRule>
    <cfRule type="cellIs" dxfId="5387" priority="4339" operator="lessThan">
      <formula>0.6</formula>
    </cfRule>
    <cfRule type="cellIs" dxfId="5386" priority="4340" operator="lessThan">
      <formula>0.8</formula>
    </cfRule>
    <cfRule type="cellIs" dxfId="5385" priority="4341" operator="lessThan">
      <formula>1</formula>
    </cfRule>
    <cfRule type="cellIs" dxfId="5384" priority="4342" operator="greaterThan">
      <formula>1</formula>
    </cfRule>
  </conditionalFormatting>
  <conditionalFormatting sqref="G21">
    <cfRule type="cellIs" dxfId="5383" priority="4318" operator="equal">
      <formula>1</formula>
    </cfRule>
    <cfRule type="cellIs" priority="4319" operator="equal">
      <formula>1</formula>
    </cfRule>
    <cfRule type="cellIs" dxfId="5382" priority="4320" operator="between">
      <formula>0</formula>
      <formula>0.6</formula>
    </cfRule>
    <cfRule type="cellIs" dxfId="5381" priority="4321" operator="equal">
      <formula>0</formula>
    </cfRule>
    <cfRule type="cellIs" dxfId="5380" priority="4322" operator="greaterThan">
      <formula>0.99</formula>
    </cfRule>
    <cfRule type="cellIs" dxfId="5379" priority="4323" operator="greaterThan">
      <formula>0.79</formula>
    </cfRule>
    <cfRule type="cellIs" dxfId="5378" priority="4324" operator="greaterThan">
      <formula>0.59</formula>
    </cfRule>
    <cfRule type="cellIs" dxfId="5377" priority="4325" operator="lessThan">
      <formula>0.6</formula>
    </cfRule>
  </conditionalFormatting>
  <conditionalFormatting sqref="G21">
    <cfRule type="cellIs" dxfId="5376" priority="4301" operator="equal">
      <formula>0</formula>
    </cfRule>
    <cfRule type="cellIs" dxfId="5375" priority="4302" operator="between">
      <formula>0.61</formula>
      <formula>0.8</formula>
    </cfRule>
    <cfRule type="cellIs" dxfId="5374" priority="4303" operator="greaterThan">
      <formula>1</formula>
    </cfRule>
    <cfRule type="cellIs" dxfId="5373" priority="4304" operator="between">
      <formula>0.81</formula>
      <formula>0.99</formula>
    </cfRule>
    <cfRule type="cellIs" dxfId="5372" priority="4305" operator="between">
      <formula>0.61</formula>
      <formula>0.8</formula>
    </cfRule>
    <cfRule type="cellIs" dxfId="5371" priority="4306" operator="between">
      <formula>0</formula>
      <formula>0.6</formula>
    </cfRule>
    <cfRule type="cellIs" dxfId="5370" priority="4307" operator="greaterThan">
      <formula>1</formula>
    </cfRule>
    <cfRule type="cellIs" dxfId="5369" priority="4308" operator="between">
      <formula>0.61</formula>
      <formula>0.99</formula>
    </cfRule>
    <cfRule type="cellIs" dxfId="5368" priority="4309" operator="between">
      <formula>0.8</formula>
      <formula>1</formula>
    </cfRule>
    <cfRule type="cellIs" dxfId="5367" priority="4310" operator="greaterThan">
      <formula>1</formula>
    </cfRule>
    <cfRule type="cellIs" dxfId="5366" priority="4311" operator="between">
      <formula>0.8</formula>
      <formula>1</formula>
    </cfRule>
    <cfRule type="cellIs" dxfId="5365" priority="4312" operator="between">
      <formula>0.1</formula>
      <formula>0.6</formula>
    </cfRule>
    <cfRule type="cellIs" dxfId="5364" priority="4313" operator="lessThan">
      <formula>0.8</formula>
    </cfRule>
    <cfRule type="cellIs" dxfId="5363" priority="4314" operator="lessThan">
      <formula>0.6</formula>
    </cfRule>
    <cfRule type="cellIs" dxfId="5362" priority="4315" operator="lessThan">
      <formula>0.8</formula>
    </cfRule>
    <cfRule type="cellIs" dxfId="5361" priority="4316" operator="lessThan">
      <formula>1</formula>
    </cfRule>
    <cfRule type="cellIs" dxfId="5360" priority="4317" operator="greaterThan">
      <formula>1</formula>
    </cfRule>
  </conditionalFormatting>
  <conditionalFormatting sqref="G21">
    <cfRule type="cellIs" dxfId="5359" priority="4293" operator="equal">
      <formula>1</formula>
    </cfRule>
    <cfRule type="cellIs" priority="4294" operator="equal">
      <formula>1</formula>
    </cfRule>
    <cfRule type="cellIs" dxfId="5358" priority="4295" operator="between">
      <formula>0</formula>
      <formula>0.6</formula>
    </cfRule>
    <cfRule type="cellIs" dxfId="5357" priority="4296" operator="equal">
      <formula>0</formula>
    </cfRule>
    <cfRule type="cellIs" dxfId="5356" priority="4297" operator="greaterThan">
      <formula>0.99</formula>
    </cfRule>
    <cfRule type="cellIs" dxfId="5355" priority="4298" operator="greaterThan">
      <formula>0.79</formula>
    </cfRule>
    <cfRule type="cellIs" dxfId="5354" priority="4299" operator="greaterThan">
      <formula>0.59</formula>
    </cfRule>
    <cfRule type="cellIs" dxfId="5353" priority="4300" operator="lessThan">
      <formula>0.6</formula>
    </cfRule>
  </conditionalFormatting>
  <conditionalFormatting sqref="G21">
    <cfRule type="cellIs" dxfId="5352" priority="4276" operator="equal">
      <formula>0</formula>
    </cfRule>
    <cfRule type="cellIs" dxfId="5351" priority="4277" operator="between">
      <formula>0.61</formula>
      <formula>0.8</formula>
    </cfRule>
    <cfRule type="cellIs" dxfId="5350" priority="4278" operator="greaterThan">
      <formula>1</formula>
    </cfRule>
    <cfRule type="cellIs" dxfId="5349" priority="4279" operator="between">
      <formula>0.81</formula>
      <formula>0.99</formula>
    </cfRule>
    <cfRule type="cellIs" dxfId="5348" priority="4280" operator="between">
      <formula>0.61</formula>
      <formula>0.8</formula>
    </cfRule>
    <cfRule type="cellIs" dxfId="5347" priority="4281" operator="between">
      <formula>0</formula>
      <formula>0.6</formula>
    </cfRule>
    <cfRule type="cellIs" dxfId="5346" priority="4282" operator="greaterThan">
      <formula>1</formula>
    </cfRule>
    <cfRule type="cellIs" dxfId="5345" priority="4283" operator="between">
      <formula>0.61</formula>
      <formula>0.99</formula>
    </cfRule>
    <cfRule type="cellIs" dxfId="5344" priority="4284" operator="between">
      <formula>0.8</formula>
      <formula>1</formula>
    </cfRule>
    <cfRule type="cellIs" dxfId="5343" priority="4285" operator="greaterThan">
      <formula>1</formula>
    </cfRule>
    <cfRule type="cellIs" dxfId="5342" priority="4286" operator="between">
      <formula>0.8</formula>
      <formula>1</formula>
    </cfRule>
    <cfRule type="cellIs" dxfId="5341" priority="4287" operator="between">
      <formula>0.1</formula>
      <formula>0.6</formula>
    </cfRule>
    <cfRule type="cellIs" dxfId="5340" priority="4288" operator="lessThan">
      <formula>0.8</formula>
    </cfRule>
    <cfRule type="cellIs" dxfId="5339" priority="4289" operator="lessThan">
      <formula>0.6</formula>
    </cfRule>
    <cfRule type="cellIs" dxfId="5338" priority="4290" operator="lessThan">
      <formula>0.8</formula>
    </cfRule>
    <cfRule type="cellIs" dxfId="5337" priority="4291" operator="lessThan">
      <formula>1</formula>
    </cfRule>
    <cfRule type="cellIs" dxfId="5336" priority="4292" operator="greaterThan">
      <formula>1</formula>
    </cfRule>
  </conditionalFormatting>
  <conditionalFormatting sqref="G21">
    <cfRule type="cellIs" dxfId="5335" priority="4268" operator="equal">
      <formula>1</formula>
    </cfRule>
    <cfRule type="cellIs" priority="4269" operator="equal">
      <formula>1</formula>
    </cfRule>
    <cfRule type="cellIs" dxfId="5334" priority="4270" operator="between">
      <formula>0</formula>
      <formula>0.6</formula>
    </cfRule>
    <cfRule type="cellIs" dxfId="5333" priority="4271" operator="equal">
      <formula>0</formula>
    </cfRule>
    <cfRule type="cellIs" dxfId="5332" priority="4272" operator="greaterThan">
      <formula>0.99</formula>
    </cfRule>
    <cfRule type="cellIs" dxfId="5331" priority="4273" operator="greaterThan">
      <formula>0.79</formula>
    </cfRule>
    <cfRule type="cellIs" dxfId="5330" priority="4274" operator="greaterThan">
      <formula>0.59</formula>
    </cfRule>
    <cfRule type="cellIs" dxfId="5329" priority="4275" operator="lessThan">
      <formula>0.6</formula>
    </cfRule>
  </conditionalFormatting>
  <conditionalFormatting sqref="G21">
    <cfRule type="cellIs" dxfId="5328" priority="4251" operator="equal">
      <formula>0</formula>
    </cfRule>
    <cfRule type="cellIs" dxfId="5327" priority="4252" operator="between">
      <formula>0.61</formula>
      <formula>0.8</formula>
    </cfRule>
    <cfRule type="cellIs" dxfId="5326" priority="4253" operator="greaterThan">
      <formula>1</formula>
    </cfRule>
    <cfRule type="cellIs" dxfId="5325" priority="4254" operator="between">
      <formula>0.81</formula>
      <formula>0.99</formula>
    </cfRule>
    <cfRule type="cellIs" dxfId="5324" priority="4255" operator="between">
      <formula>0.61</formula>
      <formula>0.8</formula>
    </cfRule>
    <cfRule type="cellIs" dxfId="5323" priority="4256" operator="between">
      <formula>0</formula>
      <formula>0.6</formula>
    </cfRule>
    <cfRule type="cellIs" dxfId="5322" priority="4257" operator="greaterThan">
      <formula>1</formula>
    </cfRule>
    <cfRule type="cellIs" dxfId="5321" priority="4258" operator="between">
      <formula>0.61</formula>
      <formula>0.99</formula>
    </cfRule>
    <cfRule type="cellIs" dxfId="5320" priority="4259" operator="between">
      <formula>0.8</formula>
      <formula>1</formula>
    </cfRule>
    <cfRule type="cellIs" dxfId="5319" priority="4260" operator="greaterThan">
      <formula>1</formula>
    </cfRule>
    <cfRule type="cellIs" dxfId="5318" priority="4261" operator="between">
      <formula>0.8</formula>
      <formula>1</formula>
    </cfRule>
    <cfRule type="cellIs" dxfId="5317" priority="4262" operator="between">
      <formula>0.1</formula>
      <formula>0.6</formula>
    </cfRule>
    <cfRule type="cellIs" dxfId="5316" priority="4263" operator="lessThan">
      <formula>0.8</formula>
    </cfRule>
    <cfRule type="cellIs" dxfId="5315" priority="4264" operator="lessThan">
      <formula>0.6</formula>
    </cfRule>
    <cfRule type="cellIs" dxfId="5314" priority="4265" operator="lessThan">
      <formula>0.8</formula>
    </cfRule>
    <cfRule type="cellIs" dxfId="5313" priority="4266" operator="lessThan">
      <formula>1</formula>
    </cfRule>
    <cfRule type="cellIs" dxfId="5312" priority="4267" operator="greaterThan">
      <formula>1</formula>
    </cfRule>
  </conditionalFormatting>
  <conditionalFormatting sqref="K21">
    <cfRule type="cellIs" dxfId="5311" priority="4243" operator="equal">
      <formula>1</formula>
    </cfRule>
    <cfRule type="cellIs" priority="4244" operator="equal">
      <formula>1</formula>
    </cfRule>
    <cfRule type="cellIs" dxfId="5310" priority="4245" operator="between">
      <formula>0</formula>
      <formula>0.6</formula>
    </cfRule>
    <cfRule type="cellIs" dxfId="5309" priority="4246" operator="equal">
      <formula>0</formula>
    </cfRule>
    <cfRule type="cellIs" dxfId="5308" priority="4247" operator="greaterThan">
      <formula>0.99</formula>
    </cfRule>
    <cfRule type="cellIs" dxfId="5307" priority="4248" operator="greaterThan">
      <formula>0.79</formula>
    </cfRule>
    <cfRule type="cellIs" dxfId="5306" priority="4249" operator="greaterThan">
      <formula>0.59</formula>
    </cfRule>
    <cfRule type="cellIs" dxfId="5305" priority="4250" operator="lessThan">
      <formula>0.6</formula>
    </cfRule>
  </conditionalFormatting>
  <conditionalFormatting sqref="K21">
    <cfRule type="cellIs" dxfId="5304" priority="4226" operator="equal">
      <formula>0</formula>
    </cfRule>
    <cfRule type="cellIs" dxfId="5303" priority="4227" operator="between">
      <formula>0.61</formula>
      <formula>0.8</formula>
    </cfRule>
    <cfRule type="cellIs" dxfId="5302" priority="4228" operator="greaterThan">
      <formula>1</formula>
    </cfRule>
    <cfRule type="cellIs" dxfId="5301" priority="4229" operator="between">
      <formula>0.81</formula>
      <formula>0.99</formula>
    </cfRule>
    <cfRule type="cellIs" dxfId="5300" priority="4230" operator="between">
      <formula>0.61</formula>
      <formula>0.8</formula>
    </cfRule>
    <cfRule type="cellIs" dxfId="5299" priority="4231" operator="between">
      <formula>0</formula>
      <formula>0.6</formula>
    </cfRule>
    <cfRule type="cellIs" dxfId="5298" priority="4232" operator="greaterThan">
      <formula>1</formula>
    </cfRule>
    <cfRule type="cellIs" dxfId="5297" priority="4233" operator="between">
      <formula>0.61</formula>
      <formula>0.99</formula>
    </cfRule>
    <cfRule type="cellIs" dxfId="5296" priority="4234" operator="between">
      <formula>0.8</formula>
      <formula>1</formula>
    </cfRule>
    <cfRule type="cellIs" dxfId="5295" priority="4235" operator="greaterThan">
      <formula>1</formula>
    </cfRule>
    <cfRule type="cellIs" dxfId="5294" priority="4236" operator="between">
      <formula>0.8</formula>
      <formula>1</formula>
    </cfRule>
    <cfRule type="cellIs" dxfId="5293" priority="4237" operator="between">
      <formula>0.1</formula>
      <formula>0.6</formula>
    </cfRule>
    <cfRule type="cellIs" dxfId="5292" priority="4238" operator="lessThan">
      <formula>0.8</formula>
    </cfRule>
    <cfRule type="cellIs" dxfId="5291" priority="4239" operator="lessThan">
      <formula>0.6</formula>
    </cfRule>
    <cfRule type="cellIs" dxfId="5290" priority="4240" operator="lessThan">
      <formula>0.8</formula>
    </cfRule>
    <cfRule type="cellIs" dxfId="5289" priority="4241" operator="lessThan">
      <formula>1</formula>
    </cfRule>
    <cfRule type="cellIs" dxfId="5288" priority="4242" operator="greaterThan">
      <formula>1</formula>
    </cfRule>
  </conditionalFormatting>
  <conditionalFormatting sqref="K21">
    <cfRule type="cellIs" dxfId="5287" priority="4218" operator="equal">
      <formula>1</formula>
    </cfRule>
    <cfRule type="cellIs" priority="4219" operator="equal">
      <formula>1</formula>
    </cfRule>
    <cfRule type="cellIs" dxfId="5286" priority="4220" operator="between">
      <formula>0</formula>
      <formula>0.6</formula>
    </cfRule>
    <cfRule type="cellIs" dxfId="5285" priority="4221" operator="equal">
      <formula>0</formula>
    </cfRule>
    <cfRule type="cellIs" dxfId="5284" priority="4222" operator="greaterThan">
      <formula>0.99</formula>
    </cfRule>
    <cfRule type="cellIs" dxfId="5283" priority="4223" operator="greaterThan">
      <formula>0.79</formula>
    </cfRule>
    <cfRule type="cellIs" dxfId="5282" priority="4224" operator="greaterThan">
      <formula>0.59</formula>
    </cfRule>
    <cfRule type="cellIs" dxfId="5281" priority="4225" operator="lessThan">
      <formula>0.6</formula>
    </cfRule>
  </conditionalFormatting>
  <conditionalFormatting sqref="K21">
    <cfRule type="cellIs" dxfId="5280" priority="4201" operator="equal">
      <formula>0</formula>
    </cfRule>
    <cfRule type="cellIs" dxfId="5279" priority="4202" operator="between">
      <formula>0.61</formula>
      <formula>0.8</formula>
    </cfRule>
    <cfRule type="cellIs" dxfId="5278" priority="4203" operator="greaterThan">
      <formula>1</formula>
    </cfRule>
    <cfRule type="cellIs" dxfId="5277" priority="4204" operator="between">
      <formula>0.81</formula>
      <formula>0.99</formula>
    </cfRule>
    <cfRule type="cellIs" dxfId="5276" priority="4205" operator="between">
      <formula>0.61</formula>
      <formula>0.8</formula>
    </cfRule>
    <cfRule type="cellIs" dxfId="5275" priority="4206" operator="between">
      <formula>0</formula>
      <formula>0.6</formula>
    </cfRule>
    <cfRule type="cellIs" dxfId="5274" priority="4207" operator="greaterThan">
      <formula>1</formula>
    </cfRule>
    <cfRule type="cellIs" dxfId="5273" priority="4208" operator="between">
      <formula>0.61</formula>
      <formula>0.99</formula>
    </cfRule>
    <cfRule type="cellIs" dxfId="5272" priority="4209" operator="between">
      <formula>0.8</formula>
      <formula>1</formula>
    </cfRule>
    <cfRule type="cellIs" dxfId="5271" priority="4210" operator="greaterThan">
      <formula>1</formula>
    </cfRule>
    <cfRule type="cellIs" dxfId="5270" priority="4211" operator="between">
      <formula>0.8</formula>
      <formula>1</formula>
    </cfRule>
    <cfRule type="cellIs" dxfId="5269" priority="4212" operator="between">
      <formula>0.1</formula>
      <formula>0.6</formula>
    </cfRule>
    <cfRule type="cellIs" dxfId="5268" priority="4213" operator="lessThan">
      <formula>0.8</formula>
    </cfRule>
    <cfRule type="cellIs" dxfId="5267" priority="4214" operator="lessThan">
      <formula>0.6</formula>
    </cfRule>
    <cfRule type="cellIs" dxfId="5266" priority="4215" operator="lessThan">
      <formula>0.8</formula>
    </cfRule>
    <cfRule type="cellIs" dxfId="5265" priority="4216" operator="lessThan">
      <formula>1</formula>
    </cfRule>
    <cfRule type="cellIs" dxfId="5264" priority="4217" operator="greaterThan">
      <formula>1</formula>
    </cfRule>
  </conditionalFormatting>
  <conditionalFormatting sqref="K21">
    <cfRule type="cellIs" dxfId="5263" priority="4193" operator="equal">
      <formula>1</formula>
    </cfRule>
    <cfRule type="cellIs" priority="4194" operator="equal">
      <formula>1</formula>
    </cfRule>
    <cfRule type="cellIs" dxfId="5262" priority="4195" operator="between">
      <formula>0</formula>
      <formula>0.6</formula>
    </cfRule>
    <cfRule type="cellIs" dxfId="5261" priority="4196" operator="equal">
      <formula>0</formula>
    </cfRule>
    <cfRule type="cellIs" dxfId="5260" priority="4197" operator="greaterThan">
      <formula>0.99</formula>
    </cfRule>
    <cfRule type="cellIs" dxfId="5259" priority="4198" operator="greaterThan">
      <formula>0.79</formula>
    </cfRule>
    <cfRule type="cellIs" dxfId="5258" priority="4199" operator="greaterThan">
      <formula>0.59</formula>
    </cfRule>
    <cfRule type="cellIs" dxfId="5257" priority="4200" operator="lessThan">
      <formula>0.6</formula>
    </cfRule>
  </conditionalFormatting>
  <conditionalFormatting sqref="K21">
    <cfRule type="cellIs" dxfId="5256" priority="4176" operator="equal">
      <formula>0</formula>
    </cfRule>
    <cfRule type="cellIs" dxfId="5255" priority="4177" operator="between">
      <formula>0.61</formula>
      <formula>0.8</formula>
    </cfRule>
    <cfRule type="cellIs" dxfId="5254" priority="4178" operator="greaterThan">
      <formula>1</formula>
    </cfRule>
    <cfRule type="cellIs" dxfId="5253" priority="4179" operator="between">
      <formula>0.81</formula>
      <formula>0.99</formula>
    </cfRule>
    <cfRule type="cellIs" dxfId="5252" priority="4180" operator="between">
      <formula>0.61</formula>
      <formula>0.8</formula>
    </cfRule>
    <cfRule type="cellIs" dxfId="5251" priority="4181" operator="between">
      <formula>0</formula>
      <formula>0.6</formula>
    </cfRule>
    <cfRule type="cellIs" dxfId="5250" priority="4182" operator="greaterThan">
      <formula>1</formula>
    </cfRule>
    <cfRule type="cellIs" dxfId="5249" priority="4183" operator="between">
      <formula>0.61</formula>
      <formula>0.99</formula>
    </cfRule>
    <cfRule type="cellIs" dxfId="5248" priority="4184" operator="between">
      <formula>0.8</formula>
      <formula>1</formula>
    </cfRule>
    <cfRule type="cellIs" dxfId="5247" priority="4185" operator="greaterThan">
      <formula>1</formula>
    </cfRule>
    <cfRule type="cellIs" dxfId="5246" priority="4186" operator="between">
      <formula>0.8</formula>
      <formula>1</formula>
    </cfRule>
    <cfRule type="cellIs" dxfId="5245" priority="4187" operator="between">
      <formula>0.1</formula>
      <formula>0.6</formula>
    </cfRule>
    <cfRule type="cellIs" dxfId="5244" priority="4188" operator="lessThan">
      <formula>0.8</formula>
    </cfRule>
    <cfRule type="cellIs" dxfId="5243" priority="4189" operator="lessThan">
      <formula>0.6</formula>
    </cfRule>
    <cfRule type="cellIs" dxfId="5242" priority="4190" operator="lessThan">
      <formula>0.8</formula>
    </cfRule>
    <cfRule type="cellIs" dxfId="5241" priority="4191" operator="lessThan">
      <formula>1</formula>
    </cfRule>
    <cfRule type="cellIs" dxfId="5240" priority="4192" operator="greaterThan">
      <formula>1</formula>
    </cfRule>
  </conditionalFormatting>
  <conditionalFormatting sqref="K21">
    <cfRule type="cellIs" dxfId="5239" priority="4168" operator="equal">
      <formula>1</formula>
    </cfRule>
    <cfRule type="cellIs" priority="4169" operator="equal">
      <formula>1</formula>
    </cfRule>
    <cfRule type="cellIs" dxfId="5238" priority="4170" operator="between">
      <formula>0</formula>
      <formula>0.6</formula>
    </cfRule>
    <cfRule type="cellIs" dxfId="5237" priority="4171" operator="equal">
      <formula>0</formula>
    </cfRule>
    <cfRule type="cellIs" dxfId="5236" priority="4172" operator="greaterThan">
      <formula>0.99</formula>
    </cfRule>
    <cfRule type="cellIs" dxfId="5235" priority="4173" operator="greaterThan">
      <formula>0.79</formula>
    </cfRule>
    <cfRule type="cellIs" dxfId="5234" priority="4174" operator="greaterThan">
      <formula>0.59</formula>
    </cfRule>
    <cfRule type="cellIs" dxfId="5233" priority="4175" operator="lessThan">
      <formula>0.6</formula>
    </cfRule>
  </conditionalFormatting>
  <conditionalFormatting sqref="K21">
    <cfRule type="cellIs" dxfId="5232" priority="4151" operator="equal">
      <formula>0</formula>
    </cfRule>
    <cfRule type="cellIs" dxfId="5231" priority="4152" operator="between">
      <formula>0.61</formula>
      <formula>0.8</formula>
    </cfRule>
    <cfRule type="cellIs" dxfId="5230" priority="4153" operator="greaterThan">
      <formula>1</formula>
    </cfRule>
    <cfRule type="cellIs" dxfId="5229" priority="4154" operator="between">
      <formula>0.81</formula>
      <formula>0.99</formula>
    </cfRule>
    <cfRule type="cellIs" dxfId="5228" priority="4155" operator="between">
      <formula>0.61</formula>
      <formula>0.8</formula>
    </cfRule>
    <cfRule type="cellIs" dxfId="5227" priority="4156" operator="between">
      <formula>0</formula>
      <formula>0.6</formula>
    </cfRule>
    <cfRule type="cellIs" dxfId="5226" priority="4157" operator="greaterThan">
      <formula>1</formula>
    </cfRule>
    <cfRule type="cellIs" dxfId="5225" priority="4158" operator="between">
      <formula>0.61</formula>
      <formula>0.99</formula>
    </cfRule>
    <cfRule type="cellIs" dxfId="5224" priority="4159" operator="between">
      <formula>0.8</formula>
      <formula>1</formula>
    </cfRule>
    <cfRule type="cellIs" dxfId="5223" priority="4160" operator="greaterThan">
      <formula>1</formula>
    </cfRule>
    <cfRule type="cellIs" dxfId="5222" priority="4161" operator="between">
      <formula>0.8</formula>
      <formula>1</formula>
    </cfRule>
    <cfRule type="cellIs" dxfId="5221" priority="4162" operator="between">
      <formula>0.1</formula>
      <formula>0.6</formula>
    </cfRule>
    <cfRule type="cellIs" dxfId="5220" priority="4163" operator="lessThan">
      <formula>0.8</formula>
    </cfRule>
    <cfRule type="cellIs" dxfId="5219" priority="4164" operator="lessThan">
      <formula>0.6</formula>
    </cfRule>
    <cfRule type="cellIs" dxfId="5218" priority="4165" operator="lessThan">
      <formula>0.8</formula>
    </cfRule>
    <cfRule type="cellIs" dxfId="5217" priority="4166" operator="lessThan">
      <formula>1</formula>
    </cfRule>
    <cfRule type="cellIs" dxfId="5216" priority="4167" operator="greaterThan">
      <formula>1</formula>
    </cfRule>
  </conditionalFormatting>
  <conditionalFormatting sqref="O21">
    <cfRule type="cellIs" dxfId="5215" priority="4143" operator="equal">
      <formula>1</formula>
    </cfRule>
    <cfRule type="cellIs" priority="4144" operator="equal">
      <formula>1</formula>
    </cfRule>
    <cfRule type="cellIs" dxfId="5214" priority="4145" operator="between">
      <formula>0</formula>
      <formula>0.6</formula>
    </cfRule>
    <cfRule type="cellIs" dxfId="5213" priority="4146" operator="equal">
      <formula>0</formula>
    </cfRule>
    <cfRule type="cellIs" dxfId="5212" priority="4147" operator="greaterThan">
      <formula>0.99</formula>
    </cfRule>
    <cfRule type="cellIs" dxfId="5211" priority="4148" operator="greaterThan">
      <formula>0.79</formula>
    </cfRule>
    <cfRule type="cellIs" dxfId="5210" priority="4149" operator="greaterThan">
      <formula>0.59</formula>
    </cfRule>
    <cfRule type="cellIs" dxfId="5209" priority="4150" operator="lessThan">
      <formula>0.6</formula>
    </cfRule>
  </conditionalFormatting>
  <conditionalFormatting sqref="O21">
    <cfRule type="cellIs" dxfId="5208" priority="4126" operator="equal">
      <formula>0</formula>
    </cfRule>
    <cfRule type="cellIs" dxfId="5207" priority="4127" operator="between">
      <formula>0.61</formula>
      <formula>0.8</formula>
    </cfRule>
    <cfRule type="cellIs" dxfId="5206" priority="4128" operator="greaterThan">
      <formula>1</formula>
    </cfRule>
    <cfRule type="cellIs" dxfId="5205" priority="4129" operator="between">
      <formula>0.81</formula>
      <formula>0.99</formula>
    </cfRule>
    <cfRule type="cellIs" dxfId="5204" priority="4130" operator="between">
      <formula>0.61</formula>
      <formula>0.8</formula>
    </cfRule>
    <cfRule type="cellIs" dxfId="5203" priority="4131" operator="between">
      <formula>0</formula>
      <formula>0.6</formula>
    </cfRule>
    <cfRule type="cellIs" dxfId="5202" priority="4132" operator="greaterThan">
      <formula>1</formula>
    </cfRule>
    <cfRule type="cellIs" dxfId="5201" priority="4133" operator="between">
      <formula>0.61</formula>
      <formula>0.99</formula>
    </cfRule>
    <cfRule type="cellIs" dxfId="5200" priority="4134" operator="between">
      <formula>0.8</formula>
      <formula>1</formula>
    </cfRule>
    <cfRule type="cellIs" dxfId="5199" priority="4135" operator="greaterThan">
      <formula>1</formula>
    </cfRule>
    <cfRule type="cellIs" dxfId="5198" priority="4136" operator="between">
      <formula>0.8</formula>
      <formula>1</formula>
    </cfRule>
    <cfRule type="cellIs" dxfId="5197" priority="4137" operator="between">
      <formula>0.1</formula>
      <formula>0.6</formula>
    </cfRule>
    <cfRule type="cellIs" dxfId="5196" priority="4138" operator="lessThan">
      <formula>0.8</formula>
    </cfRule>
    <cfRule type="cellIs" dxfId="5195" priority="4139" operator="lessThan">
      <formula>0.6</formula>
    </cfRule>
    <cfRule type="cellIs" dxfId="5194" priority="4140" operator="lessThan">
      <formula>0.8</formula>
    </cfRule>
    <cfRule type="cellIs" dxfId="5193" priority="4141" operator="lessThan">
      <formula>1</formula>
    </cfRule>
    <cfRule type="cellIs" dxfId="5192" priority="4142" operator="greaterThan">
      <formula>1</formula>
    </cfRule>
  </conditionalFormatting>
  <conditionalFormatting sqref="O21">
    <cfRule type="cellIs" dxfId="5191" priority="4118" operator="equal">
      <formula>1</formula>
    </cfRule>
    <cfRule type="cellIs" priority="4119" operator="equal">
      <formula>1</formula>
    </cfRule>
    <cfRule type="cellIs" dxfId="5190" priority="4120" operator="between">
      <formula>0</formula>
      <formula>0.6</formula>
    </cfRule>
    <cfRule type="cellIs" dxfId="5189" priority="4121" operator="equal">
      <formula>0</formula>
    </cfRule>
    <cfRule type="cellIs" dxfId="5188" priority="4122" operator="greaterThan">
      <formula>0.99</formula>
    </cfRule>
    <cfRule type="cellIs" dxfId="5187" priority="4123" operator="greaterThan">
      <formula>0.79</formula>
    </cfRule>
    <cfRule type="cellIs" dxfId="5186" priority="4124" operator="greaterThan">
      <formula>0.59</formula>
    </cfRule>
    <cfRule type="cellIs" dxfId="5185" priority="4125" operator="lessThan">
      <formula>0.6</formula>
    </cfRule>
  </conditionalFormatting>
  <conditionalFormatting sqref="O21">
    <cfRule type="cellIs" dxfId="5184" priority="4101" operator="equal">
      <formula>0</formula>
    </cfRule>
    <cfRule type="cellIs" dxfId="5183" priority="4102" operator="between">
      <formula>0.61</formula>
      <formula>0.8</formula>
    </cfRule>
    <cfRule type="cellIs" dxfId="5182" priority="4103" operator="greaterThan">
      <formula>1</formula>
    </cfRule>
    <cfRule type="cellIs" dxfId="5181" priority="4104" operator="between">
      <formula>0.81</formula>
      <formula>0.99</formula>
    </cfRule>
    <cfRule type="cellIs" dxfId="5180" priority="4105" operator="between">
      <formula>0.61</formula>
      <formula>0.8</formula>
    </cfRule>
    <cfRule type="cellIs" dxfId="5179" priority="4106" operator="between">
      <formula>0</formula>
      <formula>0.6</formula>
    </cfRule>
    <cfRule type="cellIs" dxfId="5178" priority="4107" operator="greaterThan">
      <formula>1</formula>
    </cfRule>
    <cfRule type="cellIs" dxfId="5177" priority="4108" operator="between">
      <formula>0.61</formula>
      <formula>0.99</formula>
    </cfRule>
    <cfRule type="cellIs" dxfId="5176" priority="4109" operator="between">
      <formula>0.8</formula>
      <formula>1</formula>
    </cfRule>
    <cfRule type="cellIs" dxfId="5175" priority="4110" operator="greaterThan">
      <formula>1</formula>
    </cfRule>
    <cfRule type="cellIs" dxfId="5174" priority="4111" operator="between">
      <formula>0.8</formula>
      <formula>1</formula>
    </cfRule>
    <cfRule type="cellIs" dxfId="5173" priority="4112" operator="between">
      <formula>0.1</formula>
      <formula>0.6</formula>
    </cfRule>
    <cfRule type="cellIs" dxfId="5172" priority="4113" operator="lessThan">
      <formula>0.8</formula>
    </cfRule>
    <cfRule type="cellIs" dxfId="5171" priority="4114" operator="lessThan">
      <formula>0.6</formula>
    </cfRule>
    <cfRule type="cellIs" dxfId="5170" priority="4115" operator="lessThan">
      <formula>0.8</formula>
    </cfRule>
    <cfRule type="cellIs" dxfId="5169" priority="4116" operator="lessThan">
      <formula>1</formula>
    </cfRule>
    <cfRule type="cellIs" dxfId="5168" priority="4117" operator="greaterThan">
      <formula>1</formula>
    </cfRule>
  </conditionalFormatting>
  <conditionalFormatting sqref="O21">
    <cfRule type="cellIs" dxfId="5167" priority="4093" operator="equal">
      <formula>1</formula>
    </cfRule>
    <cfRule type="cellIs" priority="4094" operator="equal">
      <formula>1</formula>
    </cfRule>
    <cfRule type="cellIs" dxfId="5166" priority="4095" operator="between">
      <formula>0</formula>
      <formula>0.6</formula>
    </cfRule>
    <cfRule type="cellIs" dxfId="5165" priority="4096" operator="equal">
      <formula>0</formula>
    </cfRule>
    <cfRule type="cellIs" dxfId="5164" priority="4097" operator="greaterThan">
      <formula>0.99</formula>
    </cfRule>
    <cfRule type="cellIs" dxfId="5163" priority="4098" operator="greaterThan">
      <formula>0.79</formula>
    </cfRule>
    <cfRule type="cellIs" dxfId="5162" priority="4099" operator="greaterThan">
      <formula>0.59</formula>
    </cfRule>
    <cfRule type="cellIs" dxfId="5161" priority="4100" operator="lessThan">
      <formula>0.6</formula>
    </cfRule>
  </conditionalFormatting>
  <conditionalFormatting sqref="O21">
    <cfRule type="cellIs" dxfId="5160" priority="4076" operator="equal">
      <formula>0</formula>
    </cfRule>
    <cfRule type="cellIs" dxfId="5159" priority="4077" operator="between">
      <formula>0.61</formula>
      <formula>0.8</formula>
    </cfRule>
    <cfRule type="cellIs" dxfId="5158" priority="4078" operator="greaterThan">
      <formula>1</formula>
    </cfRule>
    <cfRule type="cellIs" dxfId="5157" priority="4079" operator="between">
      <formula>0.81</formula>
      <formula>0.99</formula>
    </cfRule>
    <cfRule type="cellIs" dxfId="5156" priority="4080" operator="between">
      <formula>0.61</formula>
      <formula>0.8</formula>
    </cfRule>
    <cfRule type="cellIs" dxfId="5155" priority="4081" operator="between">
      <formula>0</formula>
      <formula>0.6</formula>
    </cfRule>
    <cfRule type="cellIs" dxfId="5154" priority="4082" operator="greaterThan">
      <formula>1</formula>
    </cfRule>
    <cfRule type="cellIs" dxfId="5153" priority="4083" operator="between">
      <formula>0.61</formula>
      <formula>0.99</formula>
    </cfRule>
    <cfRule type="cellIs" dxfId="5152" priority="4084" operator="between">
      <formula>0.8</formula>
      <formula>1</formula>
    </cfRule>
    <cfRule type="cellIs" dxfId="5151" priority="4085" operator="greaterThan">
      <formula>1</formula>
    </cfRule>
    <cfRule type="cellIs" dxfId="5150" priority="4086" operator="between">
      <formula>0.8</formula>
      <formula>1</formula>
    </cfRule>
    <cfRule type="cellIs" dxfId="5149" priority="4087" operator="between">
      <formula>0.1</formula>
      <formula>0.6</formula>
    </cfRule>
    <cfRule type="cellIs" dxfId="5148" priority="4088" operator="lessThan">
      <formula>0.8</formula>
    </cfRule>
    <cfRule type="cellIs" dxfId="5147" priority="4089" operator="lessThan">
      <formula>0.6</formula>
    </cfRule>
    <cfRule type="cellIs" dxfId="5146" priority="4090" operator="lessThan">
      <formula>0.8</formula>
    </cfRule>
    <cfRule type="cellIs" dxfId="5145" priority="4091" operator="lessThan">
      <formula>1</formula>
    </cfRule>
    <cfRule type="cellIs" dxfId="5144" priority="4092" operator="greaterThan">
      <formula>1</formula>
    </cfRule>
  </conditionalFormatting>
  <conditionalFormatting sqref="O21">
    <cfRule type="cellIs" dxfId="5143" priority="4068" operator="equal">
      <formula>1</formula>
    </cfRule>
    <cfRule type="cellIs" priority="4069" operator="equal">
      <formula>1</formula>
    </cfRule>
    <cfRule type="cellIs" dxfId="5142" priority="4070" operator="between">
      <formula>0</formula>
      <formula>0.6</formula>
    </cfRule>
    <cfRule type="cellIs" dxfId="5141" priority="4071" operator="equal">
      <formula>0</formula>
    </cfRule>
    <cfRule type="cellIs" dxfId="5140" priority="4072" operator="greaterThan">
      <formula>0.99</formula>
    </cfRule>
    <cfRule type="cellIs" dxfId="5139" priority="4073" operator="greaterThan">
      <formula>0.79</formula>
    </cfRule>
    <cfRule type="cellIs" dxfId="5138" priority="4074" operator="greaterThan">
      <formula>0.59</formula>
    </cfRule>
    <cfRule type="cellIs" dxfId="5137" priority="4075" operator="lessThan">
      <formula>0.6</formula>
    </cfRule>
  </conditionalFormatting>
  <conditionalFormatting sqref="O21">
    <cfRule type="cellIs" dxfId="5136" priority="4051" operator="equal">
      <formula>0</formula>
    </cfRule>
    <cfRule type="cellIs" dxfId="5135" priority="4052" operator="between">
      <formula>0.61</formula>
      <formula>0.8</formula>
    </cfRule>
    <cfRule type="cellIs" dxfId="5134" priority="4053" operator="greaterThan">
      <formula>1</formula>
    </cfRule>
    <cfRule type="cellIs" dxfId="5133" priority="4054" operator="between">
      <formula>0.81</formula>
      <formula>0.99</formula>
    </cfRule>
    <cfRule type="cellIs" dxfId="5132" priority="4055" operator="between">
      <formula>0.61</formula>
      <formula>0.8</formula>
    </cfRule>
    <cfRule type="cellIs" dxfId="5131" priority="4056" operator="between">
      <formula>0</formula>
      <formula>0.6</formula>
    </cfRule>
    <cfRule type="cellIs" dxfId="5130" priority="4057" operator="greaterThan">
      <formula>1</formula>
    </cfRule>
    <cfRule type="cellIs" dxfId="5129" priority="4058" operator="between">
      <formula>0.61</formula>
      <formula>0.99</formula>
    </cfRule>
    <cfRule type="cellIs" dxfId="5128" priority="4059" operator="between">
      <formula>0.8</formula>
      <formula>1</formula>
    </cfRule>
    <cfRule type="cellIs" dxfId="5127" priority="4060" operator="greaterThan">
      <formula>1</formula>
    </cfRule>
    <cfRule type="cellIs" dxfId="5126" priority="4061" operator="between">
      <formula>0.8</formula>
      <formula>1</formula>
    </cfRule>
    <cfRule type="cellIs" dxfId="5125" priority="4062" operator="between">
      <formula>0.1</formula>
      <formula>0.6</formula>
    </cfRule>
    <cfRule type="cellIs" dxfId="5124" priority="4063" operator="lessThan">
      <formula>0.8</formula>
    </cfRule>
    <cfRule type="cellIs" dxfId="5123" priority="4064" operator="lessThan">
      <formula>0.6</formula>
    </cfRule>
    <cfRule type="cellIs" dxfId="5122" priority="4065" operator="lessThan">
      <formula>0.8</formula>
    </cfRule>
    <cfRule type="cellIs" dxfId="5121" priority="4066" operator="lessThan">
      <formula>1</formula>
    </cfRule>
    <cfRule type="cellIs" dxfId="5120" priority="4067" operator="greaterThan">
      <formula>1</formula>
    </cfRule>
  </conditionalFormatting>
  <conditionalFormatting sqref="S21:T21">
    <cfRule type="cellIs" dxfId="5119" priority="4043" operator="equal">
      <formula>1</formula>
    </cfRule>
    <cfRule type="cellIs" priority="4044" operator="equal">
      <formula>1</formula>
    </cfRule>
    <cfRule type="cellIs" dxfId="5118" priority="4045" operator="between">
      <formula>0</formula>
      <formula>0.6</formula>
    </cfRule>
    <cfRule type="cellIs" dxfId="5117" priority="4046" operator="equal">
      <formula>0</formula>
    </cfRule>
    <cfRule type="cellIs" dxfId="5116" priority="4047" operator="greaterThan">
      <formula>0.99</formula>
    </cfRule>
    <cfRule type="cellIs" dxfId="5115" priority="4048" operator="greaterThan">
      <formula>0.79</formula>
    </cfRule>
    <cfRule type="cellIs" dxfId="5114" priority="4049" operator="greaterThan">
      <formula>0.59</formula>
    </cfRule>
    <cfRule type="cellIs" dxfId="5113" priority="4050" operator="lessThan">
      <formula>0.6</formula>
    </cfRule>
  </conditionalFormatting>
  <conditionalFormatting sqref="S21:T21">
    <cfRule type="cellIs" dxfId="5112" priority="4026" operator="equal">
      <formula>0</formula>
    </cfRule>
    <cfRule type="cellIs" dxfId="5111" priority="4027" operator="between">
      <formula>0.61</formula>
      <formula>0.8</formula>
    </cfRule>
    <cfRule type="cellIs" dxfId="5110" priority="4028" operator="greaterThan">
      <formula>1</formula>
    </cfRule>
    <cfRule type="cellIs" dxfId="5109" priority="4029" operator="between">
      <formula>0.81</formula>
      <formula>0.99</formula>
    </cfRule>
    <cfRule type="cellIs" dxfId="5108" priority="4030" operator="between">
      <formula>0.61</formula>
      <formula>0.8</formula>
    </cfRule>
    <cfRule type="cellIs" dxfId="5107" priority="4031" operator="between">
      <formula>0</formula>
      <formula>0.6</formula>
    </cfRule>
    <cfRule type="cellIs" dxfId="5106" priority="4032" operator="greaterThan">
      <formula>1</formula>
    </cfRule>
    <cfRule type="cellIs" dxfId="5105" priority="4033" operator="between">
      <formula>0.61</formula>
      <formula>0.99</formula>
    </cfRule>
    <cfRule type="cellIs" dxfId="5104" priority="4034" operator="between">
      <formula>0.8</formula>
      <formula>1</formula>
    </cfRule>
    <cfRule type="cellIs" dxfId="5103" priority="4035" operator="greaterThan">
      <formula>1</formula>
    </cfRule>
    <cfRule type="cellIs" dxfId="5102" priority="4036" operator="between">
      <formula>0.8</formula>
      <formula>1</formula>
    </cfRule>
    <cfRule type="cellIs" dxfId="5101" priority="4037" operator="between">
      <formula>0.1</formula>
      <formula>0.6</formula>
    </cfRule>
    <cfRule type="cellIs" dxfId="5100" priority="4038" operator="lessThan">
      <formula>0.8</formula>
    </cfRule>
    <cfRule type="cellIs" dxfId="5099" priority="4039" operator="lessThan">
      <formula>0.6</formula>
    </cfRule>
    <cfRule type="cellIs" dxfId="5098" priority="4040" operator="lessThan">
      <formula>0.8</formula>
    </cfRule>
    <cfRule type="cellIs" dxfId="5097" priority="4041" operator="lessThan">
      <formula>1</formula>
    </cfRule>
    <cfRule type="cellIs" dxfId="5096" priority="4042" operator="greaterThan">
      <formula>1</formula>
    </cfRule>
  </conditionalFormatting>
  <conditionalFormatting sqref="S21:T21">
    <cfRule type="cellIs" dxfId="5095" priority="4018" operator="equal">
      <formula>1</formula>
    </cfRule>
    <cfRule type="cellIs" priority="4019" operator="equal">
      <formula>1</formula>
    </cfRule>
    <cfRule type="cellIs" dxfId="5094" priority="4020" operator="between">
      <formula>0</formula>
      <formula>0.6</formula>
    </cfRule>
    <cfRule type="cellIs" dxfId="5093" priority="4021" operator="equal">
      <formula>0</formula>
    </cfRule>
    <cfRule type="cellIs" dxfId="5092" priority="4022" operator="greaterThan">
      <formula>0.99</formula>
    </cfRule>
    <cfRule type="cellIs" dxfId="5091" priority="4023" operator="greaterThan">
      <formula>0.79</formula>
    </cfRule>
    <cfRule type="cellIs" dxfId="5090" priority="4024" operator="greaterThan">
      <formula>0.59</formula>
    </cfRule>
    <cfRule type="cellIs" dxfId="5089" priority="4025" operator="lessThan">
      <formula>0.6</formula>
    </cfRule>
  </conditionalFormatting>
  <conditionalFormatting sqref="S21:T21">
    <cfRule type="cellIs" dxfId="5088" priority="4001" operator="equal">
      <formula>0</formula>
    </cfRule>
    <cfRule type="cellIs" dxfId="5087" priority="4002" operator="between">
      <formula>0.61</formula>
      <formula>0.8</formula>
    </cfRule>
    <cfRule type="cellIs" dxfId="5086" priority="4003" operator="greaterThan">
      <formula>1</formula>
    </cfRule>
    <cfRule type="cellIs" dxfId="5085" priority="4004" operator="between">
      <formula>0.81</formula>
      <formula>0.99</formula>
    </cfRule>
    <cfRule type="cellIs" dxfId="5084" priority="4005" operator="between">
      <formula>0.61</formula>
      <formula>0.8</formula>
    </cfRule>
    <cfRule type="cellIs" dxfId="5083" priority="4006" operator="between">
      <formula>0</formula>
      <formula>0.6</formula>
    </cfRule>
    <cfRule type="cellIs" dxfId="5082" priority="4007" operator="greaterThan">
      <formula>1</formula>
    </cfRule>
    <cfRule type="cellIs" dxfId="5081" priority="4008" operator="between">
      <formula>0.61</formula>
      <formula>0.99</formula>
    </cfRule>
    <cfRule type="cellIs" dxfId="5080" priority="4009" operator="between">
      <formula>0.8</formula>
      <formula>1</formula>
    </cfRule>
    <cfRule type="cellIs" dxfId="5079" priority="4010" operator="greaterThan">
      <formula>1</formula>
    </cfRule>
    <cfRule type="cellIs" dxfId="5078" priority="4011" operator="between">
      <formula>0.8</formula>
      <formula>1</formula>
    </cfRule>
    <cfRule type="cellIs" dxfId="5077" priority="4012" operator="between">
      <formula>0.1</formula>
      <formula>0.6</formula>
    </cfRule>
    <cfRule type="cellIs" dxfId="5076" priority="4013" operator="lessThan">
      <formula>0.8</formula>
    </cfRule>
    <cfRule type="cellIs" dxfId="5075" priority="4014" operator="lessThan">
      <formula>0.6</formula>
    </cfRule>
    <cfRule type="cellIs" dxfId="5074" priority="4015" operator="lessThan">
      <formula>0.8</formula>
    </cfRule>
    <cfRule type="cellIs" dxfId="5073" priority="4016" operator="lessThan">
      <formula>1</formula>
    </cfRule>
    <cfRule type="cellIs" dxfId="5072" priority="4017" operator="greaterThan">
      <formula>1</formula>
    </cfRule>
  </conditionalFormatting>
  <conditionalFormatting sqref="S21:T21">
    <cfRule type="cellIs" dxfId="5071" priority="3993" operator="equal">
      <formula>1</formula>
    </cfRule>
    <cfRule type="cellIs" priority="3994" operator="equal">
      <formula>1</formula>
    </cfRule>
    <cfRule type="cellIs" dxfId="5070" priority="3995" operator="between">
      <formula>0</formula>
      <formula>0.6</formula>
    </cfRule>
    <cfRule type="cellIs" dxfId="5069" priority="3996" operator="equal">
      <formula>0</formula>
    </cfRule>
    <cfRule type="cellIs" dxfId="5068" priority="3997" operator="greaterThan">
      <formula>0.99</formula>
    </cfRule>
    <cfRule type="cellIs" dxfId="5067" priority="3998" operator="greaterThan">
      <formula>0.79</formula>
    </cfRule>
    <cfRule type="cellIs" dxfId="5066" priority="3999" operator="greaterThan">
      <formula>0.59</formula>
    </cfRule>
    <cfRule type="cellIs" dxfId="5065" priority="4000" operator="lessThan">
      <formula>0.6</formula>
    </cfRule>
  </conditionalFormatting>
  <conditionalFormatting sqref="S21:T21">
    <cfRule type="cellIs" dxfId="5064" priority="3976" operator="equal">
      <formula>0</formula>
    </cfRule>
    <cfRule type="cellIs" dxfId="5063" priority="3977" operator="between">
      <formula>0.61</formula>
      <formula>0.8</formula>
    </cfRule>
    <cfRule type="cellIs" dxfId="5062" priority="3978" operator="greaterThan">
      <formula>1</formula>
    </cfRule>
    <cfRule type="cellIs" dxfId="5061" priority="3979" operator="between">
      <formula>0.81</formula>
      <formula>0.99</formula>
    </cfRule>
    <cfRule type="cellIs" dxfId="5060" priority="3980" operator="between">
      <formula>0.61</formula>
      <formula>0.8</formula>
    </cfRule>
    <cfRule type="cellIs" dxfId="5059" priority="3981" operator="between">
      <formula>0</formula>
      <formula>0.6</formula>
    </cfRule>
    <cfRule type="cellIs" dxfId="5058" priority="3982" operator="greaterThan">
      <formula>1</formula>
    </cfRule>
    <cfRule type="cellIs" dxfId="5057" priority="3983" operator="between">
      <formula>0.61</formula>
      <formula>0.99</formula>
    </cfRule>
    <cfRule type="cellIs" dxfId="5056" priority="3984" operator="between">
      <formula>0.8</formula>
      <formula>1</formula>
    </cfRule>
    <cfRule type="cellIs" dxfId="5055" priority="3985" operator="greaterThan">
      <formula>1</formula>
    </cfRule>
    <cfRule type="cellIs" dxfId="5054" priority="3986" operator="between">
      <formula>0.8</formula>
      <formula>1</formula>
    </cfRule>
    <cfRule type="cellIs" dxfId="5053" priority="3987" operator="between">
      <formula>0.1</formula>
      <formula>0.6</formula>
    </cfRule>
    <cfRule type="cellIs" dxfId="5052" priority="3988" operator="lessThan">
      <formula>0.8</formula>
    </cfRule>
    <cfRule type="cellIs" dxfId="5051" priority="3989" operator="lessThan">
      <formula>0.6</formula>
    </cfRule>
    <cfRule type="cellIs" dxfId="5050" priority="3990" operator="lessThan">
      <formula>0.8</formula>
    </cfRule>
    <cfRule type="cellIs" dxfId="5049" priority="3991" operator="lessThan">
      <formula>1</formula>
    </cfRule>
    <cfRule type="cellIs" dxfId="5048" priority="3992" operator="greaterThan">
      <formula>1</formula>
    </cfRule>
  </conditionalFormatting>
  <conditionalFormatting sqref="S21:T21">
    <cfRule type="cellIs" dxfId="5047" priority="3968" operator="equal">
      <formula>1</formula>
    </cfRule>
    <cfRule type="cellIs" priority="3969" operator="equal">
      <formula>1</formula>
    </cfRule>
    <cfRule type="cellIs" dxfId="5046" priority="3970" operator="between">
      <formula>0</formula>
      <formula>0.6</formula>
    </cfRule>
    <cfRule type="cellIs" dxfId="5045" priority="3971" operator="equal">
      <formula>0</formula>
    </cfRule>
    <cfRule type="cellIs" dxfId="5044" priority="3972" operator="greaterThan">
      <formula>0.99</formula>
    </cfRule>
    <cfRule type="cellIs" dxfId="5043" priority="3973" operator="greaterThan">
      <formula>0.79</formula>
    </cfRule>
    <cfRule type="cellIs" dxfId="5042" priority="3974" operator="greaterThan">
      <formula>0.59</formula>
    </cfRule>
    <cfRule type="cellIs" dxfId="5041" priority="3975" operator="lessThan">
      <formula>0.6</formula>
    </cfRule>
  </conditionalFormatting>
  <conditionalFormatting sqref="S21:T21">
    <cfRule type="cellIs" dxfId="5040" priority="3951" operator="equal">
      <formula>0</formula>
    </cfRule>
    <cfRule type="cellIs" dxfId="5039" priority="3952" operator="between">
      <formula>0.61</formula>
      <formula>0.8</formula>
    </cfRule>
    <cfRule type="cellIs" dxfId="5038" priority="3953" operator="greaterThan">
      <formula>1</formula>
    </cfRule>
    <cfRule type="cellIs" dxfId="5037" priority="3954" operator="between">
      <formula>0.81</formula>
      <formula>0.99</formula>
    </cfRule>
    <cfRule type="cellIs" dxfId="5036" priority="3955" operator="between">
      <formula>0.61</formula>
      <formula>0.8</formula>
    </cfRule>
    <cfRule type="cellIs" dxfId="5035" priority="3956" operator="between">
      <formula>0</formula>
      <formula>0.6</formula>
    </cfRule>
    <cfRule type="cellIs" dxfId="5034" priority="3957" operator="greaterThan">
      <formula>1</formula>
    </cfRule>
    <cfRule type="cellIs" dxfId="5033" priority="3958" operator="between">
      <formula>0.61</formula>
      <formula>0.99</formula>
    </cfRule>
    <cfRule type="cellIs" dxfId="5032" priority="3959" operator="between">
      <formula>0.8</formula>
      <formula>1</formula>
    </cfRule>
    <cfRule type="cellIs" dxfId="5031" priority="3960" operator="greaterThan">
      <formula>1</formula>
    </cfRule>
    <cfRule type="cellIs" dxfId="5030" priority="3961" operator="between">
      <formula>0.8</formula>
      <formula>1</formula>
    </cfRule>
    <cfRule type="cellIs" dxfId="5029" priority="3962" operator="between">
      <formula>0.1</formula>
      <formula>0.6</formula>
    </cfRule>
    <cfRule type="cellIs" dxfId="5028" priority="3963" operator="lessThan">
      <formula>0.8</formula>
    </cfRule>
    <cfRule type="cellIs" dxfId="5027" priority="3964" operator="lessThan">
      <formula>0.6</formula>
    </cfRule>
    <cfRule type="cellIs" dxfId="5026" priority="3965" operator="lessThan">
      <formula>0.8</formula>
    </cfRule>
    <cfRule type="cellIs" dxfId="5025" priority="3966" operator="lessThan">
      <formula>1</formula>
    </cfRule>
    <cfRule type="cellIs" dxfId="5024" priority="3967" operator="greaterThan">
      <formula>1</formula>
    </cfRule>
  </conditionalFormatting>
  <conditionalFormatting sqref="G24">
    <cfRule type="cellIs" dxfId="5023" priority="3943" operator="equal">
      <formula>1</formula>
    </cfRule>
    <cfRule type="cellIs" priority="3944" operator="equal">
      <formula>1</formula>
    </cfRule>
    <cfRule type="cellIs" dxfId="5022" priority="3945" operator="between">
      <formula>0</formula>
      <formula>0.6</formula>
    </cfRule>
    <cfRule type="cellIs" dxfId="5021" priority="3946" operator="equal">
      <formula>0</formula>
    </cfRule>
    <cfRule type="cellIs" dxfId="5020" priority="3947" operator="greaterThan">
      <formula>0.99</formula>
    </cfRule>
    <cfRule type="cellIs" dxfId="5019" priority="3948" operator="greaterThan">
      <formula>0.79</formula>
    </cfRule>
    <cfRule type="cellIs" dxfId="5018" priority="3949" operator="greaterThan">
      <formula>0.59</formula>
    </cfRule>
    <cfRule type="cellIs" dxfId="5017" priority="3950" operator="lessThan">
      <formula>0.6</formula>
    </cfRule>
  </conditionalFormatting>
  <conditionalFormatting sqref="G24">
    <cfRule type="cellIs" dxfId="5016" priority="3926" operator="equal">
      <formula>0</formula>
    </cfRule>
    <cfRule type="cellIs" dxfId="5015" priority="3927" operator="between">
      <formula>0.61</formula>
      <formula>0.8</formula>
    </cfRule>
    <cfRule type="cellIs" dxfId="5014" priority="3928" operator="greaterThan">
      <formula>1</formula>
    </cfRule>
    <cfRule type="cellIs" dxfId="5013" priority="3929" operator="between">
      <formula>0.81</formula>
      <formula>0.99</formula>
    </cfRule>
    <cfRule type="cellIs" dxfId="5012" priority="3930" operator="between">
      <formula>0.61</formula>
      <formula>0.8</formula>
    </cfRule>
    <cfRule type="cellIs" dxfId="5011" priority="3931" operator="between">
      <formula>0</formula>
      <formula>0.6</formula>
    </cfRule>
    <cfRule type="cellIs" dxfId="5010" priority="3932" operator="greaterThan">
      <formula>1</formula>
    </cfRule>
    <cfRule type="cellIs" dxfId="5009" priority="3933" operator="between">
      <formula>0.61</formula>
      <formula>0.99</formula>
    </cfRule>
    <cfRule type="cellIs" dxfId="5008" priority="3934" operator="between">
      <formula>0.8</formula>
      <formula>1</formula>
    </cfRule>
    <cfRule type="cellIs" dxfId="5007" priority="3935" operator="greaterThan">
      <formula>1</formula>
    </cfRule>
    <cfRule type="cellIs" dxfId="5006" priority="3936" operator="between">
      <formula>0.8</formula>
      <formula>1</formula>
    </cfRule>
    <cfRule type="cellIs" dxfId="5005" priority="3937" operator="between">
      <formula>0.1</formula>
      <formula>0.6</formula>
    </cfRule>
    <cfRule type="cellIs" dxfId="5004" priority="3938" operator="lessThan">
      <formula>0.8</formula>
    </cfRule>
    <cfRule type="cellIs" dxfId="5003" priority="3939" operator="lessThan">
      <formula>0.6</formula>
    </cfRule>
    <cfRule type="cellIs" dxfId="5002" priority="3940" operator="lessThan">
      <formula>0.8</formula>
    </cfRule>
    <cfRule type="cellIs" dxfId="5001" priority="3941" operator="lessThan">
      <formula>1</formula>
    </cfRule>
    <cfRule type="cellIs" dxfId="5000" priority="3942" operator="greaterThan">
      <formula>1</formula>
    </cfRule>
  </conditionalFormatting>
  <conditionalFormatting sqref="G24">
    <cfRule type="cellIs" dxfId="4999" priority="3918" operator="equal">
      <formula>1</formula>
    </cfRule>
    <cfRule type="cellIs" priority="3919" operator="equal">
      <formula>1</formula>
    </cfRule>
    <cfRule type="cellIs" dxfId="4998" priority="3920" operator="between">
      <formula>0</formula>
      <formula>0.6</formula>
    </cfRule>
    <cfRule type="cellIs" dxfId="4997" priority="3921" operator="equal">
      <formula>0</formula>
    </cfRule>
    <cfRule type="cellIs" dxfId="4996" priority="3922" operator="greaterThan">
      <formula>0.99</formula>
    </cfRule>
    <cfRule type="cellIs" dxfId="4995" priority="3923" operator="greaterThan">
      <formula>0.79</formula>
    </cfRule>
    <cfRule type="cellIs" dxfId="4994" priority="3924" operator="greaterThan">
      <formula>0.59</formula>
    </cfRule>
    <cfRule type="cellIs" dxfId="4993" priority="3925" operator="lessThan">
      <formula>0.6</formula>
    </cfRule>
  </conditionalFormatting>
  <conditionalFormatting sqref="G24">
    <cfRule type="cellIs" dxfId="4992" priority="3901" operator="equal">
      <formula>0</formula>
    </cfRule>
    <cfRule type="cellIs" dxfId="4991" priority="3902" operator="between">
      <formula>0.61</formula>
      <formula>0.8</formula>
    </cfRule>
    <cfRule type="cellIs" dxfId="4990" priority="3903" operator="greaterThan">
      <formula>1</formula>
    </cfRule>
    <cfRule type="cellIs" dxfId="4989" priority="3904" operator="between">
      <formula>0.81</formula>
      <formula>0.99</formula>
    </cfRule>
    <cfRule type="cellIs" dxfId="4988" priority="3905" operator="between">
      <formula>0.61</formula>
      <formula>0.8</formula>
    </cfRule>
    <cfRule type="cellIs" dxfId="4987" priority="3906" operator="between">
      <formula>0</formula>
      <formula>0.6</formula>
    </cfRule>
    <cfRule type="cellIs" dxfId="4986" priority="3907" operator="greaterThan">
      <formula>1</formula>
    </cfRule>
    <cfRule type="cellIs" dxfId="4985" priority="3908" operator="between">
      <formula>0.61</formula>
      <formula>0.99</formula>
    </cfRule>
    <cfRule type="cellIs" dxfId="4984" priority="3909" operator="between">
      <formula>0.8</formula>
      <formula>1</formula>
    </cfRule>
    <cfRule type="cellIs" dxfId="4983" priority="3910" operator="greaterThan">
      <formula>1</formula>
    </cfRule>
    <cfRule type="cellIs" dxfId="4982" priority="3911" operator="between">
      <formula>0.8</formula>
      <formula>1</formula>
    </cfRule>
    <cfRule type="cellIs" dxfId="4981" priority="3912" operator="between">
      <formula>0.1</formula>
      <formula>0.6</formula>
    </cfRule>
    <cfRule type="cellIs" dxfId="4980" priority="3913" operator="lessThan">
      <formula>0.8</formula>
    </cfRule>
    <cfRule type="cellIs" dxfId="4979" priority="3914" operator="lessThan">
      <formula>0.6</formula>
    </cfRule>
    <cfRule type="cellIs" dxfId="4978" priority="3915" operator="lessThan">
      <formula>0.8</formula>
    </cfRule>
    <cfRule type="cellIs" dxfId="4977" priority="3916" operator="lessThan">
      <formula>1</formula>
    </cfRule>
    <cfRule type="cellIs" dxfId="4976" priority="3917" operator="greaterThan">
      <formula>1</formula>
    </cfRule>
  </conditionalFormatting>
  <conditionalFormatting sqref="G24">
    <cfRule type="cellIs" dxfId="4975" priority="3893" operator="equal">
      <formula>1</formula>
    </cfRule>
    <cfRule type="cellIs" priority="3894" operator="equal">
      <formula>1</formula>
    </cfRule>
    <cfRule type="cellIs" dxfId="4974" priority="3895" operator="between">
      <formula>0</formula>
      <formula>0.6</formula>
    </cfRule>
    <cfRule type="cellIs" dxfId="4973" priority="3896" operator="equal">
      <formula>0</formula>
    </cfRule>
    <cfRule type="cellIs" dxfId="4972" priority="3897" operator="greaterThan">
      <formula>0.99</formula>
    </cfRule>
    <cfRule type="cellIs" dxfId="4971" priority="3898" operator="greaterThan">
      <formula>0.79</formula>
    </cfRule>
    <cfRule type="cellIs" dxfId="4970" priority="3899" operator="greaterThan">
      <formula>0.59</formula>
    </cfRule>
    <cfRule type="cellIs" dxfId="4969" priority="3900" operator="lessThan">
      <formula>0.6</formula>
    </cfRule>
  </conditionalFormatting>
  <conditionalFormatting sqref="G24">
    <cfRule type="cellIs" dxfId="4968" priority="3876" operator="equal">
      <formula>0</formula>
    </cfRule>
    <cfRule type="cellIs" dxfId="4967" priority="3877" operator="between">
      <formula>0.61</formula>
      <formula>0.8</formula>
    </cfRule>
    <cfRule type="cellIs" dxfId="4966" priority="3878" operator="greaterThan">
      <formula>1</formula>
    </cfRule>
    <cfRule type="cellIs" dxfId="4965" priority="3879" operator="between">
      <formula>0.81</formula>
      <formula>0.99</formula>
    </cfRule>
    <cfRule type="cellIs" dxfId="4964" priority="3880" operator="between">
      <formula>0.61</formula>
      <formula>0.8</formula>
    </cfRule>
    <cfRule type="cellIs" dxfId="4963" priority="3881" operator="between">
      <formula>0</formula>
      <formula>0.6</formula>
    </cfRule>
    <cfRule type="cellIs" dxfId="4962" priority="3882" operator="greaterThan">
      <formula>1</formula>
    </cfRule>
    <cfRule type="cellIs" dxfId="4961" priority="3883" operator="between">
      <formula>0.61</formula>
      <formula>0.99</formula>
    </cfRule>
    <cfRule type="cellIs" dxfId="4960" priority="3884" operator="between">
      <formula>0.8</formula>
      <formula>1</formula>
    </cfRule>
    <cfRule type="cellIs" dxfId="4959" priority="3885" operator="greaterThan">
      <formula>1</formula>
    </cfRule>
    <cfRule type="cellIs" dxfId="4958" priority="3886" operator="between">
      <formula>0.8</formula>
      <formula>1</formula>
    </cfRule>
    <cfRule type="cellIs" dxfId="4957" priority="3887" operator="between">
      <formula>0.1</formula>
      <formula>0.6</formula>
    </cfRule>
    <cfRule type="cellIs" dxfId="4956" priority="3888" operator="lessThan">
      <formula>0.8</formula>
    </cfRule>
    <cfRule type="cellIs" dxfId="4955" priority="3889" operator="lessThan">
      <formula>0.6</formula>
    </cfRule>
    <cfRule type="cellIs" dxfId="4954" priority="3890" operator="lessThan">
      <formula>0.8</formula>
    </cfRule>
    <cfRule type="cellIs" dxfId="4953" priority="3891" operator="lessThan">
      <formula>1</formula>
    </cfRule>
    <cfRule type="cellIs" dxfId="4952" priority="3892" operator="greaterThan">
      <formula>1</formula>
    </cfRule>
  </conditionalFormatting>
  <conditionalFormatting sqref="G24">
    <cfRule type="cellIs" dxfId="4951" priority="3868" operator="equal">
      <formula>1</formula>
    </cfRule>
    <cfRule type="cellIs" priority="3869" operator="equal">
      <formula>1</formula>
    </cfRule>
    <cfRule type="cellIs" dxfId="4950" priority="3870" operator="between">
      <formula>0</formula>
      <formula>0.6</formula>
    </cfRule>
    <cfRule type="cellIs" dxfId="4949" priority="3871" operator="equal">
      <formula>0</formula>
    </cfRule>
    <cfRule type="cellIs" dxfId="4948" priority="3872" operator="greaterThan">
      <formula>0.99</formula>
    </cfRule>
    <cfRule type="cellIs" dxfId="4947" priority="3873" operator="greaterThan">
      <formula>0.79</formula>
    </cfRule>
    <cfRule type="cellIs" dxfId="4946" priority="3874" operator="greaterThan">
      <formula>0.59</formula>
    </cfRule>
    <cfRule type="cellIs" dxfId="4945" priority="3875" operator="lessThan">
      <formula>0.6</formula>
    </cfRule>
  </conditionalFormatting>
  <conditionalFormatting sqref="G24">
    <cfRule type="cellIs" dxfId="4944" priority="3851" operator="equal">
      <formula>0</formula>
    </cfRule>
    <cfRule type="cellIs" dxfId="4943" priority="3852" operator="between">
      <formula>0.61</formula>
      <formula>0.8</formula>
    </cfRule>
    <cfRule type="cellIs" dxfId="4942" priority="3853" operator="greaterThan">
      <formula>1</formula>
    </cfRule>
    <cfRule type="cellIs" dxfId="4941" priority="3854" operator="between">
      <formula>0.81</formula>
      <formula>0.99</formula>
    </cfRule>
    <cfRule type="cellIs" dxfId="4940" priority="3855" operator="between">
      <formula>0.61</formula>
      <formula>0.8</formula>
    </cfRule>
    <cfRule type="cellIs" dxfId="4939" priority="3856" operator="between">
      <formula>0</formula>
      <formula>0.6</formula>
    </cfRule>
    <cfRule type="cellIs" dxfId="4938" priority="3857" operator="greaterThan">
      <formula>1</formula>
    </cfRule>
    <cfRule type="cellIs" dxfId="4937" priority="3858" operator="between">
      <formula>0.61</formula>
      <formula>0.99</formula>
    </cfRule>
    <cfRule type="cellIs" dxfId="4936" priority="3859" operator="between">
      <formula>0.8</formula>
      <formula>1</formula>
    </cfRule>
    <cfRule type="cellIs" dxfId="4935" priority="3860" operator="greaterThan">
      <formula>1</formula>
    </cfRule>
    <cfRule type="cellIs" dxfId="4934" priority="3861" operator="between">
      <formula>0.8</formula>
      <formula>1</formula>
    </cfRule>
    <cfRule type="cellIs" dxfId="4933" priority="3862" operator="between">
      <formula>0.1</formula>
      <formula>0.6</formula>
    </cfRule>
    <cfRule type="cellIs" dxfId="4932" priority="3863" operator="lessThan">
      <formula>0.8</formula>
    </cfRule>
    <cfRule type="cellIs" dxfId="4931" priority="3864" operator="lessThan">
      <formula>0.6</formula>
    </cfRule>
    <cfRule type="cellIs" dxfId="4930" priority="3865" operator="lessThan">
      <formula>0.8</formula>
    </cfRule>
    <cfRule type="cellIs" dxfId="4929" priority="3866" operator="lessThan">
      <formula>1</formula>
    </cfRule>
    <cfRule type="cellIs" dxfId="4928" priority="3867" operator="greaterThan">
      <formula>1</formula>
    </cfRule>
  </conditionalFormatting>
  <conditionalFormatting sqref="K24">
    <cfRule type="cellIs" dxfId="4927" priority="3843" operator="equal">
      <formula>1</formula>
    </cfRule>
    <cfRule type="cellIs" priority="3844" operator="equal">
      <formula>1</formula>
    </cfRule>
    <cfRule type="cellIs" dxfId="4926" priority="3845" operator="between">
      <formula>0</formula>
      <formula>0.6</formula>
    </cfRule>
    <cfRule type="cellIs" dxfId="4925" priority="3846" operator="equal">
      <formula>0</formula>
    </cfRule>
    <cfRule type="cellIs" dxfId="4924" priority="3847" operator="greaterThan">
      <formula>0.99</formula>
    </cfRule>
    <cfRule type="cellIs" dxfId="4923" priority="3848" operator="greaterThan">
      <formula>0.79</formula>
    </cfRule>
    <cfRule type="cellIs" dxfId="4922" priority="3849" operator="greaterThan">
      <formula>0.59</formula>
    </cfRule>
    <cfRule type="cellIs" dxfId="4921" priority="3850" operator="lessThan">
      <formula>0.6</formula>
    </cfRule>
  </conditionalFormatting>
  <conditionalFormatting sqref="K24">
    <cfRule type="cellIs" dxfId="4920" priority="3826" operator="equal">
      <formula>0</formula>
    </cfRule>
    <cfRule type="cellIs" dxfId="4919" priority="3827" operator="between">
      <formula>0.61</formula>
      <formula>0.8</formula>
    </cfRule>
    <cfRule type="cellIs" dxfId="4918" priority="3828" operator="greaterThan">
      <formula>1</formula>
    </cfRule>
    <cfRule type="cellIs" dxfId="4917" priority="3829" operator="between">
      <formula>0.81</formula>
      <formula>0.99</formula>
    </cfRule>
    <cfRule type="cellIs" dxfId="4916" priority="3830" operator="between">
      <formula>0.61</formula>
      <formula>0.8</formula>
    </cfRule>
    <cfRule type="cellIs" dxfId="4915" priority="3831" operator="between">
      <formula>0</formula>
      <formula>0.6</formula>
    </cfRule>
    <cfRule type="cellIs" dxfId="4914" priority="3832" operator="greaterThan">
      <formula>1</formula>
    </cfRule>
    <cfRule type="cellIs" dxfId="4913" priority="3833" operator="between">
      <formula>0.61</formula>
      <formula>0.99</formula>
    </cfRule>
    <cfRule type="cellIs" dxfId="4912" priority="3834" operator="between">
      <formula>0.8</formula>
      <formula>1</formula>
    </cfRule>
    <cfRule type="cellIs" dxfId="4911" priority="3835" operator="greaterThan">
      <formula>1</formula>
    </cfRule>
    <cfRule type="cellIs" dxfId="4910" priority="3836" operator="between">
      <formula>0.8</formula>
      <formula>1</formula>
    </cfRule>
    <cfRule type="cellIs" dxfId="4909" priority="3837" operator="between">
      <formula>0.1</formula>
      <formula>0.6</formula>
    </cfRule>
    <cfRule type="cellIs" dxfId="4908" priority="3838" operator="lessThan">
      <formula>0.8</formula>
    </cfRule>
    <cfRule type="cellIs" dxfId="4907" priority="3839" operator="lessThan">
      <formula>0.6</formula>
    </cfRule>
    <cfRule type="cellIs" dxfId="4906" priority="3840" operator="lessThan">
      <formula>0.8</formula>
    </cfRule>
    <cfRule type="cellIs" dxfId="4905" priority="3841" operator="lessThan">
      <formula>1</formula>
    </cfRule>
    <cfRule type="cellIs" dxfId="4904" priority="3842" operator="greaterThan">
      <formula>1</formula>
    </cfRule>
  </conditionalFormatting>
  <conditionalFormatting sqref="K24">
    <cfRule type="cellIs" dxfId="4903" priority="3818" operator="equal">
      <formula>1</formula>
    </cfRule>
    <cfRule type="cellIs" priority="3819" operator="equal">
      <formula>1</formula>
    </cfRule>
    <cfRule type="cellIs" dxfId="4902" priority="3820" operator="between">
      <formula>0</formula>
      <formula>0.6</formula>
    </cfRule>
    <cfRule type="cellIs" dxfId="4901" priority="3821" operator="equal">
      <formula>0</formula>
    </cfRule>
    <cfRule type="cellIs" dxfId="4900" priority="3822" operator="greaterThan">
      <formula>0.99</formula>
    </cfRule>
    <cfRule type="cellIs" dxfId="4899" priority="3823" operator="greaterThan">
      <formula>0.79</formula>
    </cfRule>
    <cfRule type="cellIs" dxfId="4898" priority="3824" operator="greaterThan">
      <formula>0.59</formula>
    </cfRule>
    <cfRule type="cellIs" dxfId="4897" priority="3825" operator="lessThan">
      <formula>0.6</formula>
    </cfRule>
  </conditionalFormatting>
  <conditionalFormatting sqref="K24">
    <cfRule type="cellIs" dxfId="4896" priority="3801" operator="equal">
      <formula>0</formula>
    </cfRule>
    <cfRule type="cellIs" dxfId="4895" priority="3802" operator="between">
      <formula>0.61</formula>
      <formula>0.8</formula>
    </cfRule>
    <cfRule type="cellIs" dxfId="4894" priority="3803" operator="greaterThan">
      <formula>1</formula>
    </cfRule>
    <cfRule type="cellIs" dxfId="4893" priority="3804" operator="between">
      <formula>0.81</formula>
      <formula>0.99</formula>
    </cfRule>
    <cfRule type="cellIs" dxfId="4892" priority="3805" operator="between">
      <formula>0.61</formula>
      <formula>0.8</formula>
    </cfRule>
    <cfRule type="cellIs" dxfId="4891" priority="3806" operator="between">
      <formula>0</formula>
      <formula>0.6</formula>
    </cfRule>
    <cfRule type="cellIs" dxfId="4890" priority="3807" operator="greaterThan">
      <formula>1</formula>
    </cfRule>
    <cfRule type="cellIs" dxfId="4889" priority="3808" operator="between">
      <formula>0.61</formula>
      <formula>0.99</formula>
    </cfRule>
    <cfRule type="cellIs" dxfId="4888" priority="3809" operator="between">
      <formula>0.8</formula>
      <formula>1</formula>
    </cfRule>
    <cfRule type="cellIs" dxfId="4887" priority="3810" operator="greaterThan">
      <formula>1</formula>
    </cfRule>
    <cfRule type="cellIs" dxfId="4886" priority="3811" operator="between">
      <formula>0.8</formula>
      <formula>1</formula>
    </cfRule>
    <cfRule type="cellIs" dxfId="4885" priority="3812" operator="between">
      <formula>0.1</formula>
      <formula>0.6</formula>
    </cfRule>
    <cfRule type="cellIs" dxfId="4884" priority="3813" operator="lessThan">
      <formula>0.8</formula>
    </cfRule>
    <cfRule type="cellIs" dxfId="4883" priority="3814" operator="lessThan">
      <formula>0.6</formula>
    </cfRule>
    <cfRule type="cellIs" dxfId="4882" priority="3815" operator="lessThan">
      <formula>0.8</formula>
    </cfRule>
    <cfRule type="cellIs" dxfId="4881" priority="3816" operator="lessThan">
      <formula>1</formula>
    </cfRule>
    <cfRule type="cellIs" dxfId="4880" priority="3817" operator="greaterThan">
      <formula>1</formula>
    </cfRule>
  </conditionalFormatting>
  <conditionalFormatting sqref="K24">
    <cfRule type="cellIs" dxfId="4879" priority="3793" operator="equal">
      <formula>1</formula>
    </cfRule>
    <cfRule type="cellIs" priority="3794" operator="equal">
      <formula>1</formula>
    </cfRule>
    <cfRule type="cellIs" dxfId="4878" priority="3795" operator="between">
      <formula>0</formula>
      <formula>0.6</formula>
    </cfRule>
    <cfRule type="cellIs" dxfId="4877" priority="3796" operator="equal">
      <formula>0</formula>
    </cfRule>
    <cfRule type="cellIs" dxfId="4876" priority="3797" operator="greaterThan">
      <formula>0.99</formula>
    </cfRule>
    <cfRule type="cellIs" dxfId="4875" priority="3798" operator="greaterThan">
      <formula>0.79</formula>
    </cfRule>
    <cfRule type="cellIs" dxfId="4874" priority="3799" operator="greaterThan">
      <formula>0.59</formula>
    </cfRule>
    <cfRule type="cellIs" dxfId="4873" priority="3800" operator="lessThan">
      <formula>0.6</formula>
    </cfRule>
  </conditionalFormatting>
  <conditionalFormatting sqref="K24">
    <cfRule type="cellIs" dxfId="4872" priority="3776" operator="equal">
      <formula>0</formula>
    </cfRule>
    <cfRule type="cellIs" dxfId="4871" priority="3777" operator="between">
      <formula>0.61</formula>
      <formula>0.8</formula>
    </cfRule>
    <cfRule type="cellIs" dxfId="4870" priority="3778" operator="greaterThan">
      <formula>1</formula>
    </cfRule>
    <cfRule type="cellIs" dxfId="4869" priority="3779" operator="between">
      <formula>0.81</formula>
      <formula>0.99</formula>
    </cfRule>
    <cfRule type="cellIs" dxfId="4868" priority="3780" operator="between">
      <formula>0.61</formula>
      <formula>0.8</formula>
    </cfRule>
    <cfRule type="cellIs" dxfId="4867" priority="3781" operator="between">
      <formula>0</formula>
      <formula>0.6</formula>
    </cfRule>
    <cfRule type="cellIs" dxfId="4866" priority="3782" operator="greaterThan">
      <formula>1</formula>
    </cfRule>
    <cfRule type="cellIs" dxfId="4865" priority="3783" operator="between">
      <formula>0.61</formula>
      <formula>0.99</formula>
    </cfRule>
    <cfRule type="cellIs" dxfId="4864" priority="3784" operator="between">
      <formula>0.8</formula>
      <formula>1</formula>
    </cfRule>
    <cfRule type="cellIs" dxfId="4863" priority="3785" operator="greaterThan">
      <formula>1</formula>
    </cfRule>
    <cfRule type="cellIs" dxfId="4862" priority="3786" operator="between">
      <formula>0.8</formula>
      <formula>1</formula>
    </cfRule>
    <cfRule type="cellIs" dxfId="4861" priority="3787" operator="between">
      <formula>0.1</formula>
      <formula>0.6</formula>
    </cfRule>
    <cfRule type="cellIs" dxfId="4860" priority="3788" operator="lessThan">
      <formula>0.8</formula>
    </cfRule>
    <cfRule type="cellIs" dxfId="4859" priority="3789" operator="lessThan">
      <formula>0.6</formula>
    </cfRule>
    <cfRule type="cellIs" dxfId="4858" priority="3790" operator="lessThan">
      <formula>0.8</formula>
    </cfRule>
    <cfRule type="cellIs" dxfId="4857" priority="3791" operator="lessThan">
      <formula>1</formula>
    </cfRule>
    <cfRule type="cellIs" dxfId="4856" priority="3792" operator="greaterThan">
      <formula>1</formula>
    </cfRule>
  </conditionalFormatting>
  <conditionalFormatting sqref="K24">
    <cfRule type="cellIs" dxfId="4855" priority="3768" operator="equal">
      <formula>1</formula>
    </cfRule>
    <cfRule type="cellIs" priority="3769" operator="equal">
      <formula>1</formula>
    </cfRule>
    <cfRule type="cellIs" dxfId="4854" priority="3770" operator="between">
      <formula>0</formula>
      <formula>0.6</formula>
    </cfRule>
    <cfRule type="cellIs" dxfId="4853" priority="3771" operator="equal">
      <formula>0</formula>
    </cfRule>
    <cfRule type="cellIs" dxfId="4852" priority="3772" operator="greaterThan">
      <formula>0.99</formula>
    </cfRule>
    <cfRule type="cellIs" dxfId="4851" priority="3773" operator="greaterThan">
      <formula>0.79</formula>
    </cfRule>
    <cfRule type="cellIs" dxfId="4850" priority="3774" operator="greaterThan">
      <formula>0.59</formula>
    </cfRule>
    <cfRule type="cellIs" dxfId="4849" priority="3775" operator="lessThan">
      <formula>0.6</formula>
    </cfRule>
  </conditionalFormatting>
  <conditionalFormatting sqref="K24">
    <cfRule type="cellIs" dxfId="4848" priority="3751" operator="equal">
      <formula>0</formula>
    </cfRule>
    <cfRule type="cellIs" dxfId="4847" priority="3752" operator="between">
      <formula>0.61</formula>
      <formula>0.8</formula>
    </cfRule>
    <cfRule type="cellIs" dxfId="4846" priority="3753" operator="greaterThan">
      <formula>1</formula>
    </cfRule>
    <cfRule type="cellIs" dxfId="4845" priority="3754" operator="between">
      <formula>0.81</formula>
      <formula>0.99</formula>
    </cfRule>
    <cfRule type="cellIs" dxfId="4844" priority="3755" operator="between">
      <formula>0.61</formula>
      <formula>0.8</formula>
    </cfRule>
    <cfRule type="cellIs" dxfId="4843" priority="3756" operator="between">
      <formula>0</formula>
      <formula>0.6</formula>
    </cfRule>
    <cfRule type="cellIs" dxfId="4842" priority="3757" operator="greaterThan">
      <formula>1</formula>
    </cfRule>
    <cfRule type="cellIs" dxfId="4841" priority="3758" operator="between">
      <formula>0.61</formula>
      <formula>0.99</formula>
    </cfRule>
    <cfRule type="cellIs" dxfId="4840" priority="3759" operator="between">
      <formula>0.8</formula>
      <formula>1</formula>
    </cfRule>
    <cfRule type="cellIs" dxfId="4839" priority="3760" operator="greaterThan">
      <formula>1</formula>
    </cfRule>
    <cfRule type="cellIs" dxfId="4838" priority="3761" operator="between">
      <formula>0.8</formula>
      <formula>1</formula>
    </cfRule>
    <cfRule type="cellIs" dxfId="4837" priority="3762" operator="between">
      <formula>0.1</formula>
      <formula>0.6</formula>
    </cfRule>
    <cfRule type="cellIs" dxfId="4836" priority="3763" operator="lessThan">
      <formula>0.8</formula>
    </cfRule>
    <cfRule type="cellIs" dxfId="4835" priority="3764" operator="lessThan">
      <formula>0.6</formula>
    </cfRule>
    <cfRule type="cellIs" dxfId="4834" priority="3765" operator="lessThan">
      <formula>0.8</formula>
    </cfRule>
    <cfRule type="cellIs" dxfId="4833" priority="3766" operator="lessThan">
      <formula>1</formula>
    </cfRule>
    <cfRule type="cellIs" dxfId="4832" priority="3767" operator="greaterThan">
      <formula>1</formula>
    </cfRule>
  </conditionalFormatting>
  <conditionalFormatting sqref="O24">
    <cfRule type="cellIs" dxfId="4831" priority="3743" operator="equal">
      <formula>1</formula>
    </cfRule>
    <cfRule type="cellIs" priority="3744" operator="equal">
      <formula>1</formula>
    </cfRule>
    <cfRule type="cellIs" dxfId="4830" priority="3745" operator="between">
      <formula>0</formula>
      <formula>0.6</formula>
    </cfRule>
    <cfRule type="cellIs" dxfId="4829" priority="3746" operator="equal">
      <formula>0</formula>
    </cfRule>
    <cfRule type="cellIs" dxfId="4828" priority="3747" operator="greaterThan">
      <formula>0.99</formula>
    </cfRule>
    <cfRule type="cellIs" dxfId="4827" priority="3748" operator="greaterThan">
      <formula>0.79</formula>
    </cfRule>
    <cfRule type="cellIs" dxfId="4826" priority="3749" operator="greaterThan">
      <formula>0.59</formula>
    </cfRule>
    <cfRule type="cellIs" dxfId="4825" priority="3750" operator="lessThan">
      <formula>0.6</formula>
    </cfRule>
  </conditionalFormatting>
  <conditionalFormatting sqref="O24">
    <cfRule type="cellIs" dxfId="4824" priority="3726" operator="equal">
      <formula>0</formula>
    </cfRule>
    <cfRule type="cellIs" dxfId="4823" priority="3727" operator="between">
      <formula>0.61</formula>
      <formula>0.8</formula>
    </cfRule>
    <cfRule type="cellIs" dxfId="4822" priority="3728" operator="greaterThan">
      <formula>1</formula>
    </cfRule>
    <cfRule type="cellIs" dxfId="4821" priority="3729" operator="between">
      <formula>0.81</formula>
      <formula>0.99</formula>
    </cfRule>
    <cfRule type="cellIs" dxfId="4820" priority="3730" operator="between">
      <formula>0.61</formula>
      <formula>0.8</formula>
    </cfRule>
    <cfRule type="cellIs" dxfId="4819" priority="3731" operator="between">
      <formula>0</formula>
      <formula>0.6</formula>
    </cfRule>
    <cfRule type="cellIs" dxfId="4818" priority="3732" operator="greaterThan">
      <formula>1</formula>
    </cfRule>
    <cfRule type="cellIs" dxfId="4817" priority="3733" operator="between">
      <formula>0.61</formula>
      <formula>0.99</formula>
    </cfRule>
    <cfRule type="cellIs" dxfId="4816" priority="3734" operator="between">
      <formula>0.8</formula>
      <formula>1</formula>
    </cfRule>
    <cfRule type="cellIs" dxfId="4815" priority="3735" operator="greaterThan">
      <formula>1</formula>
    </cfRule>
    <cfRule type="cellIs" dxfId="4814" priority="3736" operator="between">
      <formula>0.8</formula>
      <formula>1</formula>
    </cfRule>
    <cfRule type="cellIs" dxfId="4813" priority="3737" operator="between">
      <formula>0.1</formula>
      <formula>0.6</formula>
    </cfRule>
    <cfRule type="cellIs" dxfId="4812" priority="3738" operator="lessThan">
      <formula>0.8</formula>
    </cfRule>
    <cfRule type="cellIs" dxfId="4811" priority="3739" operator="lessThan">
      <formula>0.6</formula>
    </cfRule>
    <cfRule type="cellIs" dxfId="4810" priority="3740" operator="lessThan">
      <formula>0.8</formula>
    </cfRule>
    <cfRule type="cellIs" dxfId="4809" priority="3741" operator="lessThan">
      <formula>1</formula>
    </cfRule>
    <cfRule type="cellIs" dxfId="4808" priority="3742" operator="greaterThan">
      <formula>1</formula>
    </cfRule>
  </conditionalFormatting>
  <conditionalFormatting sqref="O24">
    <cfRule type="cellIs" dxfId="4807" priority="3718" operator="equal">
      <formula>1</formula>
    </cfRule>
    <cfRule type="cellIs" priority="3719" operator="equal">
      <formula>1</formula>
    </cfRule>
    <cfRule type="cellIs" dxfId="4806" priority="3720" operator="between">
      <formula>0</formula>
      <formula>0.6</formula>
    </cfRule>
    <cfRule type="cellIs" dxfId="4805" priority="3721" operator="equal">
      <formula>0</formula>
    </cfRule>
    <cfRule type="cellIs" dxfId="4804" priority="3722" operator="greaterThan">
      <formula>0.99</formula>
    </cfRule>
    <cfRule type="cellIs" dxfId="4803" priority="3723" operator="greaterThan">
      <formula>0.79</formula>
    </cfRule>
    <cfRule type="cellIs" dxfId="4802" priority="3724" operator="greaterThan">
      <formula>0.59</formula>
    </cfRule>
    <cfRule type="cellIs" dxfId="4801" priority="3725" operator="lessThan">
      <formula>0.6</formula>
    </cfRule>
  </conditionalFormatting>
  <conditionalFormatting sqref="O24">
    <cfRule type="cellIs" dxfId="4800" priority="3701" operator="equal">
      <formula>0</formula>
    </cfRule>
    <cfRule type="cellIs" dxfId="4799" priority="3702" operator="between">
      <formula>0.61</formula>
      <formula>0.8</formula>
    </cfRule>
    <cfRule type="cellIs" dxfId="4798" priority="3703" operator="greaterThan">
      <formula>1</formula>
    </cfRule>
    <cfRule type="cellIs" dxfId="4797" priority="3704" operator="between">
      <formula>0.81</formula>
      <formula>0.99</formula>
    </cfRule>
    <cfRule type="cellIs" dxfId="4796" priority="3705" operator="between">
      <formula>0.61</formula>
      <formula>0.8</formula>
    </cfRule>
    <cfRule type="cellIs" dxfId="4795" priority="3706" operator="between">
      <formula>0</formula>
      <formula>0.6</formula>
    </cfRule>
    <cfRule type="cellIs" dxfId="4794" priority="3707" operator="greaterThan">
      <formula>1</formula>
    </cfRule>
    <cfRule type="cellIs" dxfId="4793" priority="3708" operator="between">
      <formula>0.61</formula>
      <formula>0.99</formula>
    </cfRule>
    <cfRule type="cellIs" dxfId="4792" priority="3709" operator="between">
      <formula>0.8</formula>
      <formula>1</formula>
    </cfRule>
    <cfRule type="cellIs" dxfId="4791" priority="3710" operator="greaterThan">
      <formula>1</formula>
    </cfRule>
    <cfRule type="cellIs" dxfId="4790" priority="3711" operator="between">
      <formula>0.8</formula>
      <formula>1</formula>
    </cfRule>
    <cfRule type="cellIs" dxfId="4789" priority="3712" operator="between">
      <formula>0.1</formula>
      <formula>0.6</formula>
    </cfRule>
    <cfRule type="cellIs" dxfId="4788" priority="3713" operator="lessThan">
      <formula>0.8</formula>
    </cfRule>
    <cfRule type="cellIs" dxfId="4787" priority="3714" operator="lessThan">
      <formula>0.6</formula>
    </cfRule>
    <cfRule type="cellIs" dxfId="4786" priority="3715" operator="lessThan">
      <formula>0.8</formula>
    </cfRule>
    <cfRule type="cellIs" dxfId="4785" priority="3716" operator="lessThan">
      <formula>1</formula>
    </cfRule>
    <cfRule type="cellIs" dxfId="4784" priority="3717" operator="greaterThan">
      <formula>1</formula>
    </cfRule>
  </conditionalFormatting>
  <conditionalFormatting sqref="O24">
    <cfRule type="cellIs" dxfId="4783" priority="3693" operator="equal">
      <formula>1</formula>
    </cfRule>
    <cfRule type="cellIs" priority="3694" operator="equal">
      <formula>1</formula>
    </cfRule>
    <cfRule type="cellIs" dxfId="4782" priority="3695" operator="between">
      <formula>0</formula>
      <formula>0.6</formula>
    </cfRule>
    <cfRule type="cellIs" dxfId="4781" priority="3696" operator="equal">
      <formula>0</formula>
    </cfRule>
    <cfRule type="cellIs" dxfId="4780" priority="3697" operator="greaterThan">
      <formula>0.99</formula>
    </cfRule>
    <cfRule type="cellIs" dxfId="4779" priority="3698" operator="greaterThan">
      <formula>0.79</formula>
    </cfRule>
    <cfRule type="cellIs" dxfId="4778" priority="3699" operator="greaterThan">
      <formula>0.59</formula>
    </cfRule>
    <cfRule type="cellIs" dxfId="4777" priority="3700" operator="lessThan">
      <formula>0.6</formula>
    </cfRule>
  </conditionalFormatting>
  <conditionalFormatting sqref="O24">
    <cfRule type="cellIs" dxfId="4776" priority="3676" operator="equal">
      <formula>0</formula>
    </cfRule>
    <cfRule type="cellIs" dxfId="4775" priority="3677" operator="between">
      <formula>0.61</formula>
      <formula>0.8</formula>
    </cfRule>
    <cfRule type="cellIs" dxfId="4774" priority="3678" operator="greaterThan">
      <formula>1</formula>
    </cfRule>
    <cfRule type="cellIs" dxfId="4773" priority="3679" operator="between">
      <formula>0.81</formula>
      <formula>0.99</formula>
    </cfRule>
    <cfRule type="cellIs" dxfId="4772" priority="3680" operator="between">
      <formula>0.61</formula>
      <formula>0.8</formula>
    </cfRule>
    <cfRule type="cellIs" dxfId="4771" priority="3681" operator="between">
      <formula>0</formula>
      <formula>0.6</formula>
    </cfRule>
    <cfRule type="cellIs" dxfId="4770" priority="3682" operator="greaterThan">
      <formula>1</formula>
    </cfRule>
    <cfRule type="cellIs" dxfId="4769" priority="3683" operator="between">
      <formula>0.61</formula>
      <formula>0.99</formula>
    </cfRule>
    <cfRule type="cellIs" dxfId="4768" priority="3684" operator="between">
      <formula>0.8</formula>
      <formula>1</formula>
    </cfRule>
    <cfRule type="cellIs" dxfId="4767" priority="3685" operator="greaterThan">
      <formula>1</formula>
    </cfRule>
    <cfRule type="cellIs" dxfId="4766" priority="3686" operator="between">
      <formula>0.8</formula>
      <formula>1</formula>
    </cfRule>
    <cfRule type="cellIs" dxfId="4765" priority="3687" operator="between">
      <formula>0.1</formula>
      <formula>0.6</formula>
    </cfRule>
    <cfRule type="cellIs" dxfId="4764" priority="3688" operator="lessThan">
      <formula>0.8</formula>
    </cfRule>
    <cfRule type="cellIs" dxfId="4763" priority="3689" operator="lessThan">
      <formula>0.6</formula>
    </cfRule>
    <cfRule type="cellIs" dxfId="4762" priority="3690" operator="lessThan">
      <formula>0.8</formula>
    </cfRule>
    <cfRule type="cellIs" dxfId="4761" priority="3691" operator="lessThan">
      <formula>1</formula>
    </cfRule>
    <cfRule type="cellIs" dxfId="4760" priority="3692" operator="greaterThan">
      <formula>1</formula>
    </cfRule>
  </conditionalFormatting>
  <conditionalFormatting sqref="O24">
    <cfRule type="cellIs" dxfId="4759" priority="3668" operator="equal">
      <formula>1</formula>
    </cfRule>
    <cfRule type="cellIs" priority="3669" operator="equal">
      <formula>1</formula>
    </cfRule>
    <cfRule type="cellIs" dxfId="4758" priority="3670" operator="between">
      <formula>0</formula>
      <formula>0.6</formula>
    </cfRule>
    <cfRule type="cellIs" dxfId="4757" priority="3671" operator="equal">
      <formula>0</formula>
    </cfRule>
    <cfRule type="cellIs" dxfId="4756" priority="3672" operator="greaterThan">
      <formula>0.99</formula>
    </cfRule>
    <cfRule type="cellIs" dxfId="4755" priority="3673" operator="greaterThan">
      <formula>0.79</formula>
    </cfRule>
    <cfRule type="cellIs" dxfId="4754" priority="3674" operator="greaterThan">
      <formula>0.59</formula>
    </cfRule>
    <cfRule type="cellIs" dxfId="4753" priority="3675" operator="lessThan">
      <formula>0.6</formula>
    </cfRule>
  </conditionalFormatting>
  <conditionalFormatting sqref="O24">
    <cfRule type="cellIs" dxfId="4752" priority="3651" operator="equal">
      <formula>0</formula>
    </cfRule>
    <cfRule type="cellIs" dxfId="4751" priority="3652" operator="between">
      <formula>0.61</formula>
      <formula>0.8</formula>
    </cfRule>
    <cfRule type="cellIs" dxfId="4750" priority="3653" operator="greaterThan">
      <formula>1</formula>
    </cfRule>
    <cfRule type="cellIs" dxfId="4749" priority="3654" operator="between">
      <formula>0.81</formula>
      <formula>0.99</formula>
    </cfRule>
    <cfRule type="cellIs" dxfId="4748" priority="3655" operator="between">
      <formula>0.61</formula>
      <formula>0.8</formula>
    </cfRule>
    <cfRule type="cellIs" dxfId="4747" priority="3656" operator="between">
      <formula>0</formula>
      <formula>0.6</formula>
    </cfRule>
    <cfRule type="cellIs" dxfId="4746" priority="3657" operator="greaterThan">
      <formula>1</formula>
    </cfRule>
    <cfRule type="cellIs" dxfId="4745" priority="3658" operator="between">
      <formula>0.61</formula>
      <formula>0.99</formula>
    </cfRule>
    <cfRule type="cellIs" dxfId="4744" priority="3659" operator="between">
      <formula>0.8</formula>
      <formula>1</formula>
    </cfRule>
    <cfRule type="cellIs" dxfId="4743" priority="3660" operator="greaterThan">
      <formula>1</formula>
    </cfRule>
    <cfRule type="cellIs" dxfId="4742" priority="3661" operator="between">
      <formula>0.8</formula>
      <formula>1</formula>
    </cfRule>
    <cfRule type="cellIs" dxfId="4741" priority="3662" operator="between">
      <formula>0.1</formula>
      <formula>0.6</formula>
    </cfRule>
    <cfRule type="cellIs" dxfId="4740" priority="3663" operator="lessThan">
      <formula>0.8</formula>
    </cfRule>
    <cfRule type="cellIs" dxfId="4739" priority="3664" operator="lessThan">
      <formula>0.6</formula>
    </cfRule>
    <cfRule type="cellIs" dxfId="4738" priority="3665" operator="lessThan">
      <formula>0.8</formula>
    </cfRule>
    <cfRule type="cellIs" dxfId="4737" priority="3666" operator="lessThan">
      <formula>1</formula>
    </cfRule>
    <cfRule type="cellIs" dxfId="4736" priority="3667" operator="greaterThan">
      <formula>1</formula>
    </cfRule>
  </conditionalFormatting>
  <conditionalFormatting sqref="S24:T24">
    <cfRule type="cellIs" dxfId="4735" priority="3643" operator="equal">
      <formula>1</formula>
    </cfRule>
    <cfRule type="cellIs" priority="3644" operator="equal">
      <formula>1</formula>
    </cfRule>
    <cfRule type="cellIs" dxfId="4734" priority="3645" operator="between">
      <formula>0</formula>
      <formula>0.6</formula>
    </cfRule>
    <cfRule type="cellIs" dxfId="4733" priority="3646" operator="equal">
      <formula>0</formula>
    </cfRule>
    <cfRule type="cellIs" dxfId="4732" priority="3647" operator="greaterThan">
      <formula>0.99</formula>
    </cfRule>
    <cfRule type="cellIs" dxfId="4731" priority="3648" operator="greaterThan">
      <formula>0.79</formula>
    </cfRule>
    <cfRule type="cellIs" dxfId="4730" priority="3649" operator="greaterThan">
      <formula>0.59</formula>
    </cfRule>
    <cfRule type="cellIs" dxfId="4729" priority="3650" operator="lessThan">
      <formula>0.6</formula>
    </cfRule>
  </conditionalFormatting>
  <conditionalFormatting sqref="S24:T24">
    <cfRule type="cellIs" dxfId="4728" priority="3626" operator="equal">
      <formula>0</formula>
    </cfRule>
    <cfRule type="cellIs" dxfId="4727" priority="3627" operator="between">
      <formula>0.61</formula>
      <formula>0.8</formula>
    </cfRule>
    <cfRule type="cellIs" dxfId="4726" priority="3628" operator="greaterThan">
      <formula>1</formula>
    </cfRule>
    <cfRule type="cellIs" dxfId="4725" priority="3629" operator="between">
      <formula>0.81</formula>
      <formula>0.99</formula>
    </cfRule>
    <cfRule type="cellIs" dxfId="4724" priority="3630" operator="between">
      <formula>0.61</formula>
      <formula>0.8</formula>
    </cfRule>
    <cfRule type="cellIs" dxfId="4723" priority="3631" operator="between">
      <formula>0</formula>
      <formula>0.6</formula>
    </cfRule>
    <cfRule type="cellIs" dxfId="4722" priority="3632" operator="greaterThan">
      <formula>1</formula>
    </cfRule>
    <cfRule type="cellIs" dxfId="4721" priority="3633" operator="between">
      <formula>0.61</formula>
      <formula>0.99</formula>
    </cfRule>
    <cfRule type="cellIs" dxfId="4720" priority="3634" operator="between">
      <formula>0.8</formula>
      <formula>1</formula>
    </cfRule>
    <cfRule type="cellIs" dxfId="4719" priority="3635" operator="greaterThan">
      <formula>1</formula>
    </cfRule>
    <cfRule type="cellIs" dxfId="4718" priority="3636" operator="between">
      <formula>0.8</formula>
      <formula>1</formula>
    </cfRule>
    <cfRule type="cellIs" dxfId="4717" priority="3637" operator="between">
      <formula>0.1</formula>
      <formula>0.6</formula>
    </cfRule>
    <cfRule type="cellIs" dxfId="4716" priority="3638" operator="lessThan">
      <formula>0.8</formula>
    </cfRule>
    <cfRule type="cellIs" dxfId="4715" priority="3639" operator="lessThan">
      <formula>0.6</formula>
    </cfRule>
    <cfRule type="cellIs" dxfId="4714" priority="3640" operator="lessThan">
      <formula>0.8</formula>
    </cfRule>
    <cfRule type="cellIs" dxfId="4713" priority="3641" operator="lessThan">
      <formula>1</formula>
    </cfRule>
    <cfRule type="cellIs" dxfId="4712" priority="3642" operator="greaterThan">
      <formula>1</formula>
    </cfRule>
  </conditionalFormatting>
  <conditionalFormatting sqref="S24:T24">
    <cfRule type="cellIs" dxfId="4711" priority="3618" operator="equal">
      <formula>1</formula>
    </cfRule>
    <cfRule type="cellIs" priority="3619" operator="equal">
      <formula>1</formula>
    </cfRule>
    <cfRule type="cellIs" dxfId="4710" priority="3620" operator="between">
      <formula>0</formula>
      <formula>0.6</formula>
    </cfRule>
    <cfRule type="cellIs" dxfId="4709" priority="3621" operator="equal">
      <formula>0</formula>
    </cfRule>
    <cfRule type="cellIs" dxfId="4708" priority="3622" operator="greaterThan">
      <formula>0.99</formula>
    </cfRule>
    <cfRule type="cellIs" dxfId="4707" priority="3623" operator="greaterThan">
      <formula>0.79</formula>
    </cfRule>
    <cfRule type="cellIs" dxfId="4706" priority="3624" operator="greaterThan">
      <formula>0.59</formula>
    </cfRule>
    <cfRule type="cellIs" dxfId="4705" priority="3625" operator="lessThan">
      <formula>0.6</formula>
    </cfRule>
  </conditionalFormatting>
  <conditionalFormatting sqref="S24:T24">
    <cfRule type="cellIs" dxfId="4704" priority="3601" operator="equal">
      <formula>0</formula>
    </cfRule>
    <cfRule type="cellIs" dxfId="4703" priority="3602" operator="between">
      <formula>0.61</formula>
      <formula>0.8</formula>
    </cfRule>
    <cfRule type="cellIs" dxfId="4702" priority="3603" operator="greaterThan">
      <formula>1</formula>
    </cfRule>
    <cfRule type="cellIs" dxfId="4701" priority="3604" operator="between">
      <formula>0.81</formula>
      <formula>0.99</formula>
    </cfRule>
    <cfRule type="cellIs" dxfId="4700" priority="3605" operator="between">
      <formula>0.61</formula>
      <formula>0.8</formula>
    </cfRule>
    <cfRule type="cellIs" dxfId="4699" priority="3606" operator="between">
      <formula>0</formula>
      <formula>0.6</formula>
    </cfRule>
    <cfRule type="cellIs" dxfId="4698" priority="3607" operator="greaterThan">
      <formula>1</formula>
    </cfRule>
    <cfRule type="cellIs" dxfId="4697" priority="3608" operator="between">
      <formula>0.61</formula>
      <formula>0.99</formula>
    </cfRule>
    <cfRule type="cellIs" dxfId="4696" priority="3609" operator="between">
      <formula>0.8</formula>
      <formula>1</formula>
    </cfRule>
    <cfRule type="cellIs" dxfId="4695" priority="3610" operator="greaterThan">
      <formula>1</formula>
    </cfRule>
    <cfRule type="cellIs" dxfId="4694" priority="3611" operator="between">
      <formula>0.8</formula>
      <formula>1</formula>
    </cfRule>
    <cfRule type="cellIs" dxfId="4693" priority="3612" operator="between">
      <formula>0.1</formula>
      <formula>0.6</formula>
    </cfRule>
    <cfRule type="cellIs" dxfId="4692" priority="3613" operator="lessThan">
      <formula>0.8</formula>
    </cfRule>
    <cfRule type="cellIs" dxfId="4691" priority="3614" operator="lessThan">
      <formula>0.6</formula>
    </cfRule>
    <cfRule type="cellIs" dxfId="4690" priority="3615" operator="lessThan">
      <formula>0.8</formula>
    </cfRule>
    <cfRule type="cellIs" dxfId="4689" priority="3616" operator="lessThan">
      <formula>1</formula>
    </cfRule>
    <cfRule type="cellIs" dxfId="4688" priority="3617" operator="greaterThan">
      <formula>1</formula>
    </cfRule>
  </conditionalFormatting>
  <conditionalFormatting sqref="S24:T24">
    <cfRule type="cellIs" dxfId="4687" priority="3593" operator="equal">
      <formula>1</formula>
    </cfRule>
    <cfRule type="cellIs" priority="3594" operator="equal">
      <formula>1</formula>
    </cfRule>
    <cfRule type="cellIs" dxfId="4686" priority="3595" operator="between">
      <formula>0</formula>
      <formula>0.6</formula>
    </cfRule>
    <cfRule type="cellIs" dxfId="4685" priority="3596" operator="equal">
      <formula>0</formula>
    </cfRule>
    <cfRule type="cellIs" dxfId="4684" priority="3597" operator="greaterThan">
      <formula>0.99</formula>
    </cfRule>
    <cfRule type="cellIs" dxfId="4683" priority="3598" operator="greaterThan">
      <formula>0.79</formula>
    </cfRule>
    <cfRule type="cellIs" dxfId="4682" priority="3599" operator="greaterThan">
      <formula>0.59</formula>
    </cfRule>
    <cfRule type="cellIs" dxfId="4681" priority="3600" operator="lessThan">
      <formula>0.6</formula>
    </cfRule>
  </conditionalFormatting>
  <conditionalFormatting sqref="S24:T24">
    <cfRule type="cellIs" dxfId="4680" priority="3576" operator="equal">
      <formula>0</formula>
    </cfRule>
    <cfRule type="cellIs" dxfId="4679" priority="3577" operator="between">
      <formula>0.61</formula>
      <formula>0.8</formula>
    </cfRule>
    <cfRule type="cellIs" dxfId="4678" priority="3578" operator="greaterThan">
      <formula>1</formula>
    </cfRule>
    <cfRule type="cellIs" dxfId="4677" priority="3579" operator="between">
      <formula>0.81</formula>
      <formula>0.99</formula>
    </cfRule>
    <cfRule type="cellIs" dxfId="4676" priority="3580" operator="between">
      <formula>0.61</formula>
      <formula>0.8</formula>
    </cfRule>
    <cfRule type="cellIs" dxfId="4675" priority="3581" operator="between">
      <formula>0</formula>
      <formula>0.6</formula>
    </cfRule>
    <cfRule type="cellIs" dxfId="4674" priority="3582" operator="greaterThan">
      <formula>1</formula>
    </cfRule>
    <cfRule type="cellIs" dxfId="4673" priority="3583" operator="between">
      <formula>0.61</formula>
      <formula>0.99</formula>
    </cfRule>
    <cfRule type="cellIs" dxfId="4672" priority="3584" operator="between">
      <formula>0.8</formula>
      <formula>1</formula>
    </cfRule>
    <cfRule type="cellIs" dxfId="4671" priority="3585" operator="greaterThan">
      <formula>1</formula>
    </cfRule>
    <cfRule type="cellIs" dxfId="4670" priority="3586" operator="between">
      <formula>0.8</formula>
      <formula>1</formula>
    </cfRule>
    <cfRule type="cellIs" dxfId="4669" priority="3587" operator="between">
      <formula>0.1</formula>
      <formula>0.6</formula>
    </cfRule>
    <cfRule type="cellIs" dxfId="4668" priority="3588" operator="lessThan">
      <formula>0.8</formula>
    </cfRule>
    <cfRule type="cellIs" dxfId="4667" priority="3589" operator="lessThan">
      <formula>0.6</formula>
    </cfRule>
    <cfRule type="cellIs" dxfId="4666" priority="3590" operator="lessThan">
      <formula>0.8</formula>
    </cfRule>
    <cfRule type="cellIs" dxfId="4665" priority="3591" operator="lessThan">
      <formula>1</formula>
    </cfRule>
    <cfRule type="cellIs" dxfId="4664" priority="3592" operator="greaterThan">
      <formula>1</formula>
    </cfRule>
  </conditionalFormatting>
  <conditionalFormatting sqref="S24:T24">
    <cfRule type="cellIs" dxfId="4663" priority="3568" operator="equal">
      <formula>1</formula>
    </cfRule>
    <cfRule type="cellIs" priority="3569" operator="equal">
      <formula>1</formula>
    </cfRule>
    <cfRule type="cellIs" dxfId="4662" priority="3570" operator="between">
      <formula>0</formula>
      <formula>0.6</formula>
    </cfRule>
    <cfRule type="cellIs" dxfId="4661" priority="3571" operator="equal">
      <formula>0</formula>
    </cfRule>
    <cfRule type="cellIs" dxfId="4660" priority="3572" operator="greaterThan">
      <formula>0.99</formula>
    </cfRule>
    <cfRule type="cellIs" dxfId="4659" priority="3573" operator="greaterThan">
      <formula>0.79</formula>
    </cfRule>
    <cfRule type="cellIs" dxfId="4658" priority="3574" operator="greaterThan">
      <formula>0.59</formula>
    </cfRule>
    <cfRule type="cellIs" dxfId="4657" priority="3575" operator="lessThan">
      <formula>0.6</formula>
    </cfRule>
  </conditionalFormatting>
  <conditionalFormatting sqref="S24:T24">
    <cfRule type="cellIs" dxfId="4656" priority="3551" operator="equal">
      <formula>0</formula>
    </cfRule>
    <cfRule type="cellIs" dxfId="4655" priority="3552" operator="between">
      <formula>0.61</formula>
      <formula>0.8</formula>
    </cfRule>
    <cfRule type="cellIs" dxfId="4654" priority="3553" operator="greaterThan">
      <formula>1</formula>
    </cfRule>
    <cfRule type="cellIs" dxfId="4653" priority="3554" operator="between">
      <formula>0.81</formula>
      <formula>0.99</formula>
    </cfRule>
    <cfRule type="cellIs" dxfId="4652" priority="3555" operator="between">
      <formula>0.61</formula>
      <formula>0.8</formula>
    </cfRule>
    <cfRule type="cellIs" dxfId="4651" priority="3556" operator="between">
      <formula>0</formula>
      <formula>0.6</formula>
    </cfRule>
    <cfRule type="cellIs" dxfId="4650" priority="3557" operator="greaterThan">
      <formula>1</formula>
    </cfRule>
    <cfRule type="cellIs" dxfId="4649" priority="3558" operator="between">
      <formula>0.61</formula>
      <formula>0.99</formula>
    </cfRule>
    <cfRule type="cellIs" dxfId="4648" priority="3559" operator="between">
      <formula>0.8</formula>
      <formula>1</formula>
    </cfRule>
    <cfRule type="cellIs" dxfId="4647" priority="3560" operator="greaterThan">
      <formula>1</formula>
    </cfRule>
    <cfRule type="cellIs" dxfId="4646" priority="3561" operator="between">
      <formula>0.8</formula>
      <formula>1</formula>
    </cfRule>
    <cfRule type="cellIs" dxfId="4645" priority="3562" operator="between">
      <formula>0.1</formula>
      <formula>0.6</formula>
    </cfRule>
    <cfRule type="cellIs" dxfId="4644" priority="3563" operator="lessThan">
      <formula>0.8</formula>
    </cfRule>
    <cfRule type="cellIs" dxfId="4643" priority="3564" operator="lessThan">
      <formula>0.6</formula>
    </cfRule>
    <cfRule type="cellIs" dxfId="4642" priority="3565" operator="lessThan">
      <formula>0.8</formula>
    </cfRule>
    <cfRule type="cellIs" dxfId="4641" priority="3566" operator="lessThan">
      <formula>1</formula>
    </cfRule>
    <cfRule type="cellIs" dxfId="4640" priority="3567" operator="greaterThan">
      <formula>1</formula>
    </cfRule>
  </conditionalFormatting>
  <conditionalFormatting sqref="G27">
    <cfRule type="cellIs" dxfId="4639" priority="3543" operator="equal">
      <formula>1</formula>
    </cfRule>
    <cfRule type="cellIs" priority="3544" operator="equal">
      <formula>1</formula>
    </cfRule>
    <cfRule type="cellIs" dxfId="4638" priority="3545" operator="between">
      <formula>0</formula>
      <formula>0.6</formula>
    </cfRule>
    <cfRule type="cellIs" dxfId="4637" priority="3546" operator="equal">
      <formula>0</formula>
    </cfRule>
    <cfRule type="cellIs" dxfId="4636" priority="3547" operator="greaterThan">
      <formula>0.99</formula>
    </cfRule>
    <cfRule type="cellIs" dxfId="4635" priority="3548" operator="greaterThan">
      <formula>0.79</formula>
    </cfRule>
    <cfRule type="cellIs" dxfId="4634" priority="3549" operator="greaterThan">
      <formula>0.59</formula>
    </cfRule>
    <cfRule type="cellIs" dxfId="4633" priority="3550" operator="lessThan">
      <formula>0.6</formula>
    </cfRule>
  </conditionalFormatting>
  <conditionalFormatting sqref="G27">
    <cfRule type="cellIs" dxfId="4632" priority="3526" operator="equal">
      <formula>0</formula>
    </cfRule>
    <cfRule type="cellIs" dxfId="4631" priority="3527" operator="between">
      <formula>0.61</formula>
      <formula>0.8</formula>
    </cfRule>
    <cfRule type="cellIs" dxfId="4630" priority="3528" operator="greaterThan">
      <formula>1</formula>
    </cfRule>
    <cfRule type="cellIs" dxfId="4629" priority="3529" operator="between">
      <formula>0.81</formula>
      <formula>0.99</formula>
    </cfRule>
    <cfRule type="cellIs" dxfId="4628" priority="3530" operator="between">
      <formula>0.61</formula>
      <formula>0.8</formula>
    </cfRule>
    <cfRule type="cellIs" dxfId="4627" priority="3531" operator="between">
      <formula>0</formula>
      <formula>0.6</formula>
    </cfRule>
    <cfRule type="cellIs" dxfId="4626" priority="3532" operator="greaterThan">
      <formula>1</formula>
    </cfRule>
    <cfRule type="cellIs" dxfId="4625" priority="3533" operator="between">
      <formula>0.61</formula>
      <formula>0.99</formula>
    </cfRule>
    <cfRule type="cellIs" dxfId="4624" priority="3534" operator="between">
      <formula>0.8</formula>
      <formula>1</formula>
    </cfRule>
    <cfRule type="cellIs" dxfId="4623" priority="3535" operator="greaterThan">
      <formula>1</formula>
    </cfRule>
    <cfRule type="cellIs" dxfId="4622" priority="3536" operator="between">
      <formula>0.8</formula>
      <formula>1</formula>
    </cfRule>
    <cfRule type="cellIs" dxfId="4621" priority="3537" operator="between">
      <formula>0.1</formula>
      <formula>0.6</formula>
    </cfRule>
    <cfRule type="cellIs" dxfId="4620" priority="3538" operator="lessThan">
      <formula>0.8</formula>
    </cfRule>
    <cfRule type="cellIs" dxfId="4619" priority="3539" operator="lessThan">
      <formula>0.6</formula>
    </cfRule>
    <cfRule type="cellIs" dxfId="4618" priority="3540" operator="lessThan">
      <formula>0.8</formula>
    </cfRule>
    <cfRule type="cellIs" dxfId="4617" priority="3541" operator="lessThan">
      <formula>1</formula>
    </cfRule>
    <cfRule type="cellIs" dxfId="4616" priority="3542" operator="greaterThan">
      <formula>1</formula>
    </cfRule>
  </conditionalFormatting>
  <conditionalFormatting sqref="G27">
    <cfRule type="cellIs" dxfId="4615" priority="3518" operator="equal">
      <formula>1</formula>
    </cfRule>
    <cfRule type="cellIs" priority="3519" operator="equal">
      <formula>1</formula>
    </cfRule>
    <cfRule type="cellIs" dxfId="4614" priority="3520" operator="between">
      <formula>0</formula>
      <formula>0.6</formula>
    </cfRule>
    <cfRule type="cellIs" dxfId="4613" priority="3521" operator="equal">
      <formula>0</formula>
    </cfRule>
    <cfRule type="cellIs" dxfId="4612" priority="3522" operator="greaterThan">
      <formula>0.99</formula>
    </cfRule>
    <cfRule type="cellIs" dxfId="4611" priority="3523" operator="greaterThan">
      <formula>0.79</formula>
    </cfRule>
    <cfRule type="cellIs" dxfId="4610" priority="3524" operator="greaterThan">
      <formula>0.59</formula>
    </cfRule>
    <cfRule type="cellIs" dxfId="4609" priority="3525" operator="lessThan">
      <formula>0.6</formula>
    </cfRule>
  </conditionalFormatting>
  <conditionalFormatting sqref="G27">
    <cfRule type="cellIs" dxfId="4608" priority="3501" operator="equal">
      <formula>0</formula>
    </cfRule>
    <cfRule type="cellIs" dxfId="4607" priority="3502" operator="between">
      <formula>0.61</formula>
      <formula>0.8</formula>
    </cfRule>
    <cfRule type="cellIs" dxfId="4606" priority="3503" operator="greaterThan">
      <formula>1</formula>
    </cfRule>
    <cfRule type="cellIs" dxfId="4605" priority="3504" operator="between">
      <formula>0.81</formula>
      <formula>0.99</formula>
    </cfRule>
    <cfRule type="cellIs" dxfId="4604" priority="3505" operator="between">
      <formula>0.61</formula>
      <formula>0.8</formula>
    </cfRule>
    <cfRule type="cellIs" dxfId="4603" priority="3506" operator="between">
      <formula>0</formula>
      <formula>0.6</formula>
    </cfRule>
    <cfRule type="cellIs" dxfId="4602" priority="3507" operator="greaterThan">
      <formula>1</formula>
    </cfRule>
    <cfRule type="cellIs" dxfId="4601" priority="3508" operator="between">
      <formula>0.61</formula>
      <formula>0.99</formula>
    </cfRule>
    <cfRule type="cellIs" dxfId="4600" priority="3509" operator="between">
      <formula>0.8</formula>
      <formula>1</formula>
    </cfRule>
    <cfRule type="cellIs" dxfId="4599" priority="3510" operator="greaterThan">
      <formula>1</formula>
    </cfRule>
    <cfRule type="cellIs" dxfId="4598" priority="3511" operator="between">
      <formula>0.8</formula>
      <formula>1</formula>
    </cfRule>
    <cfRule type="cellIs" dxfId="4597" priority="3512" operator="between">
      <formula>0.1</formula>
      <formula>0.6</formula>
    </cfRule>
    <cfRule type="cellIs" dxfId="4596" priority="3513" operator="lessThan">
      <formula>0.8</formula>
    </cfRule>
    <cfRule type="cellIs" dxfId="4595" priority="3514" operator="lessThan">
      <formula>0.6</formula>
    </cfRule>
    <cfRule type="cellIs" dxfId="4594" priority="3515" operator="lessThan">
      <formula>0.8</formula>
    </cfRule>
    <cfRule type="cellIs" dxfId="4593" priority="3516" operator="lessThan">
      <formula>1</formula>
    </cfRule>
    <cfRule type="cellIs" dxfId="4592" priority="3517" operator="greaterThan">
      <formula>1</formula>
    </cfRule>
  </conditionalFormatting>
  <conditionalFormatting sqref="G27">
    <cfRule type="cellIs" dxfId="4591" priority="3493" operator="equal">
      <formula>1</formula>
    </cfRule>
    <cfRule type="cellIs" priority="3494" operator="equal">
      <formula>1</formula>
    </cfRule>
    <cfRule type="cellIs" dxfId="4590" priority="3495" operator="between">
      <formula>0</formula>
      <formula>0.6</formula>
    </cfRule>
    <cfRule type="cellIs" dxfId="4589" priority="3496" operator="equal">
      <formula>0</formula>
    </cfRule>
    <cfRule type="cellIs" dxfId="4588" priority="3497" operator="greaterThan">
      <formula>0.99</formula>
    </cfRule>
    <cfRule type="cellIs" dxfId="4587" priority="3498" operator="greaterThan">
      <formula>0.79</formula>
    </cfRule>
    <cfRule type="cellIs" dxfId="4586" priority="3499" operator="greaterThan">
      <formula>0.59</formula>
    </cfRule>
    <cfRule type="cellIs" dxfId="4585" priority="3500" operator="lessThan">
      <formula>0.6</formula>
    </cfRule>
  </conditionalFormatting>
  <conditionalFormatting sqref="G27">
    <cfRule type="cellIs" dxfId="4584" priority="3476" operator="equal">
      <formula>0</formula>
    </cfRule>
    <cfRule type="cellIs" dxfId="4583" priority="3477" operator="between">
      <formula>0.61</formula>
      <formula>0.8</formula>
    </cfRule>
    <cfRule type="cellIs" dxfId="4582" priority="3478" operator="greaterThan">
      <formula>1</formula>
    </cfRule>
    <cfRule type="cellIs" dxfId="4581" priority="3479" operator="between">
      <formula>0.81</formula>
      <formula>0.99</formula>
    </cfRule>
    <cfRule type="cellIs" dxfId="4580" priority="3480" operator="between">
      <formula>0.61</formula>
      <formula>0.8</formula>
    </cfRule>
    <cfRule type="cellIs" dxfId="4579" priority="3481" operator="between">
      <formula>0</formula>
      <formula>0.6</formula>
    </cfRule>
    <cfRule type="cellIs" dxfId="4578" priority="3482" operator="greaterThan">
      <formula>1</formula>
    </cfRule>
    <cfRule type="cellIs" dxfId="4577" priority="3483" operator="between">
      <formula>0.61</formula>
      <formula>0.99</formula>
    </cfRule>
    <cfRule type="cellIs" dxfId="4576" priority="3484" operator="between">
      <formula>0.8</formula>
      <formula>1</formula>
    </cfRule>
    <cfRule type="cellIs" dxfId="4575" priority="3485" operator="greaterThan">
      <formula>1</formula>
    </cfRule>
    <cfRule type="cellIs" dxfId="4574" priority="3486" operator="between">
      <formula>0.8</formula>
      <formula>1</formula>
    </cfRule>
    <cfRule type="cellIs" dxfId="4573" priority="3487" operator="between">
      <formula>0.1</formula>
      <formula>0.6</formula>
    </cfRule>
    <cfRule type="cellIs" dxfId="4572" priority="3488" operator="lessThan">
      <formula>0.8</formula>
    </cfRule>
    <cfRule type="cellIs" dxfId="4571" priority="3489" operator="lessThan">
      <formula>0.6</formula>
    </cfRule>
    <cfRule type="cellIs" dxfId="4570" priority="3490" operator="lessThan">
      <formula>0.8</formula>
    </cfRule>
    <cfRule type="cellIs" dxfId="4569" priority="3491" operator="lessThan">
      <formula>1</formula>
    </cfRule>
    <cfRule type="cellIs" dxfId="4568" priority="3492" operator="greaterThan">
      <formula>1</formula>
    </cfRule>
  </conditionalFormatting>
  <conditionalFormatting sqref="G27">
    <cfRule type="cellIs" dxfId="4567" priority="3468" operator="equal">
      <formula>1</formula>
    </cfRule>
    <cfRule type="cellIs" priority="3469" operator="equal">
      <formula>1</formula>
    </cfRule>
    <cfRule type="cellIs" dxfId="4566" priority="3470" operator="between">
      <formula>0</formula>
      <formula>0.6</formula>
    </cfRule>
    <cfRule type="cellIs" dxfId="4565" priority="3471" operator="equal">
      <formula>0</formula>
    </cfRule>
    <cfRule type="cellIs" dxfId="4564" priority="3472" operator="greaterThan">
      <formula>0.99</formula>
    </cfRule>
    <cfRule type="cellIs" dxfId="4563" priority="3473" operator="greaterThan">
      <formula>0.79</formula>
    </cfRule>
    <cfRule type="cellIs" dxfId="4562" priority="3474" operator="greaterThan">
      <formula>0.59</formula>
    </cfRule>
    <cfRule type="cellIs" dxfId="4561" priority="3475" operator="lessThan">
      <formula>0.6</formula>
    </cfRule>
  </conditionalFormatting>
  <conditionalFormatting sqref="G27">
    <cfRule type="cellIs" dxfId="4560" priority="3451" operator="equal">
      <formula>0</formula>
    </cfRule>
    <cfRule type="cellIs" dxfId="4559" priority="3452" operator="between">
      <formula>0.61</formula>
      <formula>0.8</formula>
    </cfRule>
    <cfRule type="cellIs" dxfId="4558" priority="3453" operator="greaterThan">
      <formula>1</formula>
    </cfRule>
    <cfRule type="cellIs" dxfId="4557" priority="3454" operator="between">
      <formula>0.81</formula>
      <formula>0.99</formula>
    </cfRule>
    <cfRule type="cellIs" dxfId="4556" priority="3455" operator="between">
      <formula>0.61</formula>
      <formula>0.8</formula>
    </cfRule>
    <cfRule type="cellIs" dxfId="4555" priority="3456" operator="between">
      <formula>0</formula>
      <formula>0.6</formula>
    </cfRule>
    <cfRule type="cellIs" dxfId="4554" priority="3457" operator="greaterThan">
      <formula>1</formula>
    </cfRule>
    <cfRule type="cellIs" dxfId="4553" priority="3458" operator="between">
      <formula>0.61</formula>
      <formula>0.99</formula>
    </cfRule>
    <cfRule type="cellIs" dxfId="4552" priority="3459" operator="between">
      <formula>0.8</formula>
      <formula>1</formula>
    </cfRule>
    <cfRule type="cellIs" dxfId="4551" priority="3460" operator="greaterThan">
      <formula>1</formula>
    </cfRule>
    <cfRule type="cellIs" dxfId="4550" priority="3461" operator="between">
      <formula>0.8</formula>
      <formula>1</formula>
    </cfRule>
    <cfRule type="cellIs" dxfId="4549" priority="3462" operator="between">
      <formula>0.1</formula>
      <formula>0.6</formula>
    </cfRule>
    <cfRule type="cellIs" dxfId="4548" priority="3463" operator="lessThan">
      <formula>0.8</formula>
    </cfRule>
    <cfRule type="cellIs" dxfId="4547" priority="3464" operator="lessThan">
      <formula>0.6</formula>
    </cfRule>
    <cfRule type="cellIs" dxfId="4546" priority="3465" operator="lessThan">
      <formula>0.8</formula>
    </cfRule>
    <cfRule type="cellIs" dxfId="4545" priority="3466" operator="lessThan">
      <formula>1</formula>
    </cfRule>
    <cfRule type="cellIs" dxfId="4544" priority="3467" operator="greaterThan">
      <formula>1</formula>
    </cfRule>
  </conditionalFormatting>
  <conditionalFormatting sqref="K27">
    <cfRule type="cellIs" dxfId="4543" priority="3443" operator="equal">
      <formula>1</formula>
    </cfRule>
    <cfRule type="cellIs" priority="3444" operator="equal">
      <formula>1</formula>
    </cfRule>
    <cfRule type="cellIs" dxfId="4542" priority="3445" operator="between">
      <formula>0</formula>
      <formula>0.6</formula>
    </cfRule>
    <cfRule type="cellIs" dxfId="4541" priority="3446" operator="equal">
      <formula>0</formula>
    </cfRule>
    <cfRule type="cellIs" dxfId="4540" priority="3447" operator="greaterThan">
      <formula>0.99</formula>
    </cfRule>
    <cfRule type="cellIs" dxfId="4539" priority="3448" operator="greaterThan">
      <formula>0.79</formula>
    </cfRule>
    <cfRule type="cellIs" dxfId="4538" priority="3449" operator="greaterThan">
      <formula>0.59</formula>
    </cfRule>
    <cfRule type="cellIs" dxfId="4537" priority="3450" operator="lessThan">
      <formula>0.6</formula>
    </cfRule>
  </conditionalFormatting>
  <conditionalFormatting sqref="K27">
    <cfRule type="cellIs" dxfId="4536" priority="3426" operator="equal">
      <formula>0</formula>
    </cfRule>
    <cfRule type="cellIs" dxfId="4535" priority="3427" operator="between">
      <formula>0.61</formula>
      <formula>0.8</formula>
    </cfRule>
    <cfRule type="cellIs" dxfId="4534" priority="3428" operator="greaterThan">
      <formula>1</formula>
    </cfRule>
    <cfRule type="cellIs" dxfId="4533" priority="3429" operator="between">
      <formula>0.81</formula>
      <formula>0.99</formula>
    </cfRule>
    <cfRule type="cellIs" dxfId="4532" priority="3430" operator="between">
      <formula>0.61</formula>
      <formula>0.8</formula>
    </cfRule>
    <cfRule type="cellIs" dxfId="4531" priority="3431" operator="between">
      <formula>0</formula>
      <formula>0.6</formula>
    </cfRule>
    <cfRule type="cellIs" dxfId="4530" priority="3432" operator="greaterThan">
      <formula>1</formula>
    </cfRule>
    <cfRule type="cellIs" dxfId="4529" priority="3433" operator="between">
      <formula>0.61</formula>
      <formula>0.99</formula>
    </cfRule>
    <cfRule type="cellIs" dxfId="4528" priority="3434" operator="between">
      <formula>0.8</formula>
      <formula>1</formula>
    </cfRule>
    <cfRule type="cellIs" dxfId="4527" priority="3435" operator="greaterThan">
      <formula>1</formula>
    </cfRule>
    <cfRule type="cellIs" dxfId="4526" priority="3436" operator="between">
      <formula>0.8</formula>
      <formula>1</formula>
    </cfRule>
    <cfRule type="cellIs" dxfId="4525" priority="3437" operator="between">
      <formula>0.1</formula>
      <formula>0.6</formula>
    </cfRule>
    <cfRule type="cellIs" dxfId="4524" priority="3438" operator="lessThan">
      <formula>0.8</formula>
    </cfRule>
    <cfRule type="cellIs" dxfId="4523" priority="3439" operator="lessThan">
      <formula>0.6</formula>
    </cfRule>
    <cfRule type="cellIs" dxfId="4522" priority="3440" operator="lessThan">
      <formula>0.8</formula>
    </cfRule>
    <cfRule type="cellIs" dxfId="4521" priority="3441" operator="lessThan">
      <formula>1</formula>
    </cfRule>
    <cfRule type="cellIs" dxfId="4520" priority="3442" operator="greaterThan">
      <formula>1</formula>
    </cfRule>
  </conditionalFormatting>
  <conditionalFormatting sqref="K27">
    <cfRule type="cellIs" dxfId="4519" priority="3418" operator="equal">
      <formula>1</formula>
    </cfRule>
    <cfRule type="cellIs" priority="3419" operator="equal">
      <formula>1</formula>
    </cfRule>
    <cfRule type="cellIs" dxfId="4518" priority="3420" operator="between">
      <formula>0</formula>
      <formula>0.6</formula>
    </cfRule>
    <cfRule type="cellIs" dxfId="4517" priority="3421" operator="equal">
      <formula>0</formula>
    </cfRule>
    <cfRule type="cellIs" dxfId="4516" priority="3422" operator="greaterThan">
      <formula>0.99</formula>
    </cfRule>
    <cfRule type="cellIs" dxfId="4515" priority="3423" operator="greaterThan">
      <formula>0.79</formula>
    </cfRule>
    <cfRule type="cellIs" dxfId="4514" priority="3424" operator="greaterThan">
      <formula>0.59</formula>
    </cfRule>
    <cfRule type="cellIs" dxfId="4513" priority="3425" operator="lessThan">
      <formula>0.6</formula>
    </cfRule>
  </conditionalFormatting>
  <conditionalFormatting sqref="K27">
    <cfRule type="cellIs" dxfId="4512" priority="3401" operator="equal">
      <formula>0</formula>
    </cfRule>
    <cfRule type="cellIs" dxfId="4511" priority="3402" operator="between">
      <formula>0.61</formula>
      <formula>0.8</formula>
    </cfRule>
    <cfRule type="cellIs" dxfId="4510" priority="3403" operator="greaterThan">
      <formula>1</formula>
    </cfRule>
    <cfRule type="cellIs" dxfId="4509" priority="3404" operator="between">
      <formula>0.81</formula>
      <formula>0.99</formula>
    </cfRule>
    <cfRule type="cellIs" dxfId="4508" priority="3405" operator="between">
      <formula>0.61</formula>
      <formula>0.8</formula>
    </cfRule>
    <cfRule type="cellIs" dxfId="4507" priority="3406" operator="between">
      <formula>0</formula>
      <formula>0.6</formula>
    </cfRule>
    <cfRule type="cellIs" dxfId="4506" priority="3407" operator="greaterThan">
      <formula>1</formula>
    </cfRule>
    <cfRule type="cellIs" dxfId="4505" priority="3408" operator="between">
      <formula>0.61</formula>
      <formula>0.99</formula>
    </cfRule>
    <cfRule type="cellIs" dxfId="4504" priority="3409" operator="between">
      <formula>0.8</formula>
      <formula>1</formula>
    </cfRule>
    <cfRule type="cellIs" dxfId="4503" priority="3410" operator="greaterThan">
      <formula>1</formula>
    </cfRule>
    <cfRule type="cellIs" dxfId="4502" priority="3411" operator="between">
      <formula>0.8</formula>
      <formula>1</formula>
    </cfRule>
    <cfRule type="cellIs" dxfId="4501" priority="3412" operator="between">
      <formula>0.1</formula>
      <formula>0.6</formula>
    </cfRule>
    <cfRule type="cellIs" dxfId="4500" priority="3413" operator="lessThan">
      <formula>0.8</formula>
    </cfRule>
    <cfRule type="cellIs" dxfId="4499" priority="3414" operator="lessThan">
      <formula>0.6</formula>
    </cfRule>
    <cfRule type="cellIs" dxfId="4498" priority="3415" operator="lessThan">
      <formula>0.8</formula>
    </cfRule>
    <cfRule type="cellIs" dxfId="4497" priority="3416" operator="lessThan">
      <formula>1</formula>
    </cfRule>
    <cfRule type="cellIs" dxfId="4496" priority="3417" operator="greaterThan">
      <formula>1</formula>
    </cfRule>
  </conditionalFormatting>
  <conditionalFormatting sqref="K27">
    <cfRule type="cellIs" dxfId="4495" priority="3393" operator="equal">
      <formula>1</formula>
    </cfRule>
    <cfRule type="cellIs" priority="3394" operator="equal">
      <formula>1</formula>
    </cfRule>
    <cfRule type="cellIs" dxfId="4494" priority="3395" operator="between">
      <formula>0</formula>
      <formula>0.6</formula>
    </cfRule>
    <cfRule type="cellIs" dxfId="4493" priority="3396" operator="equal">
      <formula>0</formula>
    </cfRule>
    <cfRule type="cellIs" dxfId="4492" priority="3397" operator="greaterThan">
      <formula>0.99</formula>
    </cfRule>
    <cfRule type="cellIs" dxfId="4491" priority="3398" operator="greaterThan">
      <formula>0.79</formula>
    </cfRule>
    <cfRule type="cellIs" dxfId="4490" priority="3399" operator="greaterThan">
      <formula>0.59</formula>
    </cfRule>
    <cfRule type="cellIs" dxfId="4489" priority="3400" operator="lessThan">
      <formula>0.6</formula>
    </cfRule>
  </conditionalFormatting>
  <conditionalFormatting sqref="K27">
    <cfRule type="cellIs" dxfId="4488" priority="3376" operator="equal">
      <formula>0</formula>
    </cfRule>
    <cfRule type="cellIs" dxfId="4487" priority="3377" operator="between">
      <formula>0.61</formula>
      <formula>0.8</formula>
    </cfRule>
    <cfRule type="cellIs" dxfId="4486" priority="3378" operator="greaterThan">
      <formula>1</formula>
    </cfRule>
    <cfRule type="cellIs" dxfId="4485" priority="3379" operator="between">
      <formula>0.81</formula>
      <formula>0.99</formula>
    </cfRule>
    <cfRule type="cellIs" dxfId="4484" priority="3380" operator="between">
      <formula>0.61</formula>
      <formula>0.8</formula>
    </cfRule>
    <cfRule type="cellIs" dxfId="4483" priority="3381" operator="between">
      <formula>0</formula>
      <formula>0.6</formula>
    </cfRule>
    <cfRule type="cellIs" dxfId="4482" priority="3382" operator="greaterThan">
      <formula>1</formula>
    </cfRule>
    <cfRule type="cellIs" dxfId="4481" priority="3383" operator="between">
      <formula>0.61</formula>
      <formula>0.99</formula>
    </cfRule>
    <cfRule type="cellIs" dxfId="4480" priority="3384" operator="between">
      <formula>0.8</formula>
      <formula>1</formula>
    </cfRule>
    <cfRule type="cellIs" dxfId="4479" priority="3385" operator="greaterThan">
      <formula>1</formula>
    </cfRule>
    <cfRule type="cellIs" dxfId="4478" priority="3386" operator="between">
      <formula>0.8</formula>
      <formula>1</formula>
    </cfRule>
    <cfRule type="cellIs" dxfId="4477" priority="3387" operator="between">
      <formula>0.1</formula>
      <formula>0.6</formula>
    </cfRule>
    <cfRule type="cellIs" dxfId="4476" priority="3388" operator="lessThan">
      <formula>0.8</formula>
    </cfRule>
    <cfRule type="cellIs" dxfId="4475" priority="3389" operator="lessThan">
      <formula>0.6</formula>
    </cfRule>
    <cfRule type="cellIs" dxfId="4474" priority="3390" operator="lessThan">
      <formula>0.8</formula>
    </cfRule>
    <cfRule type="cellIs" dxfId="4473" priority="3391" operator="lessThan">
      <formula>1</formula>
    </cfRule>
    <cfRule type="cellIs" dxfId="4472" priority="3392" operator="greaterThan">
      <formula>1</formula>
    </cfRule>
  </conditionalFormatting>
  <conditionalFormatting sqref="K27">
    <cfRule type="cellIs" dxfId="4471" priority="3368" operator="equal">
      <formula>1</formula>
    </cfRule>
    <cfRule type="cellIs" priority="3369" operator="equal">
      <formula>1</formula>
    </cfRule>
    <cfRule type="cellIs" dxfId="4470" priority="3370" operator="between">
      <formula>0</formula>
      <formula>0.6</formula>
    </cfRule>
    <cfRule type="cellIs" dxfId="4469" priority="3371" operator="equal">
      <formula>0</formula>
    </cfRule>
    <cfRule type="cellIs" dxfId="4468" priority="3372" operator="greaterThan">
      <formula>0.99</formula>
    </cfRule>
    <cfRule type="cellIs" dxfId="4467" priority="3373" operator="greaterThan">
      <formula>0.79</formula>
    </cfRule>
    <cfRule type="cellIs" dxfId="4466" priority="3374" operator="greaterThan">
      <formula>0.59</formula>
    </cfRule>
    <cfRule type="cellIs" dxfId="4465" priority="3375" operator="lessThan">
      <formula>0.6</formula>
    </cfRule>
  </conditionalFormatting>
  <conditionalFormatting sqref="K27">
    <cfRule type="cellIs" dxfId="4464" priority="3351" operator="equal">
      <formula>0</formula>
    </cfRule>
    <cfRule type="cellIs" dxfId="4463" priority="3352" operator="between">
      <formula>0.61</formula>
      <formula>0.8</formula>
    </cfRule>
    <cfRule type="cellIs" dxfId="4462" priority="3353" operator="greaterThan">
      <formula>1</formula>
    </cfRule>
    <cfRule type="cellIs" dxfId="4461" priority="3354" operator="between">
      <formula>0.81</formula>
      <formula>0.99</formula>
    </cfRule>
    <cfRule type="cellIs" dxfId="4460" priority="3355" operator="between">
      <formula>0.61</formula>
      <formula>0.8</formula>
    </cfRule>
    <cfRule type="cellIs" dxfId="4459" priority="3356" operator="between">
      <formula>0</formula>
      <formula>0.6</formula>
    </cfRule>
    <cfRule type="cellIs" dxfId="4458" priority="3357" operator="greaterThan">
      <formula>1</formula>
    </cfRule>
    <cfRule type="cellIs" dxfId="4457" priority="3358" operator="between">
      <formula>0.61</formula>
      <formula>0.99</formula>
    </cfRule>
    <cfRule type="cellIs" dxfId="4456" priority="3359" operator="between">
      <formula>0.8</formula>
      <formula>1</formula>
    </cfRule>
    <cfRule type="cellIs" dxfId="4455" priority="3360" operator="greaterThan">
      <formula>1</formula>
    </cfRule>
    <cfRule type="cellIs" dxfId="4454" priority="3361" operator="between">
      <formula>0.8</formula>
      <formula>1</formula>
    </cfRule>
    <cfRule type="cellIs" dxfId="4453" priority="3362" operator="between">
      <formula>0.1</formula>
      <formula>0.6</formula>
    </cfRule>
    <cfRule type="cellIs" dxfId="4452" priority="3363" operator="lessThan">
      <formula>0.8</formula>
    </cfRule>
    <cfRule type="cellIs" dxfId="4451" priority="3364" operator="lessThan">
      <formula>0.6</formula>
    </cfRule>
    <cfRule type="cellIs" dxfId="4450" priority="3365" operator="lessThan">
      <formula>0.8</formula>
    </cfRule>
    <cfRule type="cellIs" dxfId="4449" priority="3366" operator="lessThan">
      <formula>1</formula>
    </cfRule>
    <cfRule type="cellIs" dxfId="4448" priority="3367" operator="greaterThan">
      <formula>1</formula>
    </cfRule>
  </conditionalFormatting>
  <conditionalFormatting sqref="O27">
    <cfRule type="cellIs" dxfId="4447" priority="3343" operator="equal">
      <formula>1</formula>
    </cfRule>
    <cfRule type="cellIs" priority="3344" operator="equal">
      <formula>1</formula>
    </cfRule>
    <cfRule type="cellIs" dxfId="4446" priority="3345" operator="between">
      <formula>0</formula>
      <formula>0.6</formula>
    </cfRule>
    <cfRule type="cellIs" dxfId="4445" priority="3346" operator="equal">
      <formula>0</formula>
    </cfRule>
    <cfRule type="cellIs" dxfId="4444" priority="3347" operator="greaterThan">
      <formula>0.99</formula>
    </cfRule>
    <cfRule type="cellIs" dxfId="4443" priority="3348" operator="greaterThan">
      <formula>0.79</formula>
    </cfRule>
    <cfRule type="cellIs" dxfId="4442" priority="3349" operator="greaterThan">
      <formula>0.59</formula>
    </cfRule>
    <cfRule type="cellIs" dxfId="4441" priority="3350" operator="lessThan">
      <formula>0.6</formula>
    </cfRule>
  </conditionalFormatting>
  <conditionalFormatting sqref="O27">
    <cfRule type="cellIs" dxfId="4440" priority="3326" operator="equal">
      <formula>0</formula>
    </cfRule>
    <cfRule type="cellIs" dxfId="4439" priority="3327" operator="between">
      <formula>0.61</formula>
      <formula>0.8</formula>
    </cfRule>
    <cfRule type="cellIs" dxfId="4438" priority="3328" operator="greaterThan">
      <formula>1</formula>
    </cfRule>
    <cfRule type="cellIs" dxfId="4437" priority="3329" operator="between">
      <formula>0.81</formula>
      <formula>0.99</formula>
    </cfRule>
    <cfRule type="cellIs" dxfId="4436" priority="3330" operator="between">
      <formula>0.61</formula>
      <formula>0.8</formula>
    </cfRule>
    <cfRule type="cellIs" dxfId="4435" priority="3331" operator="between">
      <formula>0</formula>
      <formula>0.6</formula>
    </cfRule>
    <cfRule type="cellIs" dxfId="4434" priority="3332" operator="greaterThan">
      <formula>1</formula>
    </cfRule>
    <cfRule type="cellIs" dxfId="4433" priority="3333" operator="between">
      <formula>0.61</formula>
      <formula>0.99</formula>
    </cfRule>
    <cfRule type="cellIs" dxfId="4432" priority="3334" operator="between">
      <formula>0.8</formula>
      <formula>1</formula>
    </cfRule>
    <cfRule type="cellIs" dxfId="4431" priority="3335" operator="greaterThan">
      <formula>1</formula>
    </cfRule>
    <cfRule type="cellIs" dxfId="4430" priority="3336" operator="between">
      <formula>0.8</formula>
      <formula>1</formula>
    </cfRule>
    <cfRule type="cellIs" dxfId="4429" priority="3337" operator="between">
      <formula>0.1</formula>
      <formula>0.6</formula>
    </cfRule>
    <cfRule type="cellIs" dxfId="4428" priority="3338" operator="lessThan">
      <formula>0.8</formula>
    </cfRule>
    <cfRule type="cellIs" dxfId="4427" priority="3339" operator="lessThan">
      <formula>0.6</formula>
    </cfRule>
    <cfRule type="cellIs" dxfId="4426" priority="3340" operator="lessThan">
      <formula>0.8</formula>
    </cfRule>
    <cfRule type="cellIs" dxfId="4425" priority="3341" operator="lessThan">
      <formula>1</formula>
    </cfRule>
    <cfRule type="cellIs" dxfId="4424" priority="3342" operator="greaterThan">
      <formula>1</formula>
    </cfRule>
  </conditionalFormatting>
  <conditionalFormatting sqref="O27">
    <cfRule type="cellIs" dxfId="4423" priority="3318" operator="equal">
      <formula>1</formula>
    </cfRule>
    <cfRule type="cellIs" priority="3319" operator="equal">
      <formula>1</formula>
    </cfRule>
    <cfRule type="cellIs" dxfId="4422" priority="3320" operator="between">
      <formula>0</formula>
      <formula>0.6</formula>
    </cfRule>
    <cfRule type="cellIs" dxfId="4421" priority="3321" operator="equal">
      <formula>0</formula>
    </cfRule>
    <cfRule type="cellIs" dxfId="4420" priority="3322" operator="greaterThan">
      <formula>0.99</formula>
    </cfRule>
    <cfRule type="cellIs" dxfId="4419" priority="3323" operator="greaterThan">
      <formula>0.79</formula>
    </cfRule>
    <cfRule type="cellIs" dxfId="4418" priority="3324" operator="greaterThan">
      <formula>0.59</formula>
    </cfRule>
    <cfRule type="cellIs" dxfId="4417" priority="3325" operator="lessThan">
      <formula>0.6</formula>
    </cfRule>
  </conditionalFormatting>
  <conditionalFormatting sqref="O27">
    <cfRule type="cellIs" dxfId="4416" priority="3301" operator="equal">
      <formula>0</formula>
    </cfRule>
    <cfRule type="cellIs" dxfId="4415" priority="3302" operator="between">
      <formula>0.61</formula>
      <formula>0.8</formula>
    </cfRule>
    <cfRule type="cellIs" dxfId="4414" priority="3303" operator="greaterThan">
      <formula>1</formula>
    </cfRule>
    <cfRule type="cellIs" dxfId="4413" priority="3304" operator="between">
      <formula>0.81</formula>
      <formula>0.99</formula>
    </cfRule>
    <cfRule type="cellIs" dxfId="4412" priority="3305" operator="between">
      <formula>0.61</formula>
      <formula>0.8</formula>
    </cfRule>
    <cfRule type="cellIs" dxfId="4411" priority="3306" operator="between">
      <formula>0</formula>
      <formula>0.6</formula>
    </cfRule>
    <cfRule type="cellIs" dxfId="4410" priority="3307" operator="greaterThan">
      <formula>1</formula>
    </cfRule>
    <cfRule type="cellIs" dxfId="4409" priority="3308" operator="between">
      <formula>0.61</formula>
      <formula>0.99</formula>
    </cfRule>
    <cfRule type="cellIs" dxfId="4408" priority="3309" operator="between">
      <formula>0.8</formula>
      <formula>1</formula>
    </cfRule>
    <cfRule type="cellIs" dxfId="4407" priority="3310" operator="greaterThan">
      <formula>1</formula>
    </cfRule>
    <cfRule type="cellIs" dxfId="4406" priority="3311" operator="between">
      <formula>0.8</formula>
      <formula>1</formula>
    </cfRule>
    <cfRule type="cellIs" dxfId="4405" priority="3312" operator="between">
      <formula>0.1</formula>
      <formula>0.6</formula>
    </cfRule>
    <cfRule type="cellIs" dxfId="4404" priority="3313" operator="lessThan">
      <formula>0.8</formula>
    </cfRule>
    <cfRule type="cellIs" dxfId="4403" priority="3314" operator="lessThan">
      <formula>0.6</formula>
    </cfRule>
    <cfRule type="cellIs" dxfId="4402" priority="3315" operator="lessThan">
      <formula>0.8</formula>
    </cfRule>
    <cfRule type="cellIs" dxfId="4401" priority="3316" operator="lessThan">
      <formula>1</formula>
    </cfRule>
    <cfRule type="cellIs" dxfId="4400" priority="3317" operator="greaterThan">
      <formula>1</formula>
    </cfRule>
  </conditionalFormatting>
  <conditionalFormatting sqref="O27">
    <cfRule type="cellIs" dxfId="4399" priority="3293" operator="equal">
      <formula>1</formula>
    </cfRule>
    <cfRule type="cellIs" priority="3294" operator="equal">
      <formula>1</formula>
    </cfRule>
    <cfRule type="cellIs" dxfId="4398" priority="3295" operator="between">
      <formula>0</formula>
      <formula>0.6</formula>
    </cfRule>
    <cfRule type="cellIs" dxfId="4397" priority="3296" operator="equal">
      <formula>0</formula>
    </cfRule>
    <cfRule type="cellIs" dxfId="4396" priority="3297" operator="greaterThan">
      <formula>0.99</formula>
    </cfRule>
    <cfRule type="cellIs" dxfId="4395" priority="3298" operator="greaterThan">
      <formula>0.79</formula>
    </cfRule>
    <cfRule type="cellIs" dxfId="4394" priority="3299" operator="greaterThan">
      <formula>0.59</formula>
    </cfRule>
    <cfRule type="cellIs" dxfId="4393" priority="3300" operator="lessThan">
      <formula>0.6</formula>
    </cfRule>
  </conditionalFormatting>
  <conditionalFormatting sqref="O27">
    <cfRule type="cellIs" dxfId="4392" priority="3276" operator="equal">
      <formula>0</formula>
    </cfRule>
    <cfRule type="cellIs" dxfId="4391" priority="3277" operator="between">
      <formula>0.61</formula>
      <formula>0.8</formula>
    </cfRule>
    <cfRule type="cellIs" dxfId="4390" priority="3278" operator="greaterThan">
      <formula>1</formula>
    </cfRule>
    <cfRule type="cellIs" dxfId="4389" priority="3279" operator="between">
      <formula>0.81</formula>
      <formula>0.99</formula>
    </cfRule>
    <cfRule type="cellIs" dxfId="4388" priority="3280" operator="between">
      <formula>0.61</formula>
      <formula>0.8</formula>
    </cfRule>
    <cfRule type="cellIs" dxfId="4387" priority="3281" operator="between">
      <formula>0</formula>
      <formula>0.6</formula>
    </cfRule>
    <cfRule type="cellIs" dxfId="4386" priority="3282" operator="greaterThan">
      <formula>1</formula>
    </cfRule>
    <cfRule type="cellIs" dxfId="4385" priority="3283" operator="between">
      <formula>0.61</formula>
      <formula>0.99</formula>
    </cfRule>
    <cfRule type="cellIs" dxfId="4384" priority="3284" operator="between">
      <formula>0.8</formula>
      <formula>1</formula>
    </cfRule>
    <cfRule type="cellIs" dxfId="4383" priority="3285" operator="greaterThan">
      <formula>1</formula>
    </cfRule>
    <cfRule type="cellIs" dxfId="4382" priority="3286" operator="between">
      <formula>0.8</formula>
      <formula>1</formula>
    </cfRule>
    <cfRule type="cellIs" dxfId="4381" priority="3287" operator="between">
      <formula>0.1</formula>
      <formula>0.6</formula>
    </cfRule>
    <cfRule type="cellIs" dxfId="4380" priority="3288" operator="lessThan">
      <formula>0.8</formula>
    </cfRule>
    <cfRule type="cellIs" dxfId="4379" priority="3289" operator="lessThan">
      <formula>0.6</formula>
    </cfRule>
    <cfRule type="cellIs" dxfId="4378" priority="3290" operator="lessThan">
      <formula>0.8</formula>
    </cfRule>
    <cfRule type="cellIs" dxfId="4377" priority="3291" operator="lessThan">
      <formula>1</formula>
    </cfRule>
    <cfRule type="cellIs" dxfId="4376" priority="3292" operator="greaterThan">
      <formula>1</formula>
    </cfRule>
  </conditionalFormatting>
  <conditionalFormatting sqref="O27">
    <cfRule type="cellIs" dxfId="4375" priority="3268" operator="equal">
      <formula>1</formula>
    </cfRule>
    <cfRule type="cellIs" priority="3269" operator="equal">
      <formula>1</formula>
    </cfRule>
    <cfRule type="cellIs" dxfId="4374" priority="3270" operator="between">
      <formula>0</formula>
      <formula>0.6</formula>
    </cfRule>
    <cfRule type="cellIs" dxfId="4373" priority="3271" operator="equal">
      <formula>0</formula>
    </cfRule>
    <cfRule type="cellIs" dxfId="4372" priority="3272" operator="greaterThan">
      <formula>0.99</formula>
    </cfRule>
    <cfRule type="cellIs" dxfId="4371" priority="3273" operator="greaterThan">
      <formula>0.79</formula>
    </cfRule>
    <cfRule type="cellIs" dxfId="4370" priority="3274" operator="greaterThan">
      <formula>0.59</formula>
    </cfRule>
    <cfRule type="cellIs" dxfId="4369" priority="3275" operator="lessThan">
      <formula>0.6</formula>
    </cfRule>
  </conditionalFormatting>
  <conditionalFormatting sqref="O27">
    <cfRule type="cellIs" dxfId="4368" priority="3251" operator="equal">
      <formula>0</formula>
    </cfRule>
    <cfRule type="cellIs" dxfId="4367" priority="3252" operator="between">
      <formula>0.61</formula>
      <formula>0.8</formula>
    </cfRule>
    <cfRule type="cellIs" dxfId="4366" priority="3253" operator="greaterThan">
      <formula>1</formula>
    </cfRule>
    <cfRule type="cellIs" dxfId="4365" priority="3254" operator="between">
      <formula>0.81</formula>
      <formula>0.99</formula>
    </cfRule>
    <cfRule type="cellIs" dxfId="4364" priority="3255" operator="between">
      <formula>0.61</formula>
      <formula>0.8</formula>
    </cfRule>
    <cfRule type="cellIs" dxfId="4363" priority="3256" operator="between">
      <formula>0</formula>
      <formula>0.6</formula>
    </cfRule>
    <cfRule type="cellIs" dxfId="4362" priority="3257" operator="greaterThan">
      <formula>1</formula>
    </cfRule>
    <cfRule type="cellIs" dxfId="4361" priority="3258" operator="between">
      <formula>0.61</formula>
      <formula>0.99</formula>
    </cfRule>
    <cfRule type="cellIs" dxfId="4360" priority="3259" operator="between">
      <formula>0.8</formula>
      <formula>1</formula>
    </cfRule>
    <cfRule type="cellIs" dxfId="4359" priority="3260" operator="greaterThan">
      <formula>1</formula>
    </cfRule>
    <cfRule type="cellIs" dxfId="4358" priority="3261" operator="between">
      <formula>0.8</formula>
      <formula>1</formula>
    </cfRule>
    <cfRule type="cellIs" dxfId="4357" priority="3262" operator="between">
      <formula>0.1</formula>
      <formula>0.6</formula>
    </cfRule>
    <cfRule type="cellIs" dxfId="4356" priority="3263" operator="lessThan">
      <formula>0.8</formula>
    </cfRule>
    <cfRule type="cellIs" dxfId="4355" priority="3264" operator="lessThan">
      <formula>0.6</formula>
    </cfRule>
    <cfRule type="cellIs" dxfId="4354" priority="3265" operator="lessThan">
      <formula>0.8</formula>
    </cfRule>
    <cfRule type="cellIs" dxfId="4353" priority="3266" operator="lessThan">
      <formula>1</formula>
    </cfRule>
    <cfRule type="cellIs" dxfId="4352" priority="3267" operator="greaterThan">
      <formula>1</formula>
    </cfRule>
  </conditionalFormatting>
  <conditionalFormatting sqref="S27:T27">
    <cfRule type="cellIs" dxfId="4351" priority="3243" operator="equal">
      <formula>1</formula>
    </cfRule>
    <cfRule type="cellIs" priority="3244" operator="equal">
      <formula>1</formula>
    </cfRule>
    <cfRule type="cellIs" dxfId="4350" priority="3245" operator="between">
      <formula>0</formula>
      <formula>0.6</formula>
    </cfRule>
    <cfRule type="cellIs" dxfId="4349" priority="3246" operator="equal">
      <formula>0</formula>
    </cfRule>
    <cfRule type="cellIs" dxfId="4348" priority="3247" operator="greaterThan">
      <formula>0.99</formula>
    </cfRule>
    <cfRule type="cellIs" dxfId="4347" priority="3248" operator="greaterThan">
      <formula>0.79</formula>
    </cfRule>
    <cfRule type="cellIs" dxfId="4346" priority="3249" operator="greaterThan">
      <formula>0.59</formula>
    </cfRule>
    <cfRule type="cellIs" dxfId="4345" priority="3250" operator="lessThan">
      <formula>0.6</formula>
    </cfRule>
  </conditionalFormatting>
  <conditionalFormatting sqref="S27:T27">
    <cfRule type="cellIs" dxfId="4344" priority="3226" operator="equal">
      <formula>0</formula>
    </cfRule>
    <cfRule type="cellIs" dxfId="4343" priority="3227" operator="between">
      <formula>0.61</formula>
      <formula>0.8</formula>
    </cfRule>
    <cfRule type="cellIs" dxfId="4342" priority="3228" operator="greaterThan">
      <formula>1</formula>
    </cfRule>
    <cfRule type="cellIs" dxfId="4341" priority="3229" operator="between">
      <formula>0.81</formula>
      <formula>0.99</formula>
    </cfRule>
    <cfRule type="cellIs" dxfId="4340" priority="3230" operator="between">
      <formula>0.61</formula>
      <formula>0.8</formula>
    </cfRule>
    <cfRule type="cellIs" dxfId="4339" priority="3231" operator="between">
      <formula>0</formula>
      <formula>0.6</formula>
    </cfRule>
    <cfRule type="cellIs" dxfId="4338" priority="3232" operator="greaterThan">
      <formula>1</formula>
    </cfRule>
    <cfRule type="cellIs" dxfId="4337" priority="3233" operator="between">
      <formula>0.61</formula>
      <formula>0.99</formula>
    </cfRule>
    <cfRule type="cellIs" dxfId="4336" priority="3234" operator="between">
      <formula>0.8</formula>
      <formula>1</formula>
    </cfRule>
    <cfRule type="cellIs" dxfId="4335" priority="3235" operator="greaterThan">
      <formula>1</formula>
    </cfRule>
    <cfRule type="cellIs" dxfId="4334" priority="3236" operator="between">
      <formula>0.8</formula>
      <formula>1</formula>
    </cfRule>
    <cfRule type="cellIs" dxfId="4333" priority="3237" operator="between">
      <formula>0.1</formula>
      <formula>0.6</formula>
    </cfRule>
    <cfRule type="cellIs" dxfId="4332" priority="3238" operator="lessThan">
      <formula>0.8</formula>
    </cfRule>
    <cfRule type="cellIs" dxfId="4331" priority="3239" operator="lessThan">
      <formula>0.6</formula>
    </cfRule>
    <cfRule type="cellIs" dxfId="4330" priority="3240" operator="lessThan">
      <formula>0.8</formula>
    </cfRule>
    <cfRule type="cellIs" dxfId="4329" priority="3241" operator="lessThan">
      <formula>1</formula>
    </cfRule>
    <cfRule type="cellIs" dxfId="4328" priority="3242" operator="greaterThan">
      <formula>1</formula>
    </cfRule>
  </conditionalFormatting>
  <conditionalFormatting sqref="S27:T27">
    <cfRule type="cellIs" dxfId="4327" priority="3218" operator="equal">
      <formula>1</formula>
    </cfRule>
    <cfRule type="cellIs" priority="3219" operator="equal">
      <formula>1</formula>
    </cfRule>
    <cfRule type="cellIs" dxfId="4326" priority="3220" operator="between">
      <formula>0</formula>
      <formula>0.6</formula>
    </cfRule>
    <cfRule type="cellIs" dxfId="4325" priority="3221" operator="equal">
      <formula>0</formula>
    </cfRule>
    <cfRule type="cellIs" dxfId="4324" priority="3222" operator="greaterThan">
      <formula>0.99</formula>
    </cfRule>
    <cfRule type="cellIs" dxfId="4323" priority="3223" operator="greaterThan">
      <formula>0.79</formula>
    </cfRule>
    <cfRule type="cellIs" dxfId="4322" priority="3224" operator="greaterThan">
      <formula>0.59</formula>
    </cfRule>
    <cfRule type="cellIs" dxfId="4321" priority="3225" operator="lessThan">
      <formula>0.6</formula>
    </cfRule>
  </conditionalFormatting>
  <conditionalFormatting sqref="S27:T27">
    <cfRule type="cellIs" dxfId="4320" priority="3201" operator="equal">
      <formula>0</formula>
    </cfRule>
    <cfRule type="cellIs" dxfId="4319" priority="3202" operator="between">
      <formula>0.61</formula>
      <formula>0.8</formula>
    </cfRule>
    <cfRule type="cellIs" dxfId="4318" priority="3203" operator="greaterThan">
      <formula>1</formula>
    </cfRule>
    <cfRule type="cellIs" dxfId="4317" priority="3204" operator="between">
      <formula>0.81</formula>
      <formula>0.99</formula>
    </cfRule>
    <cfRule type="cellIs" dxfId="4316" priority="3205" operator="between">
      <formula>0.61</formula>
      <formula>0.8</formula>
    </cfRule>
    <cfRule type="cellIs" dxfId="4315" priority="3206" operator="between">
      <formula>0</formula>
      <formula>0.6</formula>
    </cfRule>
    <cfRule type="cellIs" dxfId="4314" priority="3207" operator="greaterThan">
      <formula>1</formula>
    </cfRule>
    <cfRule type="cellIs" dxfId="4313" priority="3208" operator="between">
      <formula>0.61</formula>
      <formula>0.99</formula>
    </cfRule>
    <cfRule type="cellIs" dxfId="4312" priority="3209" operator="between">
      <formula>0.8</formula>
      <formula>1</formula>
    </cfRule>
    <cfRule type="cellIs" dxfId="4311" priority="3210" operator="greaterThan">
      <formula>1</formula>
    </cfRule>
    <cfRule type="cellIs" dxfId="4310" priority="3211" operator="between">
      <formula>0.8</formula>
      <formula>1</formula>
    </cfRule>
    <cfRule type="cellIs" dxfId="4309" priority="3212" operator="between">
      <formula>0.1</formula>
      <formula>0.6</formula>
    </cfRule>
    <cfRule type="cellIs" dxfId="4308" priority="3213" operator="lessThan">
      <formula>0.8</formula>
    </cfRule>
    <cfRule type="cellIs" dxfId="4307" priority="3214" operator="lessThan">
      <formula>0.6</formula>
    </cfRule>
    <cfRule type="cellIs" dxfId="4306" priority="3215" operator="lessThan">
      <formula>0.8</formula>
    </cfRule>
    <cfRule type="cellIs" dxfId="4305" priority="3216" operator="lessThan">
      <formula>1</formula>
    </cfRule>
    <cfRule type="cellIs" dxfId="4304" priority="3217" operator="greaterThan">
      <formula>1</formula>
    </cfRule>
  </conditionalFormatting>
  <conditionalFormatting sqref="S27:T27">
    <cfRule type="cellIs" dxfId="4303" priority="3193" operator="equal">
      <formula>1</formula>
    </cfRule>
    <cfRule type="cellIs" priority="3194" operator="equal">
      <formula>1</formula>
    </cfRule>
    <cfRule type="cellIs" dxfId="4302" priority="3195" operator="between">
      <formula>0</formula>
      <formula>0.6</formula>
    </cfRule>
    <cfRule type="cellIs" dxfId="4301" priority="3196" operator="equal">
      <formula>0</formula>
    </cfRule>
    <cfRule type="cellIs" dxfId="4300" priority="3197" operator="greaterThan">
      <formula>0.99</formula>
    </cfRule>
    <cfRule type="cellIs" dxfId="4299" priority="3198" operator="greaterThan">
      <formula>0.79</formula>
    </cfRule>
    <cfRule type="cellIs" dxfId="4298" priority="3199" operator="greaterThan">
      <formula>0.59</formula>
    </cfRule>
    <cfRule type="cellIs" dxfId="4297" priority="3200" operator="lessThan">
      <formula>0.6</formula>
    </cfRule>
  </conditionalFormatting>
  <conditionalFormatting sqref="S27:T27">
    <cfRule type="cellIs" dxfId="4296" priority="3176" operator="equal">
      <formula>0</formula>
    </cfRule>
    <cfRule type="cellIs" dxfId="4295" priority="3177" operator="between">
      <formula>0.61</formula>
      <formula>0.8</formula>
    </cfRule>
    <cfRule type="cellIs" dxfId="4294" priority="3178" operator="greaterThan">
      <formula>1</formula>
    </cfRule>
    <cfRule type="cellIs" dxfId="4293" priority="3179" operator="between">
      <formula>0.81</formula>
      <formula>0.99</formula>
    </cfRule>
    <cfRule type="cellIs" dxfId="4292" priority="3180" operator="between">
      <formula>0.61</formula>
      <formula>0.8</formula>
    </cfRule>
    <cfRule type="cellIs" dxfId="4291" priority="3181" operator="between">
      <formula>0</formula>
      <formula>0.6</formula>
    </cfRule>
    <cfRule type="cellIs" dxfId="4290" priority="3182" operator="greaterThan">
      <formula>1</formula>
    </cfRule>
    <cfRule type="cellIs" dxfId="4289" priority="3183" operator="between">
      <formula>0.61</formula>
      <formula>0.99</formula>
    </cfRule>
    <cfRule type="cellIs" dxfId="4288" priority="3184" operator="between">
      <formula>0.8</formula>
      <formula>1</formula>
    </cfRule>
    <cfRule type="cellIs" dxfId="4287" priority="3185" operator="greaterThan">
      <formula>1</formula>
    </cfRule>
    <cfRule type="cellIs" dxfId="4286" priority="3186" operator="between">
      <formula>0.8</formula>
      <formula>1</formula>
    </cfRule>
    <cfRule type="cellIs" dxfId="4285" priority="3187" operator="between">
      <formula>0.1</formula>
      <formula>0.6</formula>
    </cfRule>
    <cfRule type="cellIs" dxfId="4284" priority="3188" operator="lessThan">
      <formula>0.8</formula>
    </cfRule>
    <cfRule type="cellIs" dxfId="4283" priority="3189" operator="lessThan">
      <formula>0.6</formula>
    </cfRule>
    <cfRule type="cellIs" dxfId="4282" priority="3190" operator="lessThan">
      <formula>0.8</formula>
    </cfRule>
    <cfRule type="cellIs" dxfId="4281" priority="3191" operator="lessThan">
      <formula>1</formula>
    </cfRule>
    <cfRule type="cellIs" dxfId="4280" priority="3192" operator="greaterThan">
      <formula>1</formula>
    </cfRule>
  </conditionalFormatting>
  <conditionalFormatting sqref="S27:T27">
    <cfRule type="cellIs" dxfId="4279" priority="3168" operator="equal">
      <formula>1</formula>
    </cfRule>
    <cfRule type="cellIs" priority="3169" operator="equal">
      <formula>1</formula>
    </cfRule>
    <cfRule type="cellIs" dxfId="4278" priority="3170" operator="between">
      <formula>0</formula>
      <formula>0.6</formula>
    </cfRule>
    <cfRule type="cellIs" dxfId="4277" priority="3171" operator="equal">
      <formula>0</formula>
    </cfRule>
    <cfRule type="cellIs" dxfId="4276" priority="3172" operator="greaterThan">
      <formula>0.99</formula>
    </cfRule>
    <cfRule type="cellIs" dxfId="4275" priority="3173" operator="greaterThan">
      <formula>0.79</formula>
    </cfRule>
    <cfRule type="cellIs" dxfId="4274" priority="3174" operator="greaterThan">
      <formula>0.59</formula>
    </cfRule>
    <cfRule type="cellIs" dxfId="4273" priority="3175" operator="lessThan">
      <formula>0.6</formula>
    </cfRule>
  </conditionalFormatting>
  <conditionalFormatting sqref="S27:T27">
    <cfRule type="cellIs" dxfId="4272" priority="3151" operator="equal">
      <formula>0</formula>
    </cfRule>
    <cfRule type="cellIs" dxfId="4271" priority="3152" operator="between">
      <formula>0.61</formula>
      <formula>0.8</formula>
    </cfRule>
    <cfRule type="cellIs" dxfId="4270" priority="3153" operator="greaterThan">
      <formula>1</formula>
    </cfRule>
    <cfRule type="cellIs" dxfId="4269" priority="3154" operator="between">
      <formula>0.81</formula>
      <formula>0.99</formula>
    </cfRule>
    <cfRule type="cellIs" dxfId="4268" priority="3155" operator="between">
      <formula>0.61</formula>
      <formula>0.8</formula>
    </cfRule>
    <cfRule type="cellIs" dxfId="4267" priority="3156" operator="between">
      <formula>0</formula>
      <formula>0.6</formula>
    </cfRule>
    <cfRule type="cellIs" dxfId="4266" priority="3157" operator="greaterThan">
      <formula>1</formula>
    </cfRule>
    <cfRule type="cellIs" dxfId="4265" priority="3158" operator="between">
      <formula>0.61</formula>
      <formula>0.99</formula>
    </cfRule>
    <cfRule type="cellIs" dxfId="4264" priority="3159" operator="between">
      <formula>0.8</formula>
      <formula>1</formula>
    </cfRule>
    <cfRule type="cellIs" dxfId="4263" priority="3160" operator="greaterThan">
      <formula>1</formula>
    </cfRule>
    <cfRule type="cellIs" dxfId="4262" priority="3161" operator="between">
      <formula>0.8</formula>
      <formula>1</formula>
    </cfRule>
    <cfRule type="cellIs" dxfId="4261" priority="3162" operator="between">
      <formula>0.1</formula>
      <formula>0.6</formula>
    </cfRule>
    <cfRule type="cellIs" dxfId="4260" priority="3163" operator="lessThan">
      <formula>0.8</formula>
    </cfRule>
    <cfRule type="cellIs" dxfId="4259" priority="3164" operator="lessThan">
      <formula>0.6</formula>
    </cfRule>
    <cfRule type="cellIs" dxfId="4258" priority="3165" operator="lessThan">
      <formula>0.8</formula>
    </cfRule>
    <cfRule type="cellIs" dxfId="4257" priority="3166" operator="lessThan">
      <formula>1</formula>
    </cfRule>
    <cfRule type="cellIs" dxfId="4256" priority="3167" operator="greaterThan">
      <formula>1</formula>
    </cfRule>
  </conditionalFormatting>
  <conditionalFormatting sqref="G30">
    <cfRule type="cellIs" dxfId="4255" priority="3143" operator="equal">
      <formula>1</formula>
    </cfRule>
    <cfRule type="cellIs" priority="3144" operator="equal">
      <formula>1</formula>
    </cfRule>
    <cfRule type="cellIs" dxfId="4254" priority="3145" operator="between">
      <formula>0</formula>
      <formula>0.6</formula>
    </cfRule>
    <cfRule type="cellIs" dxfId="4253" priority="3146" operator="equal">
      <formula>0</formula>
    </cfRule>
    <cfRule type="cellIs" dxfId="4252" priority="3147" operator="greaterThan">
      <formula>0.99</formula>
    </cfRule>
    <cfRule type="cellIs" dxfId="4251" priority="3148" operator="greaterThan">
      <formula>0.79</formula>
    </cfRule>
    <cfRule type="cellIs" dxfId="4250" priority="3149" operator="greaterThan">
      <formula>0.59</formula>
    </cfRule>
    <cfRule type="cellIs" dxfId="4249" priority="3150" operator="lessThan">
      <formula>0.6</formula>
    </cfRule>
  </conditionalFormatting>
  <conditionalFormatting sqref="G30">
    <cfRule type="cellIs" dxfId="4248" priority="3126" operator="equal">
      <formula>0</formula>
    </cfRule>
    <cfRule type="cellIs" dxfId="4247" priority="3127" operator="between">
      <formula>0.61</formula>
      <formula>0.8</formula>
    </cfRule>
    <cfRule type="cellIs" dxfId="4246" priority="3128" operator="greaterThan">
      <formula>1</formula>
    </cfRule>
    <cfRule type="cellIs" dxfId="4245" priority="3129" operator="between">
      <formula>0.81</formula>
      <formula>0.99</formula>
    </cfRule>
    <cfRule type="cellIs" dxfId="4244" priority="3130" operator="between">
      <formula>0.61</formula>
      <formula>0.8</formula>
    </cfRule>
    <cfRule type="cellIs" dxfId="4243" priority="3131" operator="between">
      <formula>0</formula>
      <formula>0.6</formula>
    </cfRule>
    <cfRule type="cellIs" dxfId="4242" priority="3132" operator="greaterThan">
      <formula>1</formula>
    </cfRule>
    <cfRule type="cellIs" dxfId="4241" priority="3133" operator="between">
      <formula>0.61</formula>
      <formula>0.99</formula>
    </cfRule>
    <cfRule type="cellIs" dxfId="4240" priority="3134" operator="between">
      <formula>0.8</formula>
      <formula>1</formula>
    </cfRule>
    <cfRule type="cellIs" dxfId="4239" priority="3135" operator="greaterThan">
      <formula>1</formula>
    </cfRule>
    <cfRule type="cellIs" dxfId="4238" priority="3136" operator="between">
      <formula>0.8</formula>
      <formula>1</formula>
    </cfRule>
    <cfRule type="cellIs" dxfId="4237" priority="3137" operator="between">
      <formula>0.1</formula>
      <formula>0.6</formula>
    </cfRule>
    <cfRule type="cellIs" dxfId="4236" priority="3138" operator="lessThan">
      <formula>0.8</formula>
    </cfRule>
    <cfRule type="cellIs" dxfId="4235" priority="3139" operator="lessThan">
      <formula>0.6</formula>
    </cfRule>
    <cfRule type="cellIs" dxfId="4234" priority="3140" operator="lessThan">
      <formula>0.8</formula>
    </cfRule>
    <cfRule type="cellIs" dxfId="4233" priority="3141" operator="lessThan">
      <formula>1</formula>
    </cfRule>
    <cfRule type="cellIs" dxfId="4232" priority="3142" operator="greaterThan">
      <formula>1</formula>
    </cfRule>
  </conditionalFormatting>
  <conditionalFormatting sqref="G30">
    <cfRule type="cellIs" dxfId="4231" priority="3118" operator="equal">
      <formula>1</formula>
    </cfRule>
    <cfRule type="cellIs" priority="3119" operator="equal">
      <formula>1</formula>
    </cfRule>
    <cfRule type="cellIs" dxfId="4230" priority="3120" operator="between">
      <formula>0</formula>
      <formula>0.6</formula>
    </cfRule>
    <cfRule type="cellIs" dxfId="4229" priority="3121" operator="equal">
      <formula>0</formula>
    </cfRule>
    <cfRule type="cellIs" dxfId="4228" priority="3122" operator="greaterThan">
      <formula>0.99</formula>
    </cfRule>
    <cfRule type="cellIs" dxfId="4227" priority="3123" operator="greaterThan">
      <formula>0.79</formula>
    </cfRule>
    <cfRule type="cellIs" dxfId="4226" priority="3124" operator="greaterThan">
      <formula>0.59</formula>
    </cfRule>
    <cfRule type="cellIs" dxfId="4225" priority="3125" operator="lessThan">
      <formula>0.6</formula>
    </cfRule>
  </conditionalFormatting>
  <conditionalFormatting sqref="G30">
    <cfRule type="cellIs" dxfId="4224" priority="3101" operator="equal">
      <formula>0</formula>
    </cfRule>
    <cfRule type="cellIs" dxfId="4223" priority="3102" operator="between">
      <formula>0.61</formula>
      <formula>0.8</formula>
    </cfRule>
    <cfRule type="cellIs" dxfId="4222" priority="3103" operator="greaterThan">
      <formula>1</formula>
    </cfRule>
    <cfRule type="cellIs" dxfId="4221" priority="3104" operator="between">
      <formula>0.81</formula>
      <formula>0.99</formula>
    </cfRule>
    <cfRule type="cellIs" dxfId="4220" priority="3105" operator="between">
      <formula>0.61</formula>
      <formula>0.8</formula>
    </cfRule>
    <cfRule type="cellIs" dxfId="4219" priority="3106" operator="between">
      <formula>0</formula>
      <formula>0.6</formula>
    </cfRule>
    <cfRule type="cellIs" dxfId="4218" priority="3107" operator="greaterThan">
      <formula>1</formula>
    </cfRule>
    <cfRule type="cellIs" dxfId="4217" priority="3108" operator="between">
      <formula>0.61</formula>
      <formula>0.99</formula>
    </cfRule>
    <cfRule type="cellIs" dxfId="4216" priority="3109" operator="between">
      <formula>0.8</formula>
      <formula>1</formula>
    </cfRule>
    <cfRule type="cellIs" dxfId="4215" priority="3110" operator="greaterThan">
      <formula>1</formula>
    </cfRule>
    <cfRule type="cellIs" dxfId="4214" priority="3111" operator="between">
      <formula>0.8</formula>
      <formula>1</formula>
    </cfRule>
    <cfRule type="cellIs" dxfId="4213" priority="3112" operator="between">
      <formula>0.1</formula>
      <formula>0.6</formula>
    </cfRule>
    <cfRule type="cellIs" dxfId="4212" priority="3113" operator="lessThan">
      <formula>0.8</formula>
    </cfRule>
    <cfRule type="cellIs" dxfId="4211" priority="3114" operator="lessThan">
      <formula>0.6</formula>
    </cfRule>
    <cfRule type="cellIs" dxfId="4210" priority="3115" operator="lessThan">
      <formula>0.8</formula>
    </cfRule>
    <cfRule type="cellIs" dxfId="4209" priority="3116" operator="lessThan">
      <formula>1</formula>
    </cfRule>
    <cfRule type="cellIs" dxfId="4208" priority="3117" operator="greaterThan">
      <formula>1</formula>
    </cfRule>
  </conditionalFormatting>
  <conditionalFormatting sqref="G30">
    <cfRule type="cellIs" dxfId="4207" priority="3093" operator="equal">
      <formula>1</formula>
    </cfRule>
    <cfRule type="cellIs" priority="3094" operator="equal">
      <formula>1</formula>
    </cfRule>
    <cfRule type="cellIs" dxfId="4206" priority="3095" operator="between">
      <formula>0</formula>
      <formula>0.6</formula>
    </cfRule>
    <cfRule type="cellIs" dxfId="4205" priority="3096" operator="equal">
      <formula>0</formula>
    </cfRule>
    <cfRule type="cellIs" dxfId="4204" priority="3097" operator="greaterThan">
      <formula>0.99</formula>
    </cfRule>
    <cfRule type="cellIs" dxfId="4203" priority="3098" operator="greaterThan">
      <formula>0.79</formula>
    </cfRule>
    <cfRule type="cellIs" dxfId="4202" priority="3099" operator="greaterThan">
      <formula>0.59</formula>
    </cfRule>
    <cfRule type="cellIs" dxfId="4201" priority="3100" operator="lessThan">
      <formula>0.6</formula>
    </cfRule>
  </conditionalFormatting>
  <conditionalFormatting sqref="G30">
    <cfRule type="cellIs" dxfId="4200" priority="3076" operator="equal">
      <formula>0</formula>
    </cfRule>
    <cfRule type="cellIs" dxfId="4199" priority="3077" operator="between">
      <formula>0.61</formula>
      <formula>0.8</formula>
    </cfRule>
    <cfRule type="cellIs" dxfId="4198" priority="3078" operator="greaterThan">
      <formula>1</formula>
    </cfRule>
    <cfRule type="cellIs" dxfId="4197" priority="3079" operator="between">
      <formula>0.81</formula>
      <formula>0.99</formula>
    </cfRule>
    <cfRule type="cellIs" dxfId="4196" priority="3080" operator="between">
      <formula>0.61</formula>
      <formula>0.8</formula>
    </cfRule>
    <cfRule type="cellIs" dxfId="4195" priority="3081" operator="between">
      <formula>0</formula>
      <formula>0.6</formula>
    </cfRule>
    <cfRule type="cellIs" dxfId="4194" priority="3082" operator="greaterThan">
      <formula>1</formula>
    </cfRule>
    <cfRule type="cellIs" dxfId="4193" priority="3083" operator="between">
      <formula>0.61</formula>
      <formula>0.99</formula>
    </cfRule>
    <cfRule type="cellIs" dxfId="4192" priority="3084" operator="between">
      <formula>0.8</formula>
      <formula>1</formula>
    </cfRule>
    <cfRule type="cellIs" dxfId="4191" priority="3085" operator="greaterThan">
      <formula>1</formula>
    </cfRule>
    <cfRule type="cellIs" dxfId="4190" priority="3086" operator="between">
      <formula>0.8</formula>
      <formula>1</formula>
    </cfRule>
    <cfRule type="cellIs" dxfId="4189" priority="3087" operator="between">
      <formula>0.1</formula>
      <formula>0.6</formula>
    </cfRule>
    <cfRule type="cellIs" dxfId="4188" priority="3088" operator="lessThan">
      <formula>0.8</formula>
    </cfRule>
    <cfRule type="cellIs" dxfId="4187" priority="3089" operator="lessThan">
      <formula>0.6</formula>
    </cfRule>
    <cfRule type="cellIs" dxfId="4186" priority="3090" operator="lessThan">
      <formula>0.8</formula>
    </cfRule>
    <cfRule type="cellIs" dxfId="4185" priority="3091" operator="lessThan">
      <formula>1</formula>
    </cfRule>
    <cfRule type="cellIs" dxfId="4184" priority="3092" operator="greaterThan">
      <formula>1</formula>
    </cfRule>
  </conditionalFormatting>
  <conditionalFormatting sqref="G30">
    <cfRule type="cellIs" dxfId="4183" priority="3068" operator="equal">
      <formula>1</formula>
    </cfRule>
    <cfRule type="cellIs" priority="3069" operator="equal">
      <formula>1</formula>
    </cfRule>
    <cfRule type="cellIs" dxfId="4182" priority="3070" operator="between">
      <formula>0</formula>
      <formula>0.6</formula>
    </cfRule>
    <cfRule type="cellIs" dxfId="4181" priority="3071" operator="equal">
      <formula>0</formula>
    </cfRule>
    <cfRule type="cellIs" dxfId="4180" priority="3072" operator="greaterThan">
      <formula>0.99</formula>
    </cfRule>
    <cfRule type="cellIs" dxfId="4179" priority="3073" operator="greaterThan">
      <formula>0.79</formula>
    </cfRule>
    <cfRule type="cellIs" dxfId="4178" priority="3074" operator="greaterThan">
      <formula>0.59</formula>
    </cfRule>
    <cfRule type="cellIs" dxfId="4177" priority="3075" operator="lessThan">
      <formula>0.6</formula>
    </cfRule>
  </conditionalFormatting>
  <conditionalFormatting sqref="G30">
    <cfRule type="cellIs" dxfId="4176" priority="3051" operator="equal">
      <formula>0</formula>
    </cfRule>
    <cfRule type="cellIs" dxfId="4175" priority="3052" operator="between">
      <formula>0.61</formula>
      <formula>0.8</formula>
    </cfRule>
    <cfRule type="cellIs" dxfId="4174" priority="3053" operator="greaterThan">
      <formula>1</formula>
    </cfRule>
    <cfRule type="cellIs" dxfId="4173" priority="3054" operator="between">
      <formula>0.81</formula>
      <formula>0.99</formula>
    </cfRule>
    <cfRule type="cellIs" dxfId="4172" priority="3055" operator="between">
      <formula>0.61</formula>
      <formula>0.8</formula>
    </cfRule>
    <cfRule type="cellIs" dxfId="4171" priority="3056" operator="between">
      <formula>0</formula>
      <formula>0.6</formula>
    </cfRule>
    <cfRule type="cellIs" dxfId="4170" priority="3057" operator="greaterThan">
      <formula>1</formula>
    </cfRule>
    <cfRule type="cellIs" dxfId="4169" priority="3058" operator="between">
      <formula>0.61</formula>
      <formula>0.99</formula>
    </cfRule>
    <cfRule type="cellIs" dxfId="4168" priority="3059" operator="between">
      <formula>0.8</formula>
      <formula>1</formula>
    </cfRule>
    <cfRule type="cellIs" dxfId="4167" priority="3060" operator="greaterThan">
      <formula>1</formula>
    </cfRule>
    <cfRule type="cellIs" dxfId="4166" priority="3061" operator="between">
      <formula>0.8</formula>
      <formula>1</formula>
    </cfRule>
    <cfRule type="cellIs" dxfId="4165" priority="3062" operator="between">
      <formula>0.1</formula>
      <formula>0.6</formula>
    </cfRule>
    <cfRule type="cellIs" dxfId="4164" priority="3063" operator="lessThan">
      <formula>0.8</formula>
    </cfRule>
    <cfRule type="cellIs" dxfId="4163" priority="3064" operator="lessThan">
      <formula>0.6</formula>
    </cfRule>
    <cfRule type="cellIs" dxfId="4162" priority="3065" operator="lessThan">
      <formula>0.8</formula>
    </cfRule>
    <cfRule type="cellIs" dxfId="4161" priority="3066" operator="lessThan">
      <formula>1</formula>
    </cfRule>
    <cfRule type="cellIs" dxfId="4160" priority="3067" operator="greaterThan">
      <formula>1</formula>
    </cfRule>
  </conditionalFormatting>
  <conditionalFormatting sqref="K30">
    <cfRule type="cellIs" dxfId="4159" priority="3043" operator="equal">
      <formula>1</formula>
    </cfRule>
    <cfRule type="cellIs" priority="3044" operator="equal">
      <formula>1</formula>
    </cfRule>
    <cfRule type="cellIs" dxfId="4158" priority="3045" operator="between">
      <formula>0</formula>
      <formula>0.6</formula>
    </cfRule>
    <cfRule type="cellIs" dxfId="4157" priority="3046" operator="equal">
      <formula>0</formula>
    </cfRule>
    <cfRule type="cellIs" dxfId="4156" priority="3047" operator="greaterThan">
      <formula>0.99</formula>
    </cfRule>
    <cfRule type="cellIs" dxfId="4155" priority="3048" operator="greaterThan">
      <formula>0.79</formula>
    </cfRule>
    <cfRule type="cellIs" dxfId="4154" priority="3049" operator="greaterThan">
      <formula>0.59</formula>
    </cfRule>
    <cfRule type="cellIs" dxfId="4153" priority="3050" operator="lessThan">
      <formula>0.6</formula>
    </cfRule>
  </conditionalFormatting>
  <conditionalFormatting sqref="K30">
    <cfRule type="cellIs" dxfId="4152" priority="3026" operator="equal">
      <formula>0</formula>
    </cfRule>
    <cfRule type="cellIs" dxfId="4151" priority="3027" operator="between">
      <formula>0.61</formula>
      <formula>0.8</formula>
    </cfRule>
    <cfRule type="cellIs" dxfId="4150" priority="3028" operator="greaterThan">
      <formula>1</formula>
    </cfRule>
    <cfRule type="cellIs" dxfId="4149" priority="3029" operator="between">
      <formula>0.81</formula>
      <formula>0.99</formula>
    </cfRule>
    <cfRule type="cellIs" dxfId="4148" priority="3030" operator="between">
      <formula>0.61</formula>
      <formula>0.8</formula>
    </cfRule>
    <cfRule type="cellIs" dxfId="4147" priority="3031" operator="between">
      <formula>0</formula>
      <formula>0.6</formula>
    </cfRule>
    <cfRule type="cellIs" dxfId="4146" priority="3032" operator="greaterThan">
      <formula>1</formula>
    </cfRule>
    <cfRule type="cellIs" dxfId="4145" priority="3033" operator="between">
      <formula>0.61</formula>
      <formula>0.99</formula>
    </cfRule>
    <cfRule type="cellIs" dxfId="4144" priority="3034" operator="between">
      <formula>0.8</formula>
      <formula>1</formula>
    </cfRule>
    <cfRule type="cellIs" dxfId="4143" priority="3035" operator="greaterThan">
      <formula>1</formula>
    </cfRule>
    <cfRule type="cellIs" dxfId="4142" priority="3036" operator="between">
      <formula>0.8</formula>
      <formula>1</formula>
    </cfRule>
    <cfRule type="cellIs" dxfId="4141" priority="3037" operator="between">
      <formula>0.1</formula>
      <formula>0.6</formula>
    </cfRule>
    <cfRule type="cellIs" dxfId="4140" priority="3038" operator="lessThan">
      <formula>0.8</formula>
    </cfRule>
    <cfRule type="cellIs" dxfId="4139" priority="3039" operator="lessThan">
      <formula>0.6</formula>
    </cfRule>
    <cfRule type="cellIs" dxfId="4138" priority="3040" operator="lessThan">
      <formula>0.8</formula>
    </cfRule>
    <cfRule type="cellIs" dxfId="4137" priority="3041" operator="lessThan">
      <formula>1</formula>
    </cfRule>
    <cfRule type="cellIs" dxfId="4136" priority="3042" operator="greaterThan">
      <formula>1</formula>
    </cfRule>
  </conditionalFormatting>
  <conditionalFormatting sqref="K30">
    <cfRule type="cellIs" dxfId="4135" priority="3018" operator="equal">
      <formula>1</formula>
    </cfRule>
    <cfRule type="cellIs" priority="3019" operator="equal">
      <formula>1</formula>
    </cfRule>
    <cfRule type="cellIs" dxfId="4134" priority="3020" operator="between">
      <formula>0</formula>
      <formula>0.6</formula>
    </cfRule>
    <cfRule type="cellIs" dxfId="4133" priority="3021" operator="equal">
      <formula>0</formula>
    </cfRule>
    <cfRule type="cellIs" dxfId="4132" priority="3022" operator="greaterThan">
      <formula>0.99</formula>
    </cfRule>
    <cfRule type="cellIs" dxfId="4131" priority="3023" operator="greaterThan">
      <formula>0.79</formula>
    </cfRule>
    <cfRule type="cellIs" dxfId="4130" priority="3024" operator="greaterThan">
      <formula>0.59</formula>
    </cfRule>
    <cfRule type="cellIs" dxfId="4129" priority="3025" operator="lessThan">
      <formula>0.6</formula>
    </cfRule>
  </conditionalFormatting>
  <conditionalFormatting sqref="K30">
    <cfRule type="cellIs" dxfId="4128" priority="3001" operator="equal">
      <formula>0</formula>
    </cfRule>
    <cfRule type="cellIs" dxfId="4127" priority="3002" operator="between">
      <formula>0.61</formula>
      <formula>0.8</formula>
    </cfRule>
    <cfRule type="cellIs" dxfId="4126" priority="3003" operator="greaterThan">
      <formula>1</formula>
    </cfRule>
    <cfRule type="cellIs" dxfId="4125" priority="3004" operator="between">
      <formula>0.81</formula>
      <formula>0.99</formula>
    </cfRule>
    <cfRule type="cellIs" dxfId="4124" priority="3005" operator="between">
      <formula>0.61</formula>
      <formula>0.8</formula>
    </cfRule>
    <cfRule type="cellIs" dxfId="4123" priority="3006" operator="between">
      <formula>0</formula>
      <formula>0.6</formula>
    </cfRule>
    <cfRule type="cellIs" dxfId="4122" priority="3007" operator="greaterThan">
      <formula>1</formula>
    </cfRule>
    <cfRule type="cellIs" dxfId="4121" priority="3008" operator="between">
      <formula>0.61</formula>
      <formula>0.99</formula>
    </cfRule>
    <cfRule type="cellIs" dxfId="4120" priority="3009" operator="between">
      <formula>0.8</formula>
      <formula>1</formula>
    </cfRule>
    <cfRule type="cellIs" dxfId="4119" priority="3010" operator="greaterThan">
      <formula>1</formula>
    </cfRule>
    <cfRule type="cellIs" dxfId="4118" priority="3011" operator="between">
      <formula>0.8</formula>
      <formula>1</formula>
    </cfRule>
    <cfRule type="cellIs" dxfId="4117" priority="3012" operator="between">
      <formula>0.1</formula>
      <formula>0.6</formula>
    </cfRule>
    <cfRule type="cellIs" dxfId="4116" priority="3013" operator="lessThan">
      <formula>0.8</formula>
    </cfRule>
    <cfRule type="cellIs" dxfId="4115" priority="3014" operator="lessThan">
      <formula>0.6</formula>
    </cfRule>
    <cfRule type="cellIs" dxfId="4114" priority="3015" operator="lessThan">
      <formula>0.8</formula>
    </cfRule>
    <cfRule type="cellIs" dxfId="4113" priority="3016" operator="lessThan">
      <formula>1</formula>
    </cfRule>
    <cfRule type="cellIs" dxfId="4112" priority="3017" operator="greaterThan">
      <formula>1</formula>
    </cfRule>
  </conditionalFormatting>
  <conditionalFormatting sqref="K30">
    <cfRule type="cellIs" dxfId="4111" priority="2993" operator="equal">
      <formula>1</formula>
    </cfRule>
    <cfRule type="cellIs" priority="2994" operator="equal">
      <formula>1</formula>
    </cfRule>
    <cfRule type="cellIs" dxfId="4110" priority="2995" operator="between">
      <formula>0</formula>
      <formula>0.6</formula>
    </cfRule>
    <cfRule type="cellIs" dxfId="4109" priority="2996" operator="equal">
      <formula>0</formula>
    </cfRule>
    <cfRule type="cellIs" dxfId="4108" priority="2997" operator="greaterThan">
      <formula>0.99</formula>
    </cfRule>
    <cfRule type="cellIs" dxfId="4107" priority="2998" operator="greaterThan">
      <formula>0.79</formula>
    </cfRule>
    <cfRule type="cellIs" dxfId="4106" priority="2999" operator="greaterThan">
      <formula>0.59</formula>
    </cfRule>
    <cfRule type="cellIs" dxfId="4105" priority="3000" operator="lessThan">
      <formula>0.6</formula>
    </cfRule>
  </conditionalFormatting>
  <conditionalFormatting sqref="K30">
    <cfRule type="cellIs" dxfId="4104" priority="2976" operator="equal">
      <formula>0</formula>
    </cfRule>
    <cfRule type="cellIs" dxfId="4103" priority="2977" operator="between">
      <formula>0.61</formula>
      <formula>0.8</formula>
    </cfRule>
    <cfRule type="cellIs" dxfId="4102" priority="2978" operator="greaterThan">
      <formula>1</formula>
    </cfRule>
    <cfRule type="cellIs" dxfId="4101" priority="2979" operator="between">
      <formula>0.81</formula>
      <formula>0.99</formula>
    </cfRule>
    <cfRule type="cellIs" dxfId="4100" priority="2980" operator="between">
      <formula>0.61</formula>
      <formula>0.8</formula>
    </cfRule>
    <cfRule type="cellIs" dxfId="4099" priority="2981" operator="between">
      <formula>0</formula>
      <formula>0.6</formula>
    </cfRule>
    <cfRule type="cellIs" dxfId="4098" priority="2982" operator="greaterThan">
      <formula>1</formula>
    </cfRule>
    <cfRule type="cellIs" dxfId="4097" priority="2983" operator="between">
      <formula>0.61</formula>
      <formula>0.99</formula>
    </cfRule>
    <cfRule type="cellIs" dxfId="4096" priority="2984" operator="between">
      <formula>0.8</formula>
      <formula>1</formula>
    </cfRule>
    <cfRule type="cellIs" dxfId="4095" priority="2985" operator="greaterThan">
      <formula>1</formula>
    </cfRule>
    <cfRule type="cellIs" dxfId="4094" priority="2986" operator="between">
      <formula>0.8</formula>
      <formula>1</formula>
    </cfRule>
    <cfRule type="cellIs" dxfId="4093" priority="2987" operator="between">
      <formula>0.1</formula>
      <formula>0.6</formula>
    </cfRule>
    <cfRule type="cellIs" dxfId="4092" priority="2988" operator="lessThan">
      <formula>0.8</formula>
    </cfRule>
    <cfRule type="cellIs" dxfId="4091" priority="2989" operator="lessThan">
      <formula>0.6</formula>
    </cfRule>
    <cfRule type="cellIs" dxfId="4090" priority="2990" operator="lessThan">
      <formula>0.8</formula>
    </cfRule>
    <cfRule type="cellIs" dxfId="4089" priority="2991" operator="lessThan">
      <formula>1</formula>
    </cfRule>
    <cfRule type="cellIs" dxfId="4088" priority="2992" operator="greaterThan">
      <formula>1</formula>
    </cfRule>
  </conditionalFormatting>
  <conditionalFormatting sqref="K30">
    <cfRule type="cellIs" dxfId="4087" priority="2968" operator="equal">
      <formula>1</formula>
    </cfRule>
    <cfRule type="cellIs" priority="2969" operator="equal">
      <formula>1</formula>
    </cfRule>
    <cfRule type="cellIs" dxfId="4086" priority="2970" operator="between">
      <formula>0</formula>
      <formula>0.6</formula>
    </cfRule>
    <cfRule type="cellIs" dxfId="4085" priority="2971" operator="equal">
      <formula>0</formula>
    </cfRule>
    <cfRule type="cellIs" dxfId="4084" priority="2972" operator="greaterThan">
      <formula>0.99</formula>
    </cfRule>
    <cfRule type="cellIs" dxfId="4083" priority="2973" operator="greaterThan">
      <formula>0.79</formula>
    </cfRule>
    <cfRule type="cellIs" dxfId="4082" priority="2974" operator="greaterThan">
      <formula>0.59</formula>
    </cfRule>
    <cfRule type="cellIs" dxfId="4081" priority="2975" operator="lessThan">
      <formula>0.6</formula>
    </cfRule>
  </conditionalFormatting>
  <conditionalFormatting sqref="K30">
    <cfRule type="cellIs" dxfId="4080" priority="2951" operator="equal">
      <formula>0</formula>
    </cfRule>
    <cfRule type="cellIs" dxfId="4079" priority="2952" operator="between">
      <formula>0.61</formula>
      <formula>0.8</formula>
    </cfRule>
    <cfRule type="cellIs" dxfId="4078" priority="2953" operator="greaterThan">
      <formula>1</formula>
    </cfRule>
    <cfRule type="cellIs" dxfId="4077" priority="2954" operator="between">
      <formula>0.81</formula>
      <formula>0.99</formula>
    </cfRule>
    <cfRule type="cellIs" dxfId="4076" priority="2955" operator="between">
      <formula>0.61</formula>
      <formula>0.8</formula>
    </cfRule>
    <cfRule type="cellIs" dxfId="4075" priority="2956" operator="between">
      <formula>0</formula>
      <formula>0.6</formula>
    </cfRule>
    <cfRule type="cellIs" dxfId="4074" priority="2957" operator="greaterThan">
      <formula>1</formula>
    </cfRule>
    <cfRule type="cellIs" dxfId="4073" priority="2958" operator="between">
      <formula>0.61</formula>
      <formula>0.99</formula>
    </cfRule>
    <cfRule type="cellIs" dxfId="4072" priority="2959" operator="between">
      <formula>0.8</formula>
      <formula>1</formula>
    </cfRule>
    <cfRule type="cellIs" dxfId="4071" priority="2960" operator="greaterThan">
      <formula>1</formula>
    </cfRule>
    <cfRule type="cellIs" dxfId="4070" priority="2961" operator="between">
      <formula>0.8</formula>
      <formula>1</formula>
    </cfRule>
    <cfRule type="cellIs" dxfId="4069" priority="2962" operator="between">
      <formula>0.1</formula>
      <formula>0.6</formula>
    </cfRule>
    <cfRule type="cellIs" dxfId="4068" priority="2963" operator="lessThan">
      <formula>0.8</formula>
    </cfRule>
    <cfRule type="cellIs" dxfId="4067" priority="2964" operator="lessThan">
      <formula>0.6</formula>
    </cfRule>
    <cfRule type="cellIs" dxfId="4066" priority="2965" operator="lessThan">
      <formula>0.8</formula>
    </cfRule>
    <cfRule type="cellIs" dxfId="4065" priority="2966" operator="lessThan">
      <formula>1</formula>
    </cfRule>
    <cfRule type="cellIs" dxfId="4064" priority="2967" operator="greaterThan">
      <formula>1</formula>
    </cfRule>
  </conditionalFormatting>
  <conditionalFormatting sqref="O30">
    <cfRule type="cellIs" dxfId="4063" priority="2943" operator="equal">
      <formula>1</formula>
    </cfRule>
    <cfRule type="cellIs" priority="2944" operator="equal">
      <formula>1</formula>
    </cfRule>
    <cfRule type="cellIs" dxfId="4062" priority="2945" operator="between">
      <formula>0</formula>
      <formula>0.6</formula>
    </cfRule>
    <cfRule type="cellIs" dxfId="4061" priority="2946" operator="equal">
      <formula>0</formula>
    </cfRule>
    <cfRule type="cellIs" dxfId="4060" priority="2947" operator="greaterThan">
      <formula>0.99</formula>
    </cfRule>
    <cfRule type="cellIs" dxfId="4059" priority="2948" operator="greaterThan">
      <formula>0.79</formula>
    </cfRule>
    <cfRule type="cellIs" dxfId="4058" priority="2949" operator="greaterThan">
      <formula>0.59</formula>
    </cfRule>
    <cfRule type="cellIs" dxfId="4057" priority="2950" operator="lessThan">
      <formula>0.6</formula>
    </cfRule>
  </conditionalFormatting>
  <conditionalFormatting sqref="O30">
    <cfRule type="cellIs" dxfId="4056" priority="2926" operator="equal">
      <formula>0</formula>
    </cfRule>
    <cfRule type="cellIs" dxfId="4055" priority="2927" operator="between">
      <formula>0.61</formula>
      <formula>0.8</formula>
    </cfRule>
    <cfRule type="cellIs" dxfId="4054" priority="2928" operator="greaterThan">
      <formula>1</formula>
    </cfRule>
    <cfRule type="cellIs" dxfId="4053" priority="2929" operator="between">
      <formula>0.81</formula>
      <formula>0.99</formula>
    </cfRule>
    <cfRule type="cellIs" dxfId="4052" priority="2930" operator="between">
      <formula>0.61</formula>
      <formula>0.8</formula>
    </cfRule>
    <cfRule type="cellIs" dxfId="4051" priority="2931" operator="between">
      <formula>0</formula>
      <formula>0.6</formula>
    </cfRule>
    <cfRule type="cellIs" dxfId="4050" priority="2932" operator="greaterThan">
      <formula>1</formula>
    </cfRule>
    <cfRule type="cellIs" dxfId="4049" priority="2933" operator="between">
      <formula>0.61</formula>
      <formula>0.99</formula>
    </cfRule>
    <cfRule type="cellIs" dxfId="4048" priority="2934" operator="between">
      <formula>0.8</formula>
      <formula>1</formula>
    </cfRule>
    <cfRule type="cellIs" dxfId="4047" priority="2935" operator="greaterThan">
      <formula>1</formula>
    </cfRule>
    <cfRule type="cellIs" dxfId="4046" priority="2936" operator="between">
      <formula>0.8</formula>
      <formula>1</formula>
    </cfRule>
    <cfRule type="cellIs" dxfId="4045" priority="2937" operator="between">
      <formula>0.1</formula>
      <formula>0.6</formula>
    </cfRule>
    <cfRule type="cellIs" dxfId="4044" priority="2938" operator="lessThan">
      <formula>0.8</formula>
    </cfRule>
    <cfRule type="cellIs" dxfId="4043" priority="2939" operator="lessThan">
      <formula>0.6</formula>
    </cfRule>
    <cfRule type="cellIs" dxfId="4042" priority="2940" operator="lessThan">
      <formula>0.8</formula>
    </cfRule>
    <cfRule type="cellIs" dxfId="4041" priority="2941" operator="lessThan">
      <formula>1</formula>
    </cfRule>
    <cfRule type="cellIs" dxfId="4040" priority="2942" operator="greaterThan">
      <formula>1</formula>
    </cfRule>
  </conditionalFormatting>
  <conditionalFormatting sqref="O30">
    <cfRule type="cellIs" dxfId="4039" priority="2918" operator="equal">
      <formula>1</formula>
    </cfRule>
    <cfRule type="cellIs" priority="2919" operator="equal">
      <formula>1</formula>
    </cfRule>
    <cfRule type="cellIs" dxfId="4038" priority="2920" operator="between">
      <formula>0</formula>
      <formula>0.6</formula>
    </cfRule>
    <cfRule type="cellIs" dxfId="4037" priority="2921" operator="equal">
      <formula>0</formula>
    </cfRule>
    <cfRule type="cellIs" dxfId="4036" priority="2922" operator="greaterThan">
      <formula>0.99</formula>
    </cfRule>
    <cfRule type="cellIs" dxfId="4035" priority="2923" operator="greaterThan">
      <formula>0.79</formula>
    </cfRule>
    <cfRule type="cellIs" dxfId="4034" priority="2924" operator="greaterThan">
      <formula>0.59</formula>
    </cfRule>
    <cfRule type="cellIs" dxfId="4033" priority="2925" operator="lessThan">
      <formula>0.6</formula>
    </cfRule>
  </conditionalFormatting>
  <conditionalFormatting sqref="O30">
    <cfRule type="cellIs" dxfId="4032" priority="2901" operator="equal">
      <formula>0</formula>
    </cfRule>
    <cfRule type="cellIs" dxfId="4031" priority="2902" operator="between">
      <formula>0.61</formula>
      <formula>0.8</formula>
    </cfRule>
    <cfRule type="cellIs" dxfId="4030" priority="2903" operator="greaterThan">
      <formula>1</formula>
    </cfRule>
    <cfRule type="cellIs" dxfId="4029" priority="2904" operator="between">
      <formula>0.81</formula>
      <formula>0.99</formula>
    </cfRule>
    <cfRule type="cellIs" dxfId="4028" priority="2905" operator="between">
      <formula>0.61</formula>
      <formula>0.8</formula>
    </cfRule>
    <cfRule type="cellIs" dxfId="4027" priority="2906" operator="between">
      <formula>0</formula>
      <formula>0.6</formula>
    </cfRule>
    <cfRule type="cellIs" dxfId="4026" priority="2907" operator="greaterThan">
      <formula>1</formula>
    </cfRule>
    <cfRule type="cellIs" dxfId="4025" priority="2908" operator="between">
      <formula>0.61</formula>
      <formula>0.99</formula>
    </cfRule>
    <cfRule type="cellIs" dxfId="4024" priority="2909" operator="between">
      <formula>0.8</formula>
      <formula>1</formula>
    </cfRule>
    <cfRule type="cellIs" dxfId="4023" priority="2910" operator="greaterThan">
      <formula>1</formula>
    </cfRule>
    <cfRule type="cellIs" dxfId="4022" priority="2911" operator="between">
      <formula>0.8</formula>
      <formula>1</formula>
    </cfRule>
    <cfRule type="cellIs" dxfId="4021" priority="2912" operator="between">
      <formula>0.1</formula>
      <formula>0.6</formula>
    </cfRule>
    <cfRule type="cellIs" dxfId="4020" priority="2913" operator="lessThan">
      <formula>0.8</formula>
    </cfRule>
    <cfRule type="cellIs" dxfId="4019" priority="2914" operator="lessThan">
      <formula>0.6</formula>
    </cfRule>
    <cfRule type="cellIs" dxfId="4018" priority="2915" operator="lessThan">
      <formula>0.8</formula>
    </cfRule>
    <cfRule type="cellIs" dxfId="4017" priority="2916" operator="lessThan">
      <formula>1</formula>
    </cfRule>
    <cfRule type="cellIs" dxfId="4016" priority="2917" operator="greaterThan">
      <formula>1</formula>
    </cfRule>
  </conditionalFormatting>
  <conditionalFormatting sqref="O30">
    <cfRule type="cellIs" dxfId="4015" priority="2893" operator="equal">
      <formula>1</formula>
    </cfRule>
    <cfRule type="cellIs" priority="2894" operator="equal">
      <formula>1</formula>
    </cfRule>
    <cfRule type="cellIs" dxfId="4014" priority="2895" operator="between">
      <formula>0</formula>
      <formula>0.6</formula>
    </cfRule>
    <cfRule type="cellIs" dxfId="4013" priority="2896" operator="equal">
      <formula>0</formula>
    </cfRule>
    <cfRule type="cellIs" dxfId="4012" priority="2897" operator="greaterThan">
      <formula>0.99</formula>
    </cfRule>
    <cfRule type="cellIs" dxfId="4011" priority="2898" operator="greaterThan">
      <formula>0.79</formula>
    </cfRule>
    <cfRule type="cellIs" dxfId="4010" priority="2899" operator="greaterThan">
      <formula>0.59</formula>
    </cfRule>
    <cfRule type="cellIs" dxfId="4009" priority="2900" operator="lessThan">
      <formula>0.6</formula>
    </cfRule>
  </conditionalFormatting>
  <conditionalFormatting sqref="O30">
    <cfRule type="cellIs" dxfId="4008" priority="2876" operator="equal">
      <formula>0</formula>
    </cfRule>
    <cfRule type="cellIs" dxfId="4007" priority="2877" operator="between">
      <formula>0.61</formula>
      <formula>0.8</formula>
    </cfRule>
    <cfRule type="cellIs" dxfId="4006" priority="2878" operator="greaterThan">
      <formula>1</formula>
    </cfRule>
    <cfRule type="cellIs" dxfId="4005" priority="2879" operator="between">
      <formula>0.81</formula>
      <formula>0.99</formula>
    </cfRule>
    <cfRule type="cellIs" dxfId="4004" priority="2880" operator="between">
      <formula>0.61</formula>
      <formula>0.8</formula>
    </cfRule>
    <cfRule type="cellIs" dxfId="4003" priority="2881" operator="between">
      <formula>0</formula>
      <formula>0.6</formula>
    </cfRule>
    <cfRule type="cellIs" dxfId="4002" priority="2882" operator="greaterThan">
      <formula>1</formula>
    </cfRule>
    <cfRule type="cellIs" dxfId="4001" priority="2883" operator="between">
      <formula>0.61</formula>
      <formula>0.99</formula>
    </cfRule>
    <cfRule type="cellIs" dxfId="4000" priority="2884" operator="between">
      <formula>0.8</formula>
      <formula>1</formula>
    </cfRule>
    <cfRule type="cellIs" dxfId="3999" priority="2885" operator="greaterThan">
      <formula>1</formula>
    </cfRule>
    <cfRule type="cellIs" dxfId="3998" priority="2886" operator="between">
      <formula>0.8</formula>
      <formula>1</formula>
    </cfRule>
    <cfRule type="cellIs" dxfId="3997" priority="2887" operator="between">
      <formula>0.1</formula>
      <formula>0.6</formula>
    </cfRule>
    <cfRule type="cellIs" dxfId="3996" priority="2888" operator="lessThan">
      <formula>0.8</formula>
    </cfRule>
    <cfRule type="cellIs" dxfId="3995" priority="2889" operator="lessThan">
      <formula>0.6</formula>
    </cfRule>
    <cfRule type="cellIs" dxfId="3994" priority="2890" operator="lessThan">
      <formula>0.8</formula>
    </cfRule>
    <cfRule type="cellIs" dxfId="3993" priority="2891" operator="lessThan">
      <formula>1</formula>
    </cfRule>
    <cfRule type="cellIs" dxfId="3992" priority="2892" operator="greaterThan">
      <formula>1</formula>
    </cfRule>
  </conditionalFormatting>
  <conditionalFormatting sqref="O30">
    <cfRule type="cellIs" dxfId="3991" priority="2868" operator="equal">
      <formula>1</formula>
    </cfRule>
    <cfRule type="cellIs" priority="2869" operator="equal">
      <formula>1</formula>
    </cfRule>
    <cfRule type="cellIs" dxfId="3990" priority="2870" operator="between">
      <formula>0</formula>
      <formula>0.6</formula>
    </cfRule>
    <cfRule type="cellIs" dxfId="3989" priority="2871" operator="equal">
      <formula>0</formula>
    </cfRule>
    <cfRule type="cellIs" dxfId="3988" priority="2872" operator="greaterThan">
      <formula>0.99</formula>
    </cfRule>
    <cfRule type="cellIs" dxfId="3987" priority="2873" operator="greaterThan">
      <formula>0.79</formula>
    </cfRule>
    <cfRule type="cellIs" dxfId="3986" priority="2874" operator="greaterThan">
      <formula>0.59</formula>
    </cfRule>
    <cfRule type="cellIs" dxfId="3985" priority="2875" operator="lessThan">
      <formula>0.6</formula>
    </cfRule>
  </conditionalFormatting>
  <conditionalFormatting sqref="O30">
    <cfRule type="cellIs" dxfId="3984" priority="2851" operator="equal">
      <formula>0</formula>
    </cfRule>
    <cfRule type="cellIs" dxfId="3983" priority="2852" operator="between">
      <formula>0.61</formula>
      <formula>0.8</formula>
    </cfRule>
    <cfRule type="cellIs" dxfId="3982" priority="2853" operator="greaterThan">
      <formula>1</formula>
    </cfRule>
    <cfRule type="cellIs" dxfId="3981" priority="2854" operator="between">
      <formula>0.81</formula>
      <formula>0.99</formula>
    </cfRule>
    <cfRule type="cellIs" dxfId="3980" priority="2855" operator="between">
      <formula>0.61</formula>
      <formula>0.8</formula>
    </cfRule>
    <cfRule type="cellIs" dxfId="3979" priority="2856" operator="between">
      <formula>0</formula>
      <formula>0.6</formula>
    </cfRule>
    <cfRule type="cellIs" dxfId="3978" priority="2857" operator="greaterThan">
      <formula>1</formula>
    </cfRule>
    <cfRule type="cellIs" dxfId="3977" priority="2858" operator="between">
      <formula>0.61</formula>
      <formula>0.99</formula>
    </cfRule>
    <cfRule type="cellIs" dxfId="3976" priority="2859" operator="between">
      <formula>0.8</formula>
      <formula>1</formula>
    </cfRule>
    <cfRule type="cellIs" dxfId="3975" priority="2860" operator="greaterThan">
      <formula>1</formula>
    </cfRule>
    <cfRule type="cellIs" dxfId="3974" priority="2861" operator="between">
      <formula>0.8</formula>
      <formula>1</formula>
    </cfRule>
    <cfRule type="cellIs" dxfId="3973" priority="2862" operator="between">
      <formula>0.1</formula>
      <formula>0.6</formula>
    </cfRule>
    <cfRule type="cellIs" dxfId="3972" priority="2863" operator="lessThan">
      <formula>0.8</formula>
    </cfRule>
    <cfRule type="cellIs" dxfId="3971" priority="2864" operator="lessThan">
      <formula>0.6</formula>
    </cfRule>
    <cfRule type="cellIs" dxfId="3970" priority="2865" operator="lessThan">
      <formula>0.8</formula>
    </cfRule>
    <cfRule type="cellIs" dxfId="3969" priority="2866" operator="lessThan">
      <formula>1</formula>
    </cfRule>
    <cfRule type="cellIs" dxfId="3968" priority="2867" operator="greaterThan">
      <formula>1</formula>
    </cfRule>
  </conditionalFormatting>
  <conditionalFormatting sqref="S30:T30">
    <cfRule type="cellIs" dxfId="3967" priority="2843" operator="equal">
      <formula>1</formula>
    </cfRule>
    <cfRule type="cellIs" priority="2844" operator="equal">
      <formula>1</formula>
    </cfRule>
    <cfRule type="cellIs" dxfId="3966" priority="2845" operator="between">
      <formula>0</formula>
      <formula>0.6</formula>
    </cfRule>
    <cfRule type="cellIs" dxfId="3965" priority="2846" operator="equal">
      <formula>0</formula>
    </cfRule>
    <cfRule type="cellIs" dxfId="3964" priority="2847" operator="greaterThan">
      <formula>0.99</formula>
    </cfRule>
    <cfRule type="cellIs" dxfId="3963" priority="2848" operator="greaterThan">
      <formula>0.79</formula>
    </cfRule>
    <cfRule type="cellIs" dxfId="3962" priority="2849" operator="greaterThan">
      <formula>0.59</formula>
    </cfRule>
    <cfRule type="cellIs" dxfId="3961" priority="2850" operator="lessThan">
      <formula>0.6</formula>
    </cfRule>
  </conditionalFormatting>
  <conditionalFormatting sqref="S30:T30">
    <cfRule type="cellIs" dxfId="3960" priority="2826" operator="equal">
      <formula>0</formula>
    </cfRule>
    <cfRule type="cellIs" dxfId="3959" priority="2827" operator="between">
      <formula>0.61</formula>
      <formula>0.8</formula>
    </cfRule>
    <cfRule type="cellIs" dxfId="3958" priority="2828" operator="greaterThan">
      <formula>1</formula>
    </cfRule>
    <cfRule type="cellIs" dxfId="3957" priority="2829" operator="between">
      <formula>0.81</formula>
      <formula>0.99</formula>
    </cfRule>
    <cfRule type="cellIs" dxfId="3956" priority="2830" operator="between">
      <formula>0.61</formula>
      <formula>0.8</formula>
    </cfRule>
    <cfRule type="cellIs" dxfId="3955" priority="2831" operator="between">
      <formula>0</formula>
      <formula>0.6</formula>
    </cfRule>
    <cfRule type="cellIs" dxfId="3954" priority="2832" operator="greaterThan">
      <formula>1</formula>
    </cfRule>
    <cfRule type="cellIs" dxfId="3953" priority="2833" operator="between">
      <formula>0.61</formula>
      <formula>0.99</formula>
    </cfRule>
    <cfRule type="cellIs" dxfId="3952" priority="2834" operator="between">
      <formula>0.8</formula>
      <formula>1</formula>
    </cfRule>
    <cfRule type="cellIs" dxfId="3951" priority="2835" operator="greaterThan">
      <formula>1</formula>
    </cfRule>
    <cfRule type="cellIs" dxfId="3950" priority="2836" operator="between">
      <formula>0.8</formula>
      <formula>1</formula>
    </cfRule>
    <cfRule type="cellIs" dxfId="3949" priority="2837" operator="between">
      <formula>0.1</formula>
      <formula>0.6</formula>
    </cfRule>
    <cfRule type="cellIs" dxfId="3948" priority="2838" operator="lessThan">
      <formula>0.8</formula>
    </cfRule>
    <cfRule type="cellIs" dxfId="3947" priority="2839" operator="lessThan">
      <formula>0.6</formula>
    </cfRule>
    <cfRule type="cellIs" dxfId="3946" priority="2840" operator="lessThan">
      <formula>0.8</formula>
    </cfRule>
    <cfRule type="cellIs" dxfId="3945" priority="2841" operator="lessThan">
      <formula>1</formula>
    </cfRule>
    <cfRule type="cellIs" dxfId="3944" priority="2842" operator="greaterThan">
      <formula>1</formula>
    </cfRule>
  </conditionalFormatting>
  <conditionalFormatting sqref="S30:T30">
    <cfRule type="cellIs" dxfId="3943" priority="2818" operator="equal">
      <formula>1</formula>
    </cfRule>
    <cfRule type="cellIs" priority="2819" operator="equal">
      <formula>1</formula>
    </cfRule>
    <cfRule type="cellIs" dxfId="3942" priority="2820" operator="between">
      <formula>0</formula>
      <formula>0.6</formula>
    </cfRule>
    <cfRule type="cellIs" dxfId="3941" priority="2821" operator="equal">
      <formula>0</formula>
    </cfRule>
    <cfRule type="cellIs" dxfId="3940" priority="2822" operator="greaterThan">
      <formula>0.99</formula>
    </cfRule>
    <cfRule type="cellIs" dxfId="3939" priority="2823" operator="greaterThan">
      <formula>0.79</formula>
    </cfRule>
    <cfRule type="cellIs" dxfId="3938" priority="2824" operator="greaterThan">
      <formula>0.59</formula>
    </cfRule>
    <cfRule type="cellIs" dxfId="3937" priority="2825" operator="lessThan">
      <formula>0.6</formula>
    </cfRule>
  </conditionalFormatting>
  <conditionalFormatting sqref="S30:T30">
    <cfRule type="cellIs" dxfId="3936" priority="2801" operator="equal">
      <formula>0</formula>
    </cfRule>
    <cfRule type="cellIs" dxfId="3935" priority="2802" operator="between">
      <formula>0.61</formula>
      <formula>0.8</formula>
    </cfRule>
    <cfRule type="cellIs" dxfId="3934" priority="2803" operator="greaterThan">
      <formula>1</formula>
    </cfRule>
    <cfRule type="cellIs" dxfId="3933" priority="2804" operator="between">
      <formula>0.81</formula>
      <formula>0.99</formula>
    </cfRule>
    <cfRule type="cellIs" dxfId="3932" priority="2805" operator="between">
      <formula>0.61</formula>
      <formula>0.8</formula>
    </cfRule>
    <cfRule type="cellIs" dxfId="3931" priority="2806" operator="between">
      <formula>0</formula>
      <formula>0.6</formula>
    </cfRule>
    <cfRule type="cellIs" dxfId="3930" priority="2807" operator="greaterThan">
      <formula>1</formula>
    </cfRule>
    <cfRule type="cellIs" dxfId="3929" priority="2808" operator="between">
      <formula>0.61</formula>
      <formula>0.99</formula>
    </cfRule>
    <cfRule type="cellIs" dxfId="3928" priority="2809" operator="between">
      <formula>0.8</formula>
      <formula>1</formula>
    </cfRule>
    <cfRule type="cellIs" dxfId="3927" priority="2810" operator="greaterThan">
      <formula>1</formula>
    </cfRule>
    <cfRule type="cellIs" dxfId="3926" priority="2811" operator="between">
      <formula>0.8</formula>
      <formula>1</formula>
    </cfRule>
    <cfRule type="cellIs" dxfId="3925" priority="2812" operator="between">
      <formula>0.1</formula>
      <formula>0.6</formula>
    </cfRule>
    <cfRule type="cellIs" dxfId="3924" priority="2813" operator="lessThan">
      <formula>0.8</formula>
    </cfRule>
    <cfRule type="cellIs" dxfId="3923" priority="2814" operator="lessThan">
      <formula>0.6</formula>
    </cfRule>
    <cfRule type="cellIs" dxfId="3922" priority="2815" operator="lessThan">
      <formula>0.8</formula>
    </cfRule>
    <cfRule type="cellIs" dxfId="3921" priority="2816" operator="lessThan">
      <formula>1</formula>
    </cfRule>
    <cfRule type="cellIs" dxfId="3920" priority="2817" operator="greaterThan">
      <formula>1</formula>
    </cfRule>
  </conditionalFormatting>
  <conditionalFormatting sqref="S30:T30">
    <cfRule type="cellIs" dxfId="3919" priority="2793" operator="equal">
      <formula>1</formula>
    </cfRule>
    <cfRule type="cellIs" priority="2794" operator="equal">
      <formula>1</formula>
    </cfRule>
    <cfRule type="cellIs" dxfId="3918" priority="2795" operator="between">
      <formula>0</formula>
      <formula>0.6</formula>
    </cfRule>
    <cfRule type="cellIs" dxfId="3917" priority="2796" operator="equal">
      <formula>0</formula>
    </cfRule>
    <cfRule type="cellIs" dxfId="3916" priority="2797" operator="greaterThan">
      <formula>0.99</formula>
    </cfRule>
    <cfRule type="cellIs" dxfId="3915" priority="2798" operator="greaterThan">
      <formula>0.79</formula>
    </cfRule>
    <cfRule type="cellIs" dxfId="3914" priority="2799" operator="greaterThan">
      <formula>0.59</formula>
    </cfRule>
    <cfRule type="cellIs" dxfId="3913" priority="2800" operator="lessThan">
      <formula>0.6</formula>
    </cfRule>
  </conditionalFormatting>
  <conditionalFormatting sqref="S30:T30">
    <cfRule type="cellIs" dxfId="3912" priority="2776" operator="equal">
      <formula>0</formula>
    </cfRule>
    <cfRule type="cellIs" dxfId="3911" priority="2777" operator="between">
      <formula>0.61</formula>
      <formula>0.8</formula>
    </cfRule>
    <cfRule type="cellIs" dxfId="3910" priority="2778" operator="greaterThan">
      <formula>1</formula>
    </cfRule>
    <cfRule type="cellIs" dxfId="3909" priority="2779" operator="between">
      <formula>0.81</formula>
      <formula>0.99</formula>
    </cfRule>
    <cfRule type="cellIs" dxfId="3908" priority="2780" operator="between">
      <formula>0.61</formula>
      <formula>0.8</formula>
    </cfRule>
    <cfRule type="cellIs" dxfId="3907" priority="2781" operator="between">
      <formula>0</formula>
      <formula>0.6</formula>
    </cfRule>
    <cfRule type="cellIs" dxfId="3906" priority="2782" operator="greaterThan">
      <formula>1</formula>
    </cfRule>
    <cfRule type="cellIs" dxfId="3905" priority="2783" operator="between">
      <formula>0.61</formula>
      <formula>0.99</formula>
    </cfRule>
    <cfRule type="cellIs" dxfId="3904" priority="2784" operator="between">
      <formula>0.8</formula>
      <formula>1</formula>
    </cfRule>
    <cfRule type="cellIs" dxfId="3903" priority="2785" operator="greaterThan">
      <formula>1</formula>
    </cfRule>
    <cfRule type="cellIs" dxfId="3902" priority="2786" operator="between">
      <formula>0.8</formula>
      <formula>1</formula>
    </cfRule>
    <cfRule type="cellIs" dxfId="3901" priority="2787" operator="between">
      <formula>0.1</formula>
      <formula>0.6</formula>
    </cfRule>
    <cfRule type="cellIs" dxfId="3900" priority="2788" operator="lessThan">
      <formula>0.8</formula>
    </cfRule>
    <cfRule type="cellIs" dxfId="3899" priority="2789" operator="lessThan">
      <formula>0.6</formula>
    </cfRule>
    <cfRule type="cellIs" dxfId="3898" priority="2790" operator="lessThan">
      <formula>0.8</formula>
    </cfRule>
    <cfRule type="cellIs" dxfId="3897" priority="2791" operator="lessThan">
      <formula>1</formula>
    </cfRule>
    <cfRule type="cellIs" dxfId="3896" priority="2792" operator="greaterThan">
      <formula>1</formula>
    </cfRule>
  </conditionalFormatting>
  <conditionalFormatting sqref="S30:T30">
    <cfRule type="cellIs" dxfId="3895" priority="2768" operator="equal">
      <formula>1</formula>
    </cfRule>
    <cfRule type="cellIs" priority="2769" operator="equal">
      <formula>1</formula>
    </cfRule>
    <cfRule type="cellIs" dxfId="3894" priority="2770" operator="between">
      <formula>0</formula>
      <formula>0.6</formula>
    </cfRule>
    <cfRule type="cellIs" dxfId="3893" priority="2771" operator="equal">
      <formula>0</formula>
    </cfRule>
    <cfRule type="cellIs" dxfId="3892" priority="2772" operator="greaterThan">
      <formula>0.99</formula>
    </cfRule>
    <cfRule type="cellIs" dxfId="3891" priority="2773" operator="greaterThan">
      <formula>0.79</formula>
    </cfRule>
    <cfRule type="cellIs" dxfId="3890" priority="2774" operator="greaterThan">
      <formula>0.59</formula>
    </cfRule>
    <cfRule type="cellIs" dxfId="3889" priority="2775" operator="lessThan">
      <formula>0.6</formula>
    </cfRule>
  </conditionalFormatting>
  <conditionalFormatting sqref="S30:T30">
    <cfRule type="cellIs" dxfId="3888" priority="2751" operator="equal">
      <formula>0</formula>
    </cfRule>
    <cfRule type="cellIs" dxfId="3887" priority="2752" operator="between">
      <formula>0.61</formula>
      <formula>0.8</formula>
    </cfRule>
    <cfRule type="cellIs" dxfId="3886" priority="2753" operator="greaterThan">
      <formula>1</formula>
    </cfRule>
    <cfRule type="cellIs" dxfId="3885" priority="2754" operator="between">
      <formula>0.81</formula>
      <formula>0.99</formula>
    </cfRule>
    <cfRule type="cellIs" dxfId="3884" priority="2755" operator="between">
      <formula>0.61</formula>
      <formula>0.8</formula>
    </cfRule>
    <cfRule type="cellIs" dxfId="3883" priority="2756" operator="between">
      <formula>0</formula>
      <formula>0.6</formula>
    </cfRule>
    <cfRule type="cellIs" dxfId="3882" priority="2757" operator="greaterThan">
      <formula>1</formula>
    </cfRule>
    <cfRule type="cellIs" dxfId="3881" priority="2758" operator="between">
      <formula>0.61</formula>
      <formula>0.99</formula>
    </cfRule>
    <cfRule type="cellIs" dxfId="3880" priority="2759" operator="between">
      <formula>0.8</formula>
      <formula>1</formula>
    </cfRule>
    <cfRule type="cellIs" dxfId="3879" priority="2760" operator="greaterThan">
      <formula>1</formula>
    </cfRule>
    <cfRule type="cellIs" dxfId="3878" priority="2761" operator="between">
      <formula>0.8</formula>
      <formula>1</formula>
    </cfRule>
    <cfRule type="cellIs" dxfId="3877" priority="2762" operator="between">
      <formula>0.1</formula>
      <formula>0.6</formula>
    </cfRule>
    <cfRule type="cellIs" dxfId="3876" priority="2763" operator="lessThan">
      <formula>0.8</formula>
    </cfRule>
    <cfRule type="cellIs" dxfId="3875" priority="2764" operator="lessThan">
      <formula>0.6</formula>
    </cfRule>
    <cfRule type="cellIs" dxfId="3874" priority="2765" operator="lessThan">
      <formula>0.8</formula>
    </cfRule>
    <cfRule type="cellIs" dxfId="3873" priority="2766" operator="lessThan">
      <formula>1</formula>
    </cfRule>
    <cfRule type="cellIs" dxfId="3872" priority="2767" operator="greaterThan">
      <formula>1</formula>
    </cfRule>
  </conditionalFormatting>
  <conditionalFormatting sqref="K18">
    <cfRule type="cellIs" dxfId="3871" priority="2743" operator="equal">
      <formula>1</formula>
    </cfRule>
    <cfRule type="cellIs" priority="2744" operator="equal">
      <formula>1</formula>
    </cfRule>
    <cfRule type="cellIs" dxfId="3870" priority="2745" operator="between">
      <formula>0</formula>
      <formula>0.6</formula>
    </cfRule>
    <cfRule type="cellIs" dxfId="3869" priority="2746" operator="equal">
      <formula>0</formula>
    </cfRule>
    <cfRule type="cellIs" dxfId="3868" priority="2747" operator="greaterThan">
      <formula>0.99</formula>
    </cfRule>
    <cfRule type="cellIs" dxfId="3867" priority="2748" operator="greaterThan">
      <formula>0.79</formula>
    </cfRule>
    <cfRule type="cellIs" dxfId="3866" priority="2749" operator="greaterThan">
      <formula>0.59</formula>
    </cfRule>
    <cfRule type="cellIs" dxfId="3865" priority="2750" operator="lessThan">
      <formula>0.6</formula>
    </cfRule>
  </conditionalFormatting>
  <conditionalFormatting sqref="K18">
    <cfRule type="cellIs" dxfId="3864" priority="2726" operator="equal">
      <formula>0</formula>
    </cfRule>
    <cfRule type="cellIs" dxfId="3863" priority="2727" operator="between">
      <formula>0.61</formula>
      <formula>0.8</formula>
    </cfRule>
    <cfRule type="cellIs" dxfId="3862" priority="2728" operator="greaterThan">
      <formula>1</formula>
    </cfRule>
    <cfRule type="cellIs" dxfId="3861" priority="2729" operator="between">
      <formula>0.81</formula>
      <formula>0.99</formula>
    </cfRule>
    <cfRule type="cellIs" dxfId="3860" priority="2730" operator="between">
      <formula>0.61</formula>
      <formula>0.8</formula>
    </cfRule>
    <cfRule type="cellIs" dxfId="3859" priority="2731" operator="between">
      <formula>0</formula>
      <formula>0.6</formula>
    </cfRule>
    <cfRule type="cellIs" dxfId="3858" priority="2732" operator="greaterThan">
      <formula>1</formula>
    </cfRule>
    <cfRule type="cellIs" dxfId="3857" priority="2733" operator="between">
      <formula>0.61</formula>
      <formula>0.99</formula>
    </cfRule>
    <cfRule type="cellIs" dxfId="3856" priority="2734" operator="between">
      <formula>0.8</formula>
      <formula>1</formula>
    </cfRule>
    <cfRule type="cellIs" dxfId="3855" priority="2735" operator="greaterThan">
      <formula>1</formula>
    </cfRule>
    <cfRule type="cellIs" dxfId="3854" priority="2736" operator="between">
      <formula>0.8</formula>
      <formula>1</formula>
    </cfRule>
    <cfRule type="cellIs" dxfId="3853" priority="2737" operator="between">
      <formula>0.1</formula>
      <formula>0.6</formula>
    </cfRule>
    <cfRule type="cellIs" dxfId="3852" priority="2738" operator="lessThan">
      <formula>0.8</formula>
    </cfRule>
    <cfRule type="cellIs" dxfId="3851" priority="2739" operator="lessThan">
      <formula>0.6</formula>
    </cfRule>
    <cfRule type="cellIs" dxfId="3850" priority="2740" operator="lessThan">
      <formula>0.8</formula>
    </cfRule>
    <cfRule type="cellIs" dxfId="3849" priority="2741" operator="lessThan">
      <formula>1</formula>
    </cfRule>
    <cfRule type="cellIs" dxfId="3848" priority="2742" operator="greaterThan">
      <formula>1</formula>
    </cfRule>
  </conditionalFormatting>
  <conditionalFormatting sqref="K18">
    <cfRule type="cellIs" dxfId="3847" priority="2718" operator="equal">
      <formula>1</formula>
    </cfRule>
    <cfRule type="cellIs" priority="2719" operator="equal">
      <formula>1</formula>
    </cfRule>
    <cfRule type="cellIs" dxfId="3846" priority="2720" operator="between">
      <formula>0</formula>
      <formula>0.6</formula>
    </cfRule>
    <cfRule type="cellIs" dxfId="3845" priority="2721" operator="equal">
      <formula>0</formula>
    </cfRule>
    <cfRule type="cellIs" dxfId="3844" priority="2722" operator="greaterThan">
      <formula>0.99</formula>
    </cfRule>
    <cfRule type="cellIs" dxfId="3843" priority="2723" operator="greaterThan">
      <formula>0.79</formula>
    </cfRule>
    <cfRule type="cellIs" dxfId="3842" priority="2724" operator="greaterThan">
      <formula>0.59</formula>
    </cfRule>
    <cfRule type="cellIs" dxfId="3841" priority="2725" operator="lessThan">
      <formula>0.6</formula>
    </cfRule>
  </conditionalFormatting>
  <conditionalFormatting sqref="K18">
    <cfRule type="cellIs" dxfId="3840" priority="2701" operator="equal">
      <formula>0</formula>
    </cfRule>
    <cfRule type="cellIs" dxfId="3839" priority="2702" operator="between">
      <formula>0.61</formula>
      <formula>0.8</formula>
    </cfRule>
    <cfRule type="cellIs" dxfId="3838" priority="2703" operator="greaterThan">
      <formula>1</formula>
    </cfRule>
    <cfRule type="cellIs" dxfId="3837" priority="2704" operator="between">
      <formula>0.81</formula>
      <formula>0.99</formula>
    </cfRule>
    <cfRule type="cellIs" dxfId="3836" priority="2705" operator="between">
      <formula>0.61</formula>
      <formula>0.8</formula>
    </cfRule>
    <cfRule type="cellIs" dxfId="3835" priority="2706" operator="between">
      <formula>0</formula>
      <formula>0.6</formula>
    </cfRule>
    <cfRule type="cellIs" dxfId="3834" priority="2707" operator="equal">
      <formula>1</formula>
    </cfRule>
    <cfRule type="cellIs" dxfId="3833" priority="2708" operator="between">
      <formula>0.61</formula>
      <formula>0.99</formula>
    </cfRule>
    <cfRule type="cellIs" dxfId="3832" priority="2709" operator="between">
      <formula>0.8</formula>
      <formula>0.99</formula>
    </cfRule>
    <cfRule type="cellIs" dxfId="3831" priority="2710" operator="greaterThan">
      <formula>1</formula>
    </cfRule>
    <cfRule type="cellIs" dxfId="3830" priority="2711" operator="between">
      <formula>0.8</formula>
      <formula>1</formula>
    </cfRule>
    <cfRule type="cellIs" dxfId="3829" priority="2712" operator="between">
      <formula>0.1</formula>
      <formula>0.6</formula>
    </cfRule>
    <cfRule type="cellIs" dxfId="3828" priority="2713" operator="lessThan">
      <formula>0.8</formula>
    </cfRule>
    <cfRule type="cellIs" dxfId="3827" priority="2714" operator="lessThan">
      <formula>0.6</formula>
    </cfRule>
    <cfRule type="cellIs" dxfId="3826" priority="2715" operator="lessThan">
      <formula>0.8</formula>
    </cfRule>
    <cfRule type="cellIs" dxfId="3825" priority="2716" operator="lessThan">
      <formula>1</formula>
    </cfRule>
    <cfRule type="cellIs" dxfId="3824" priority="2717" operator="greaterThan">
      <formula>1</formula>
    </cfRule>
  </conditionalFormatting>
  <conditionalFormatting sqref="O18">
    <cfRule type="cellIs" dxfId="3823" priority="2693" operator="equal">
      <formula>1</formula>
    </cfRule>
    <cfRule type="cellIs" priority="2694" operator="equal">
      <formula>1</formula>
    </cfRule>
    <cfRule type="cellIs" dxfId="3822" priority="2695" operator="between">
      <formula>0</formula>
      <formula>0.6</formula>
    </cfRule>
    <cfRule type="cellIs" dxfId="3821" priority="2696" operator="equal">
      <formula>0</formula>
    </cfRule>
    <cfRule type="cellIs" dxfId="3820" priority="2697" operator="greaterThan">
      <formula>0.99</formula>
    </cfRule>
    <cfRule type="cellIs" dxfId="3819" priority="2698" operator="greaterThan">
      <formula>0.79</formula>
    </cfRule>
    <cfRule type="cellIs" dxfId="3818" priority="2699" operator="greaterThan">
      <formula>0.59</formula>
    </cfRule>
    <cfRule type="cellIs" dxfId="3817" priority="2700" operator="lessThan">
      <formula>0.6</formula>
    </cfRule>
  </conditionalFormatting>
  <conditionalFormatting sqref="O18">
    <cfRule type="cellIs" dxfId="3816" priority="2676" operator="equal">
      <formula>0</formula>
    </cfRule>
    <cfRule type="cellIs" dxfId="3815" priority="2677" operator="between">
      <formula>0.61</formula>
      <formula>0.8</formula>
    </cfRule>
    <cfRule type="cellIs" dxfId="3814" priority="2678" operator="greaterThan">
      <formula>1</formula>
    </cfRule>
    <cfRule type="cellIs" dxfId="3813" priority="2679" operator="between">
      <formula>0.81</formula>
      <formula>0.99</formula>
    </cfRule>
    <cfRule type="cellIs" dxfId="3812" priority="2680" operator="between">
      <formula>0.61</formula>
      <formula>0.8</formula>
    </cfRule>
    <cfRule type="cellIs" dxfId="3811" priority="2681" operator="between">
      <formula>0</formula>
      <formula>0.6</formula>
    </cfRule>
    <cfRule type="cellIs" dxfId="3810" priority="2682" operator="greaterThan">
      <formula>1</formula>
    </cfRule>
    <cfRule type="cellIs" dxfId="3809" priority="2683" operator="between">
      <formula>0.61</formula>
      <formula>0.99</formula>
    </cfRule>
    <cfRule type="cellIs" dxfId="3808" priority="2684" operator="between">
      <formula>0.8</formula>
      <formula>1</formula>
    </cfRule>
    <cfRule type="cellIs" dxfId="3807" priority="2685" operator="greaterThan">
      <formula>1</formula>
    </cfRule>
    <cfRule type="cellIs" dxfId="3806" priority="2686" operator="between">
      <formula>0.8</formula>
      <formula>1</formula>
    </cfRule>
    <cfRule type="cellIs" dxfId="3805" priority="2687" operator="between">
      <formula>0.1</formula>
      <formula>0.6</formula>
    </cfRule>
    <cfRule type="cellIs" dxfId="3804" priority="2688" operator="lessThan">
      <formula>0.8</formula>
    </cfRule>
    <cfRule type="cellIs" dxfId="3803" priority="2689" operator="lessThan">
      <formula>0.6</formula>
    </cfRule>
    <cfRule type="cellIs" dxfId="3802" priority="2690" operator="lessThan">
      <formula>0.8</formula>
    </cfRule>
    <cfRule type="cellIs" dxfId="3801" priority="2691" operator="lessThan">
      <formula>1</formula>
    </cfRule>
    <cfRule type="cellIs" dxfId="3800" priority="2692" operator="greaterThan">
      <formula>1</formula>
    </cfRule>
  </conditionalFormatting>
  <conditionalFormatting sqref="O18">
    <cfRule type="cellIs" dxfId="3799" priority="2668" operator="equal">
      <formula>1</formula>
    </cfRule>
    <cfRule type="cellIs" priority="2669" operator="equal">
      <formula>1</formula>
    </cfRule>
    <cfRule type="cellIs" dxfId="3798" priority="2670" operator="between">
      <formula>0</formula>
      <formula>0.6</formula>
    </cfRule>
    <cfRule type="cellIs" dxfId="3797" priority="2671" operator="equal">
      <formula>0</formula>
    </cfRule>
    <cfRule type="cellIs" dxfId="3796" priority="2672" operator="greaterThan">
      <formula>0.99</formula>
    </cfRule>
    <cfRule type="cellIs" dxfId="3795" priority="2673" operator="greaterThan">
      <formula>0.79</formula>
    </cfRule>
    <cfRule type="cellIs" dxfId="3794" priority="2674" operator="greaterThan">
      <formula>0.59</formula>
    </cfRule>
    <cfRule type="cellIs" dxfId="3793" priority="2675" operator="lessThan">
      <formula>0.6</formula>
    </cfRule>
  </conditionalFormatting>
  <conditionalFormatting sqref="O18">
    <cfRule type="cellIs" dxfId="3792" priority="2651" operator="equal">
      <formula>0</formula>
    </cfRule>
    <cfRule type="cellIs" dxfId="3791" priority="2652" operator="between">
      <formula>0.61</formula>
      <formula>0.8</formula>
    </cfRule>
    <cfRule type="cellIs" dxfId="3790" priority="2653" operator="greaterThan">
      <formula>1</formula>
    </cfRule>
    <cfRule type="cellIs" dxfId="3789" priority="2654" operator="between">
      <formula>0.81</formula>
      <formula>0.99</formula>
    </cfRule>
    <cfRule type="cellIs" dxfId="3788" priority="2655" operator="between">
      <formula>0.61</formula>
      <formula>0.8</formula>
    </cfRule>
    <cfRule type="cellIs" dxfId="3787" priority="2656" operator="between">
      <formula>0</formula>
      <formula>0.6</formula>
    </cfRule>
    <cfRule type="cellIs" dxfId="3786" priority="2657" operator="greaterThan">
      <formula>1</formula>
    </cfRule>
    <cfRule type="cellIs" dxfId="3785" priority="2658" operator="between">
      <formula>0.61</formula>
      <formula>0.99</formula>
    </cfRule>
    <cfRule type="cellIs" dxfId="3784" priority="2659" operator="between">
      <formula>0.8</formula>
      <formula>1</formula>
    </cfRule>
    <cfRule type="cellIs" dxfId="3783" priority="2660" operator="greaterThan">
      <formula>1</formula>
    </cfRule>
    <cfRule type="cellIs" dxfId="3782" priority="2661" operator="between">
      <formula>0.8</formula>
      <formula>1</formula>
    </cfRule>
    <cfRule type="cellIs" dxfId="3781" priority="2662" operator="between">
      <formula>0.1</formula>
      <formula>0.6</formula>
    </cfRule>
    <cfRule type="cellIs" dxfId="3780" priority="2663" operator="lessThan">
      <formula>0.8</formula>
    </cfRule>
    <cfRule type="cellIs" dxfId="3779" priority="2664" operator="lessThan">
      <formula>0.6</formula>
    </cfRule>
    <cfRule type="cellIs" dxfId="3778" priority="2665" operator="lessThan">
      <formula>0.8</formula>
    </cfRule>
    <cfRule type="cellIs" dxfId="3777" priority="2666" operator="lessThan">
      <formula>1</formula>
    </cfRule>
    <cfRule type="cellIs" dxfId="3776" priority="2667" operator="greaterThan">
      <formula>1</formula>
    </cfRule>
  </conditionalFormatting>
  <conditionalFormatting sqref="O18">
    <cfRule type="cellIs" dxfId="3775" priority="2643" operator="equal">
      <formula>1</formula>
    </cfRule>
    <cfRule type="cellIs" priority="2644" operator="equal">
      <formula>1</formula>
    </cfRule>
    <cfRule type="cellIs" dxfId="3774" priority="2645" operator="between">
      <formula>0</formula>
      <formula>0.6</formula>
    </cfRule>
    <cfRule type="cellIs" dxfId="3773" priority="2646" operator="equal">
      <formula>0</formula>
    </cfRule>
    <cfRule type="cellIs" dxfId="3772" priority="2647" operator="greaterThan">
      <formula>0.99</formula>
    </cfRule>
    <cfRule type="cellIs" dxfId="3771" priority="2648" operator="greaterThan">
      <formula>0.79</formula>
    </cfRule>
    <cfRule type="cellIs" dxfId="3770" priority="2649" operator="greaterThan">
      <formula>0.59</formula>
    </cfRule>
    <cfRule type="cellIs" dxfId="3769" priority="2650" operator="lessThan">
      <formula>0.6</formula>
    </cfRule>
  </conditionalFormatting>
  <conditionalFormatting sqref="O18">
    <cfRule type="cellIs" dxfId="3768" priority="2626" operator="equal">
      <formula>0</formula>
    </cfRule>
    <cfRule type="cellIs" dxfId="3767" priority="2627" operator="between">
      <formula>0.61</formula>
      <formula>0.8</formula>
    </cfRule>
    <cfRule type="cellIs" dxfId="3766" priority="2628" operator="greaterThan">
      <formula>1</formula>
    </cfRule>
    <cfRule type="cellIs" dxfId="3765" priority="2629" operator="between">
      <formula>0.81</formula>
      <formula>0.99</formula>
    </cfRule>
    <cfRule type="cellIs" dxfId="3764" priority="2630" operator="between">
      <formula>0.61</formula>
      <formula>0.8</formula>
    </cfRule>
    <cfRule type="cellIs" dxfId="3763" priority="2631" operator="between">
      <formula>0</formula>
      <formula>0.6</formula>
    </cfRule>
    <cfRule type="cellIs" dxfId="3762" priority="2632" operator="greaterThan">
      <formula>1</formula>
    </cfRule>
    <cfRule type="cellIs" dxfId="3761" priority="2633" operator="between">
      <formula>0.61</formula>
      <formula>0.99</formula>
    </cfRule>
    <cfRule type="cellIs" dxfId="3760" priority="2634" operator="between">
      <formula>0.8</formula>
      <formula>1</formula>
    </cfRule>
    <cfRule type="cellIs" dxfId="3759" priority="2635" operator="greaterThan">
      <formula>1</formula>
    </cfRule>
    <cfRule type="cellIs" dxfId="3758" priority="2636" operator="between">
      <formula>0.8</formula>
      <formula>1</formula>
    </cfRule>
    <cfRule type="cellIs" dxfId="3757" priority="2637" operator="between">
      <formula>0.1</formula>
      <formula>0.6</formula>
    </cfRule>
    <cfRule type="cellIs" dxfId="3756" priority="2638" operator="lessThan">
      <formula>0.8</formula>
    </cfRule>
    <cfRule type="cellIs" dxfId="3755" priority="2639" operator="lessThan">
      <formula>0.6</formula>
    </cfRule>
    <cfRule type="cellIs" dxfId="3754" priority="2640" operator="lessThan">
      <formula>0.8</formula>
    </cfRule>
    <cfRule type="cellIs" dxfId="3753" priority="2641" operator="lessThan">
      <formula>1</formula>
    </cfRule>
    <cfRule type="cellIs" dxfId="3752" priority="2642" operator="greaterThan">
      <formula>1</formula>
    </cfRule>
  </conditionalFormatting>
  <conditionalFormatting sqref="O18">
    <cfRule type="cellIs" dxfId="3751" priority="2618" operator="equal">
      <formula>1</formula>
    </cfRule>
    <cfRule type="cellIs" priority="2619" operator="equal">
      <formula>1</formula>
    </cfRule>
    <cfRule type="cellIs" dxfId="3750" priority="2620" operator="between">
      <formula>0</formula>
      <formula>0.6</formula>
    </cfRule>
    <cfRule type="cellIs" dxfId="3749" priority="2621" operator="equal">
      <formula>0</formula>
    </cfRule>
    <cfRule type="cellIs" dxfId="3748" priority="2622" operator="greaterThan">
      <formula>0.99</formula>
    </cfRule>
    <cfRule type="cellIs" dxfId="3747" priority="2623" operator="greaterThan">
      <formula>0.79</formula>
    </cfRule>
    <cfRule type="cellIs" dxfId="3746" priority="2624" operator="greaterThan">
      <formula>0.59</formula>
    </cfRule>
    <cfRule type="cellIs" dxfId="3745" priority="2625" operator="lessThan">
      <formula>0.6</formula>
    </cfRule>
  </conditionalFormatting>
  <conditionalFormatting sqref="O18">
    <cfRule type="cellIs" dxfId="3744" priority="2601" operator="equal">
      <formula>0</formula>
    </cfRule>
    <cfRule type="cellIs" dxfId="3743" priority="2602" operator="between">
      <formula>0.61</formula>
      <formula>0.8</formula>
    </cfRule>
    <cfRule type="cellIs" dxfId="3742" priority="2603" operator="greaterThan">
      <formula>1</formula>
    </cfRule>
    <cfRule type="cellIs" dxfId="3741" priority="2604" operator="between">
      <formula>0.81</formula>
      <formula>0.99</formula>
    </cfRule>
    <cfRule type="cellIs" dxfId="3740" priority="2605" operator="between">
      <formula>0.61</formula>
      <formula>0.8</formula>
    </cfRule>
    <cfRule type="cellIs" dxfId="3739" priority="2606" operator="between">
      <formula>0</formula>
      <formula>0.6</formula>
    </cfRule>
    <cfRule type="cellIs" dxfId="3738" priority="2607" operator="greaterThan">
      <formula>1</formula>
    </cfRule>
    <cfRule type="cellIs" dxfId="3737" priority="2608" operator="between">
      <formula>0.61</formula>
      <formula>0.99</formula>
    </cfRule>
    <cfRule type="cellIs" dxfId="3736" priority="2609" operator="between">
      <formula>0.8</formula>
      <formula>1</formula>
    </cfRule>
    <cfRule type="cellIs" dxfId="3735" priority="2610" operator="greaterThan">
      <formula>1</formula>
    </cfRule>
    <cfRule type="cellIs" dxfId="3734" priority="2611" operator="between">
      <formula>0.8</formula>
      <formula>1</formula>
    </cfRule>
    <cfRule type="cellIs" dxfId="3733" priority="2612" operator="between">
      <formula>0.1</formula>
      <formula>0.6</formula>
    </cfRule>
    <cfRule type="cellIs" dxfId="3732" priority="2613" operator="lessThan">
      <formula>0.8</formula>
    </cfRule>
    <cfRule type="cellIs" dxfId="3731" priority="2614" operator="lessThan">
      <formula>0.6</formula>
    </cfRule>
    <cfRule type="cellIs" dxfId="3730" priority="2615" operator="lessThan">
      <formula>0.8</formula>
    </cfRule>
    <cfRule type="cellIs" dxfId="3729" priority="2616" operator="lessThan">
      <formula>1</formula>
    </cfRule>
    <cfRule type="cellIs" dxfId="3728" priority="2617" operator="greaterThan">
      <formula>1</formula>
    </cfRule>
  </conditionalFormatting>
  <conditionalFormatting sqref="O18">
    <cfRule type="cellIs" dxfId="3727" priority="2593" operator="equal">
      <formula>1</formula>
    </cfRule>
    <cfRule type="cellIs" priority="2594" operator="equal">
      <formula>1</formula>
    </cfRule>
    <cfRule type="cellIs" dxfId="3726" priority="2595" operator="between">
      <formula>0</formula>
      <formula>0.6</formula>
    </cfRule>
    <cfRule type="cellIs" dxfId="3725" priority="2596" operator="equal">
      <formula>0</formula>
    </cfRule>
    <cfRule type="cellIs" dxfId="3724" priority="2597" operator="greaterThan">
      <formula>0.99</formula>
    </cfRule>
    <cfRule type="cellIs" dxfId="3723" priority="2598" operator="greaterThan">
      <formula>0.79</formula>
    </cfRule>
    <cfRule type="cellIs" dxfId="3722" priority="2599" operator="greaterThan">
      <formula>0.59</formula>
    </cfRule>
    <cfRule type="cellIs" dxfId="3721" priority="2600" operator="lessThan">
      <formula>0.6</formula>
    </cfRule>
  </conditionalFormatting>
  <conditionalFormatting sqref="O18">
    <cfRule type="cellIs" dxfId="3720" priority="2576" operator="equal">
      <formula>0</formula>
    </cfRule>
    <cfRule type="cellIs" dxfId="3719" priority="2577" operator="between">
      <formula>0.61</formula>
      <formula>0.8</formula>
    </cfRule>
    <cfRule type="cellIs" dxfId="3718" priority="2578" operator="greaterThan">
      <formula>1</formula>
    </cfRule>
    <cfRule type="cellIs" dxfId="3717" priority="2579" operator="between">
      <formula>0.81</formula>
      <formula>0.99</formula>
    </cfRule>
    <cfRule type="cellIs" dxfId="3716" priority="2580" operator="between">
      <formula>0.61</formula>
      <formula>0.8</formula>
    </cfRule>
    <cfRule type="cellIs" dxfId="3715" priority="2581" operator="between">
      <formula>0</formula>
      <formula>0.6</formula>
    </cfRule>
    <cfRule type="cellIs" dxfId="3714" priority="2582" operator="greaterThan">
      <formula>1</formula>
    </cfRule>
    <cfRule type="cellIs" dxfId="3713" priority="2583" operator="between">
      <formula>0.61</formula>
      <formula>0.99</formula>
    </cfRule>
    <cfRule type="cellIs" dxfId="3712" priority="2584" operator="between">
      <formula>0.8</formula>
      <formula>1</formula>
    </cfRule>
    <cfRule type="cellIs" dxfId="3711" priority="2585" operator="greaterThan">
      <formula>1</formula>
    </cfRule>
    <cfRule type="cellIs" dxfId="3710" priority="2586" operator="between">
      <formula>0.8</formula>
      <formula>1</formula>
    </cfRule>
    <cfRule type="cellIs" dxfId="3709" priority="2587" operator="between">
      <formula>0.1</formula>
      <formula>0.6</formula>
    </cfRule>
    <cfRule type="cellIs" dxfId="3708" priority="2588" operator="lessThan">
      <formula>0.8</formula>
    </cfRule>
    <cfRule type="cellIs" dxfId="3707" priority="2589" operator="lessThan">
      <formula>0.6</formula>
    </cfRule>
    <cfRule type="cellIs" dxfId="3706" priority="2590" operator="lessThan">
      <formula>0.8</formula>
    </cfRule>
    <cfRule type="cellIs" dxfId="3705" priority="2591" operator="lessThan">
      <formula>1</formula>
    </cfRule>
    <cfRule type="cellIs" dxfId="3704" priority="2592" operator="greaterThan">
      <formula>1</formula>
    </cfRule>
  </conditionalFormatting>
  <conditionalFormatting sqref="O18">
    <cfRule type="cellIs" dxfId="3703" priority="2568" operator="equal">
      <formula>1</formula>
    </cfRule>
    <cfRule type="cellIs" priority="2569" operator="equal">
      <formula>1</formula>
    </cfRule>
    <cfRule type="cellIs" dxfId="3702" priority="2570" operator="between">
      <formula>0</formula>
      <formula>0.6</formula>
    </cfRule>
    <cfRule type="cellIs" dxfId="3701" priority="2571" operator="equal">
      <formula>0</formula>
    </cfRule>
    <cfRule type="cellIs" dxfId="3700" priority="2572" operator="greaterThan">
      <formula>0.99</formula>
    </cfRule>
    <cfRule type="cellIs" dxfId="3699" priority="2573" operator="greaterThan">
      <formula>0.79</formula>
    </cfRule>
    <cfRule type="cellIs" dxfId="3698" priority="2574" operator="greaterThan">
      <formula>0.59</formula>
    </cfRule>
    <cfRule type="cellIs" dxfId="3697" priority="2575" operator="lessThan">
      <formula>0.6</formula>
    </cfRule>
  </conditionalFormatting>
  <conditionalFormatting sqref="O18">
    <cfRule type="cellIs" dxfId="3696" priority="2551" operator="equal">
      <formula>0</formula>
    </cfRule>
    <cfRule type="cellIs" dxfId="3695" priority="2552" operator="between">
      <formula>0.61</formula>
      <formula>0.8</formula>
    </cfRule>
    <cfRule type="cellIs" dxfId="3694" priority="2553" operator="greaterThan">
      <formula>1</formula>
    </cfRule>
    <cfRule type="cellIs" dxfId="3693" priority="2554" operator="between">
      <formula>0.81</formula>
      <formula>0.99</formula>
    </cfRule>
    <cfRule type="cellIs" dxfId="3692" priority="2555" operator="between">
      <formula>0.61</formula>
      <formula>0.8</formula>
    </cfRule>
    <cfRule type="cellIs" dxfId="3691" priority="2556" operator="between">
      <formula>0</formula>
      <formula>0.6</formula>
    </cfRule>
    <cfRule type="cellIs" dxfId="3690" priority="2557" operator="equal">
      <formula>1</formula>
    </cfRule>
    <cfRule type="cellIs" dxfId="3689" priority="2558" operator="between">
      <formula>0.61</formula>
      <formula>0.99</formula>
    </cfRule>
    <cfRule type="cellIs" dxfId="3688" priority="2559" operator="between">
      <formula>0.8</formula>
      <formula>0.99</formula>
    </cfRule>
    <cfRule type="cellIs" dxfId="3687" priority="2560" operator="greaterThan">
      <formula>1</formula>
    </cfRule>
    <cfRule type="cellIs" dxfId="3686" priority="2561" operator="between">
      <formula>0.8</formula>
      <formula>1</formula>
    </cfRule>
    <cfRule type="cellIs" dxfId="3685" priority="2562" operator="between">
      <formula>0.1</formula>
      <formula>0.6</formula>
    </cfRule>
    <cfRule type="cellIs" dxfId="3684" priority="2563" operator="lessThan">
      <formula>0.8</formula>
    </cfRule>
    <cfRule type="cellIs" dxfId="3683" priority="2564" operator="lessThan">
      <formula>0.6</formula>
    </cfRule>
    <cfRule type="cellIs" dxfId="3682" priority="2565" operator="lessThan">
      <formula>0.8</formula>
    </cfRule>
    <cfRule type="cellIs" dxfId="3681" priority="2566" operator="lessThan">
      <formula>1</formula>
    </cfRule>
    <cfRule type="cellIs" dxfId="3680" priority="2567" operator="greaterThan">
      <formula>1</formula>
    </cfRule>
  </conditionalFormatting>
  <conditionalFormatting sqref="S18:T18">
    <cfRule type="cellIs" dxfId="3679" priority="2543" operator="equal">
      <formula>1</formula>
    </cfRule>
    <cfRule type="cellIs" priority="2544" operator="equal">
      <formula>1</formula>
    </cfRule>
    <cfRule type="cellIs" dxfId="3678" priority="2545" operator="between">
      <formula>0</formula>
      <formula>0.6</formula>
    </cfRule>
    <cfRule type="cellIs" dxfId="3677" priority="2546" operator="equal">
      <formula>0</formula>
    </cfRule>
    <cfRule type="cellIs" dxfId="3676" priority="2547" operator="greaterThan">
      <formula>0.99</formula>
    </cfRule>
    <cfRule type="cellIs" dxfId="3675" priority="2548" operator="greaterThan">
      <formula>0.79</formula>
    </cfRule>
    <cfRule type="cellIs" dxfId="3674" priority="2549" operator="greaterThan">
      <formula>0.59</formula>
    </cfRule>
    <cfRule type="cellIs" dxfId="3673" priority="2550" operator="lessThan">
      <formula>0.6</formula>
    </cfRule>
  </conditionalFormatting>
  <conditionalFormatting sqref="S18:T18">
    <cfRule type="cellIs" dxfId="3672" priority="2526" operator="equal">
      <formula>0</formula>
    </cfRule>
    <cfRule type="cellIs" dxfId="3671" priority="2527" operator="between">
      <formula>0.61</formula>
      <formula>0.8</formula>
    </cfRule>
    <cfRule type="cellIs" dxfId="3670" priority="2528" operator="greaterThan">
      <formula>1</formula>
    </cfRule>
    <cfRule type="cellIs" dxfId="3669" priority="2529" operator="between">
      <formula>0.81</formula>
      <formula>0.99</formula>
    </cfRule>
    <cfRule type="cellIs" dxfId="3668" priority="2530" operator="between">
      <formula>0.61</formula>
      <formula>0.8</formula>
    </cfRule>
    <cfRule type="cellIs" dxfId="3667" priority="2531" operator="between">
      <formula>0</formula>
      <formula>0.6</formula>
    </cfRule>
    <cfRule type="cellIs" dxfId="3666" priority="2532" operator="greaterThan">
      <formula>1</formula>
    </cfRule>
    <cfRule type="cellIs" dxfId="3665" priority="2533" operator="between">
      <formula>0.61</formula>
      <formula>0.99</formula>
    </cfRule>
    <cfRule type="cellIs" dxfId="3664" priority="2534" operator="between">
      <formula>0.8</formula>
      <formula>1</formula>
    </cfRule>
    <cfRule type="cellIs" dxfId="3663" priority="2535" operator="greaterThan">
      <formula>1</formula>
    </cfRule>
    <cfRule type="cellIs" dxfId="3662" priority="2536" operator="between">
      <formula>0.8</formula>
      <formula>1</formula>
    </cfRule>
    <cfRule type="cellIs" dxfId="3661" priority="2537" operator="between">
      <formula>0.1</formula>
      <formula>0.6</formula>
    </cfRule>
    <cfRule type="cellIs" dxfId="3660" priority="2538" operator="lessThan">
      <formula>0.8</formula>
    </cfRule>
    <cfRule type="cellIs" dxfId="3659" priority="2539" operator="lessThan">
      <formula>0.6</formula>
    </cfRule>
    <cfRule type="cellIs" dxfId="3658" priority="2540" operator="lessThan">
      <formula>0.8</formula>
    </cfRule>
    <cfRule type="cellIs" dxfId="3657" priority="2541" operator="lessThan">
      <formula>1</formula>
    </cfRule>
    <cfRule type="cellIs" dxfId="3656" priority="2542" operator="greaterThan">
      <formula>1</formula>
    </cfRule>
  </conditionalFormatting>
  <conditionalFormatting sqref="S18:T18">
    <cfRule type="cellIs" dxfId="3655" priority="2518" operator="equal">
      <formula>1</formula>
    </cfRule>
    <cfRule type="cellIs" priority="2519" operator="equal">
      <formula>1</formula>
    </cfRule>
    <cfRule type="cellIs" dxfId="3654" priority="2520" operator="between">
      <formula>0</formula>
      <formula>0.6</formula>
    </cfRule>
    <cfRule type="cellIs" dxfId="3653" priority="2521" operator="equal">
      <formula>0</formula>
    </cfRule>
    <cfRule type="cellIs" dxfId="3652" priority="2522" operator="greaterThan">
      <formula>0.99</formula>
    </cfRule>
    <cfRule type="cellIs" dxfId="3651" priority="2523" operator="greaterThan">
      <formula>0.79</formula>
    </cfRule>
    <cfRule type="cellIs" dxfId="3650" priority="2524" operator="greaterThan">
      <formula>0.59</formula>
    </cfRule>
    <cfRule type="cellIs" dxfId="3649" priority="2525" operator="lessThan">
      <formula>0.6</formula>
    </cfRule>
  </conditionalFormatting>
  <conditionalFormatting sqref="S18:T18">
    <cfRule type="cellIs" dxfId="3648" priority="2501" operator="equal">
      <formula>0</formula>
    </cfRule>
    <cfRule type="cellIs" dxfId="3647" priority="2502" operator="between">
      <formula>0.61</formula>
      <formula>0.8</formula>
    </cfRule>
    <cfRule type="cellIs" dxfId="3646" priority="2503" operator="greaterThan">
      <formula>1</formula>
    </cfRule>
    <cfRule type="cellIs" dxfId="3645" priority="2504" operator="between">
      <formula>0.81</formula>
      <formula>0.99</formula>
    </cfRule>
    <cfRule type="cellIs" dxfId="3644" priority="2505" operator="between">
      <formula>0.61</formula>
      <formula>0.8</formula>
    </cfRule>
    <cfRule type="cellIs" dxfId="3643" priority="2506" operator="between">
      <formula>0</formula>
      <formula>0.6</formula>
    </cfRule>
    <cfRule type="cellIs" dxfId="3642" priority="2507" operator="greaterThan">
      <formula>1</formula>
    </cfRule>
    <cfRule type="cellIs" dxfId="3641" priority="2508" operator="between">
      <formula>0.61</formula>
      <formula>0.99</formula>
    </cfRule>
    <cfRule type="cellIs" dxfId="3640" priority="2509" operator="between">
      <formula>0.8</formula>
      <formula>1</formula>
    </cfRule>
    <cfRule type="cellIs" dxfId="3639" priority="2510" operator="greaterThan">
      <formula>1</formula>
    </cfRule>
    <cfRule type="cellIs" dxfId="3638" priority="2511" operator="between">
      <formula>0.8</formula>
      <formula>1</formula>
    </cfRule>
    <cfRule type="cellIs" dxfId="3637" priority="2512" operator="between">
      <formula>0.1</formula>
      <formula>0.6</formula>
    </cfRule>
    <cfRule type="cellIs" dxfId="3636" priority="2513" operator="lessThan">
      <formula>0.8</formula>
    </cfRule>
    <cfRule type="cellIs" dxfId="3635" priority="2514" operator="lessThan">
      <formula>0.6</formula>
    </cfRule>
    <cfRule type="cellIs" dxfId="3634" priority="2515" operator="lessThan">
      <formula>0.8</formula>
    </cfRule>
    <cfRule type="cellIs" dxfId="3633" priority="2516" operator="lessThan">
      <formula>1</formula>
    </cfRule>
    <cfRule type="cellIs" dxfId="3632" priority="2517" operator="greaterThan">
      <formula>1</formula>
    </cfRule>
  </conditionalFormatting>
  <conditionalFormatting sqref="S18:T18">
    <cfRule type="cellIs" dxfId="3631" priority="2493" operator="equal">
      <formula>1</formula>
    </cfRule>
    <cfRule type="cellIs" priority="2494" operator="equal">
      <formula>1</formula>
    </cfRule>
    <cfRule type="cellIs" dxfId="3630" priority="2495" operator="between">
      <formula>0</formula>
      <formula>0.6</formula>
    </cfRule>
    <cfRule type="cellIs" dxfId="3629" priority="2496" operator="equal">
      <formula>0</formula>
    </cfRule>
    <cfRule type="cellIs" dxfId="3628" priority="2497" operator="greaterThan">
      <formula>0.99</formula>
    </cfRule>
    <cfRule type="cellIs" dxfId="3627" priority="2498" operator="greaterThan">
      <formula>0.79</formula>
    </cfRule>
    <cfRule type="cellIs" dxfId="3626" priority="2499" operator="greaterThan">
      <formula>0.59</formula>
    </cfRule>
    <cfRule type="cellIs" dxfId="3625" priority="2500" operator="lessThan">
      <formula>0.6</formula>
    </cfRule>
  </conditionalFormatting>
  <conditionalFormatting sqref="S18:T18">
    <cfRule type="cellIs" dxfId="3624" priority="2476" operator="equal">
      <formula>0</formula>
    </cfRule>
    <cfRule type="cellIs" dxfId="3623" priority="2477" operator="between">
      <formula>0.61</formula>
      <formula>0.8</formula>
    </cfRule>
    <cfRule type="cellIs" dxfId="3622" priority="2478" operator="greaterThan">
      <formula>1</formula>
    </cfRule>
    <cfRule type="cellIs" dxfId="3621" priority="2479" operator="between">
      <formula>0.81</formula>
      <formula>0.99</formula>
    </cfRule>
    <cfRule type="cellIs" dxfId="3620" priority="2480" operator="between">
      <formula>0.61</formula>
      <formula>0.8</formula>
    </cfRule>
    <cfRule type="cellIs" dxfId="3619" priority="2481" operator="between">
      <formula>0</formula>
      <formula>0.6</formula>
    </cfRule>
    <cfRule type="cellIs" dxfId="3618" priority="2482" operator="greaterThan">
      <formula>1</formula>
    </cfRule>
    <cfRule type="cellIs" dxfId="3617" priority="2483" operator="between">
      <formula>0.61</formula>
      <formula>0.99</formula>
    </cfRule>
    <cfRule type="cellIs" dxfId="3616" priority="2484" operator="between">
      <formula>0.8</formula>
      <formula>1</formula>
    </cfRule>
    <cfRule type="cellIs" dxfId="3615" priority="2485" operator="greaterThan">
      <formula>1</formula>
    </cfRule>
    <cfRule type="cellIs" dxfId="3614" priority="2486" operator="between">
      <formula>0.8</formula>
      <formula>1</formula>
    </cfRule>
    <cfRule type="cellIs" dxfId="3613" priority="2487" operator="between">
      <formula>0.1</formula>
      <formula>0.6</formula>
    </cfRule>
    <cfRule type="cellIs" dxfId="3612" priority="2488" operator="lessThan">
      <formula>0.8</formula>
    </cfRule>
    <cfRule type="cellIs" dxfId="3611" priority="2489" operator="lessThan">
      <formula>0.6</formula>
    </cfRule>
    <cfRule type="cellIs" dxfId="3610" priority="2490" operator="lessThan">
      <formula>0.8</formula>
    </cfRule>
    <cfRule type="cellIs" dxfId="3609" priority="2491" operator="lessThan">
      <formula>1</formula>
    </cfRule>
    <cfRule type="cellIs" dxfId="3608" priority="2492" operator="greaterThan">
      <formula>1</formula>
    </cfRule>
  </conditionalFormatting>
  <conditionalFormatting sqref="S18:T18">
    <cfRule type="cellIs" dxfId="3607" priority="2468" operator="equal">
      <formula>1</formula>
    </cfRule>
    <cfRule type="cellIs" priority="2469" operator="equal">
      <formula>1</formula>
    </cfRule>
    <cfRule type="cellIs" dxfId="3606" priority="2470" operator="between">
      <formula>0</formula>
      <formula>0.6</formula>
    </cfRule>
    <cfRule type="cellIs" dxfId="3605" priority="2471" operator="equal">
      <formula>0</formula>
    </cfRule>
    <cfRule type="cellIs" dxfId="3604" priority="2472" operator="greaterThan">
      <formula>0.99</formula>
    </cfRule>
    <cfRule type="cellIs" dxfId="3603" priority="2473" operator="greaterThan">
      <formula>0.79</formula>
    </cfRule>
    <cfRule type="cellIs" dxfId="3602" priority="2474" operator="greaterThan">
      <formula>0.59</formula>
    </cfRule>
    <cfRule type="cellIs" dxfId="3601" priority="2475" operator="lessThan">
      <formula>0.6</formula>
    </cfRule>
  </conditionalFormatting>
  <conditionalFormatting sqref="S18:T18">
    <cfRule type="cellIs" dxfId="3600" priority="2451" operator="equal">
      <formula>0</formula>
    </cfRule>
    <cfRule type="cellIs" dxfId="3599" priority="2452" operator="between">
      <formula>0.61</formula>
      <formula>0.8</formula>
    </cfRule>
    <cfRule type="cellIs" dxfId="3598" priority="2453" operator="greaterThan">
      <formula>1</formula>
    </cfRule>
    <cfRule type="cellIs" dxfId="3597" priority="2454" operator="between">
      <formula>0.81</formula>
      <formula>0.99</formula>
    </cfRule>
    <cfRule type="cellIs" dxfId="3596" priority="2455" operator="between">
      <formula>0.61</formula>
      <formula>0.8</formula>
    </cfRule>
    <cfRule type="cellIs" dxfId="3595" priority="2456" operator="between">
      <formula>0</formula>
      <formula>0.6</formula>
    </cfRule>
    <cfRule type="cellIs" dxfId="3594" priority="2457" operator="greaterThan">
      <formula>1</formula>
    </cfRule>
    <cfRule type="cellIs" dxfId="3593" priority="2458" operator="between">
      <formula>0.61</formula>
      <formula>0.99</formula>
    </cfRule>
    <cfRule type="cellIs" dxfId="3592" priority="2459" operator="between">
      <formula>0.8</formula>
      <formula>1</formula>
    </cfRule>
    <cfRule type="cellIs" dxfId="3591" priority="2460" operator="greaterThan">
      <formula>1</formula>
    </cfRule>
    <cfRule type="cellIs" dxfId="3590" priority="2461" operator="between">
      <formula>0.8</formula>
      <formula>1</formula>
    </cfRule>
    <cfRule type="cellIs" dxfId="3589" priority="2462" operator="between">
      <formula>0.1</formula>
      <formula>0.6</formula>
    </cfRule>
    <cfRule type="cellIs" dxfId="3588" priority="2463" operator="lessThan">
      <formula>0.8</formula>
    </cfRule>
    <cfRule type="cellIs" dxfId="3587" priority="2464" operator="lessThan">
      <formula>0.6</formula>
    </cfRule>
    <cfRule type="cellIs" dxfId="3586" priority="2465" operator="lessThan">
      <formula>0.8</formula>
    </cfRule>
    <cfRule type="cellIs" dxfId="3585" priority="2466" operator="lessThan">
      <formula>1</formula>
    </cfRule>
    <cfRule type="cellIs" dxfId="3584" priority="2467" operator="greaterThan">
      <formula>1</formula>
    </cfRule>
  </conditionalFormatting>
  <conditionalFormatting sqref="S18:T18">
    <cfRule type="cellIs" dxfId="3583" priority="2443" operator="equal">
      <formula>1</formula>
    </cfRule>
    <cfRule type="cellIs" priority="2444" operator="equal">
      <formula>1</formula>
    </cfRule>
    <cfRule type="cellIs" dxfId="3582" priority="2445" operator="between">
      <formula>0</formula>
      <formula>0.6</formula>
    </cfRule>
    <cfRule type="cellIs" dxfId="3581" priority="2446" operator="equal">
      <formula>0</formula>
    </cfRule>
    <cfRule type="cellIs" dxfId="3580" priority="2447" operator="greaterThan">
      <formula>0.99</formula>
    </cfRule>
    <cfRule type="cellIs" dxfId="3579" priority="2448" operator="greaterThan">
      <formula>0.79</formula>
    </cfRule>
    <cfRule type="cellIs" dxfId="3578" priority="2449" operator="greaterThan">
      <formula>0.59</formula>
    </cfRule>
    <cfRule type="cellIs" dxfId="3577" priority="2450" operator="lessThan">
      <formula>0.6</formula>
    </cfRule>
  </conditionalFormatting>
  <conditionalFormatting sqref="S18:T18">
    <cfRule type="cellIs" dxfId="3576" priority="2426" operator="equal">
      <formula>0</formula>
    </cfRule>
    <cfRule type="cellIs" dxfId="3575" priority="2427" operator="between">
      <formula>0.61</formula>
      <formula>0.8</formula>
    </cfRule>
    <cfRule type="cellIs" dxfId="3574" priority="2428" operator="greaterThan">
      <formula>1</formula>
    </cfRule>
    <cfRule type="cellIs" dxfId="3573" priority="2429" operator="between">
      <formula>0.81</formula>
      <formula>0.99</formula>
    </cfRule>
    <cfRule type="cellIs" dxfId="3572" priority="2430" operator="between">
      <formula>0.61</formula>
      <formula>0.8</formula>
    </cfRule>
    <cfRule type="cellIs" dxfId="3571" priority="2431" operator="between">
      <formula>0</formula>
      <formula>0.6</formula>
    </cfRule>
    <cfRule type="cellIs" dxfId="3570" priority="2432" operator="greaterThan">
      <formula>1</formula>
    </cfRule>
    <cfRule type="cellIs" dxfId="3569" priority="2433" operator="between">
      <formula>0.61</formula>
      <formula>0.99</formula>
    </cfRule>
    <cfRule type="cellIs" dxfId="3568" priority="2434" operator="between">
      <formula>0.8</formula>
      <formula>1</formula>
    </cfRule>
    <cfRule type="cellIs" dxfId="3567" priority="2435" operator="greaterThan">
      <formula>1</formula>
    </cfRule>
    <cfRule type="cellIs" dxfId="3566" priority="2436" operator="between">
      <formula>0.8</formula>
      <formula>1</formula>
    </cfRule>
    <cfRule type="cellIs" dxfId="3565" priority="2437" operator="between">
      <formula>0.1</formula>
      <formula>0.6</formula>
    </cfRule>
    <cfRule type="cellIs" dxfId="3564" priority="2438" operator="lessThan">
      <formula>0.8</formula>
    </cfRule>
    <cfRule type="cellIs" dxfId="3563" priority="2439" operator="lessThan">
      <formula>0.6</formula>
    </cfRule>
    <cfRule type="cellIs" dxfId="3562" priority="2440" operator="lessThan">
      <formula>0.8</formula>
    </cfRule>
    <cfRule type="cellIs" dxfId="3561" priority="2441" operator="lessThan">
      <formula>1</formula>
    </cfRule>
    <cfRule type="cellIs" dxfId="3560" priority="2442" operator="greaterThan">
      <formula>1</formula>
    </cfRule>
  </conditionalFormatting>
  <conditionalFormatting sqref="S18:T18">
    <cfRule type="cellIs" dxfId="3559" priority="2418" operator="equal">
      <formula>1</formula>
    </cfRule>
    <cfRule type="cellIs" priority="2419" operator="equal">
      <formula>1</formula>
    </cfRule>
    <cfRule type="cellIs" dxfId="3558" priority="2420" operator="between">
      <formula>0</formula>
      <formula>0.6</formula>
    </cfRule>
    <cfRule type="cellIs" dxfId="3557" priority="2421" operator="equal">
      <formula>0</formula>
    </cfRule>
    <cfRule type="cellIs" dxfId="3556" priority="2422" operator="greaterThan">
      <formula>0.99</formula>
    </cfRule>
    <cfRule type="cellIs" dxfId="3555" priority="2423" operator="greaterThan">
      <formula>0.79</formula>
    </cfRule>
    <cfRule type="cellIs" dxfId="3554" priority="2424" operator="greaterThan">
      <formula>0.59</formula>
    </cfRule>
    <cfRule type="cellIs" dxfId="3553" priority="2425" operator="lessThan">
      <formula>0.6</formula>
    </cfRule>
  </conditionalFormatting>
  <conditionalFormatting sqref="S18:T18">
    <cfRule type="cellIs" dxfId="3552" priority="2401" operator="equal">
      <formula>0</formula>
    </cfRule>
    <cfRule type="cellIs" dxfId="3551" priority="2402" operator="between">
      <formula>0.61</formula>
      <formula>0.8</formula>
    </cfRule>
    <cfRule type="cellIs" dxfId="3550" priority="2403" operator="greaterThan">
      <formula>1</formula>
    </cfRule>
    <cfRule type="cellIs" dxfId="3549" priority="2404" operator="between">
      <formula>0.81</formula>
      <formula>0.99</formula>
    </cfRule>
    <cfRule type="cellIs" dxfId="3548" priority="2405" operator="between">
      <formula>0.61</formula>
      <formula>0.8</formula>
    </cfRule>
    <cfRule type="cellIs" dxfId="3547" priority="2406" operator="between">
      <formula>0</formula>
      <formula>0.6</formula>
    </cfRule>
    <cfRule type="cellIs" dxfId="3546" priority="2407" operator="equal">
      <formula>1</formula>
    </cfRule>
    <cfRule type="cellIs" dxfId="3545" priority="2408" operator="between">
      <formula>0.61</formula>
      <formula>0.99</formula>
    </cfRule>
    <cfRule type="cellIs" dxfId="3544" priority="2409" operator="between">
      <formula>0.8</formula>
      <formula>0.99</formula>
    </cfRule>
    <cfRule type="cellIs" dxfId="3543" priority="2410" operator="greaterThan">
      <formula>1</formula>
    </cfRule>
    <cfRule type="cellIs" dxfId="3542" priority="2411" operator="between">
      <formula>0.8</formula>
      <formula>1</formula>
    </cfRule>
    <cfRule type="cellIs" dxfId="3541" priority="2412" operator="between">
      <formula>0.1</formula>
      <formula>0.6</formula>
    </cfRule>
    <cfRule type="cellIs" dxfId="3540" priority="2413" operator="lessThan">
      <formula>0.8</formula>
    </cfRule>
    <cfRule type="cellIs" dxfId="3539" priority="2414" operator="lessThan">
      <formula>0.6</formula>
    </cfRule>
    <cfRule type="cellIs" dxfId="3538" priority="2415" operator="lessThan">
      <formula>0.8</formula>
    </cfRule>
    <cfRule type="cellIs" dxfId="3537" priority="2416" operator="lessThan">
      <formula>1</formula>
    </cfRule>
    <cfRule type="cellIs" dxfId="3536" priority="2417" operator="greaterThan">
      <formula>1</formula>
    </cfRule>
  </conditionalFormatting>
  <conditionalFormatting sqref="G21">
    <cfRule type="cellIs" dxfId="3535" priority="2393" operator="equal">
      <formula>1</formula>
    </cfRule>
    <cfRule type="cellIs" priority="2394" operator="equal">
      <formula>1</formula>
    </cfRule>
    <cfRule type="cellIs" dxfId="3534" priority="2395" operator="between">
      <formula>0</formula>
      <formula>0.6</formula>
    </cfRule>
    <cfRule type="cellIs" dxfId="3533" priority="2396" operator="equal">
      <formula>0</formula>
    </cfRule>
    <cfRule type="cellIs" dxfId="3532" priority="2397" operator="greaterThan">
      <formula>0.99</formula>
    </cfRule>
    <cfRule type="cellIs" dxfId="3531" priority="2398" operator="greaterThan">
      <formula>0.79</formula>
    </cfRule>
    <cfRule type="cellIs" dxfId="3530" priority="2399" operator="greaterThan">
      <formula>0.59</formula>
    </cfRule>
    <cfRule type="cellIs" dxfId="3529" priority="2400" operator="lessThan">
      <formula>0.6</formula>
    </cfRule>
  </conditionalFormatting>
  <conditionalFormatting sqref="G21">
    <cfRule type="cellIs" dxfId="3528" priority="2376" operator="equal">
      <formula>0</formula>
    </cfRule>
    <cfRule type="cellIs" dxfId="3527" priority="2377" operator="between">
      <formula>0.61</formula>
      <formula>0.8</formula>
    </cfRule>
    <cfRule type="cellIs" dxfId="3526" priority="2378" operator="greaterThan">
      <formula>1</formula>
    </cfRule>
    <cfRule type="cellIs" dxfId="3525" priority="2379" operator="between">
      <formula>0.81</formula>
      <formula>0.99</formula>
    </cfRule>
    <cfRule type="cellIs" dxfId="3524" priority="2380" operator="between">
      <formula>0.61</formula>
      <formula>0.8</formula>
    </cfRule>
    <cfRule type="cellIs" dxfId="3523" priority="2381" operator="between">
      <formula>0</formula>
      <formula>0.6</formula>
    </cfRule>
    <cfRule type="cellIs" dxfId="3522" priority="2382" operator="greaterThan">
      <formula>1</formula>
    </cfRule>
    <cfRule type="cellIs" dxfId="3521" priority="2383" operator="between">
      <formula>0.61</formula>
      <formula>0.99</formula>
    </cfRule>
    <cfRule type="cellIs" dxfId="3520" priority="2384" operator="between">
      <formula>0.8</formula>
      <formula>1</formula>
    </cfRule>
    <cfRule type="cellIs" dxfId="3519" priority="2385" operator="greaterThan">
      <formula>1</formula>
    </cfRule>
    <cfRule type="cellIs" dxfId="3518" priority="2386" operator="between">
      <formula>0.8</formula>
      <formula>1</formula>
    </cfRule>
    <cfRule type="cellIs" dxfId="3517" priority="2387" operator="between">
      <formula>0.1</formula>
      <formula>0.6</formula>
    </cfRule>
    <cfRule type="cellIs" dxfId="3516" priority="2388" operator="lessThan">
      <formula>0.8</formula>
    </cfRule>
    <cfRule type="cellIs" dxfId="3515" priority="2389" operator="lessThan">
      <formula>0.6</formula>
    </cfRule>
    <cfRule type="cellIs" dxfId="3514" priority="2390" operator="lessThan">
      <formula>0.8</formula>
    </cfRule>
    <cfRule type="cellIs" dxfId="3513" priority="2391" operator="lessThan">
      <formula>1</formula>
    </cfRule>
    <cfRule type="cellIs" dxfId="3512" priority="2392" operator="greaterThan">
      <formula>1</formula>
    </cfRule>
  </conditionalFormatting>
  <conditionalFormatting sqref="G21">
    <cfRule type="cellIs" dxfId="3511" priority="2368" operator="equal">
      <formula>1</formula>
    </cfRule>
    <cfRule type="cellIs" priority="2369" operator="equal">
      <formula>1</formula>
    </cfRule>
    <cfRule type="cellIs" dxfId="3510" priority="2370" operator="between">
      <formula>0</formula>
      <formula>0.6</formula>
    </cfRule>
    <cfRule type="cellIs" dxfId="3509" priority="2371" operator="equal">
      <formula>0</formula>
    </cfRule>
    <cfRule type="cellIs" dxfId="3508" priority="2372" operator="greaterThan">
      <formula>0.99</formula>
    </cfRule>
    <cfRule type="cellIs" dxfId="3507" priority="2373" operator="greaterThan">
      <formula>0.79</formula>
    </cfRule>
    <cfRule type="cellIs" dxfId="3506" priority="2374" operator="greaterThan">
      <formula>0.59</formula>
    </cfRule>
    <cfRule type="cellIs" dxfId="3505" priority="2375" operator="lessThan">
      <formula>0.6</formula>
    </cfRule>
  </conditionalFormatting>
  <conditionalFormatting sqref="G21">
    <cfRule type="cellIs" dxfId="3504" priority="2351" operator="equal">
      <formula>0</formula>
    </cfRule>
    <cfRule type="cellIs" dxfId="3503" priority="2352" operator="between">
      <formula>0.61</formula>
      <formula>0.8</formula>
    </cfRule>
    <cfRule type="cellIs" dxfId="3502" priority="2353" operator="greaterThan">
      <formula>1</formula>
    </cfRule>
    <cfRule type="cellIs" dxfId="3501" priority="2354" operator="between">
      <formula>0.81</formula>
      <formula>0.99</formula>
    </cfRule>
    <cfRule type="cellIs" dxfId="3500" priority="2355" operator="between">
      <formula>0.61</formula>
      <formula>0.8</formula>
    </cfRule>
    <cfRule type="cellIs" dxfId="3499" priority="2356" operator="between">
      <formula>0</formula>
      <formula>0.6</formula>
    </cfRule>
    <cfRule type="cellIs" dxfId="3498" priority="2357" operator="greaterThan">
      <formula>1</formula>
    </cfRule>
    <cfRule type="cellIs" dxfId="3497" priority="2358" operator="between">
      <formula>0.61</formula>
      <formula>0.99</formula>
    </cfRule>
    <cfRule type="cellIs" dxfId="3496" priority="2359" operator="between">
      <formula>0.8</formula>
      <formula>1</formula>
    </cfRule>
    <cfRule type="cellIs" dxfId="3495" priority="2360" operator="greaterThan">
      <formula>1</formula>
    </cfRule>
    <cfRule type="cellIs" dxfId="3494" priority="2361" operator="between">
      <formula>0.8</formula>
      <formula>1</formula>
    </cfRule>
    <cfRule type="cellIs" dxfId="3493" priority="2362" operator="between">
      <formula>0.1</formula>
      <formula>0.6</formula>
    </cfRule>
    <cfRule type="cellIs" dxfId="3492" priority="2363" operator="lessThan">
      <formula>0.8</formula>
    </cfRule>
    <cfRule type="cellIs" dxfId="3491" priority="2364" operator="lessThan">
      <formula>0.6</formula>
    </cfRule>
    <cfRule type="cellIs" dxfId="3490" priority="2365" operator="lessThan">
      <formula>0.8</formula>
    </cfRule>
    <cfRule type="cellIs" dxfId="3489" priority="2366" operator="lessThan">
      <formula>1</formula>
    </cfRule>
    <cfRule type="cellIs" dxfId="3488" priority="2367" operator="greaterThan">
      <formula>1</formula>
    </cfRule>
  </conditionalFormatting>
  <conditionalFormatting sqref="G21">
    <cfRule type="cellIs" dxfId="3487" priority="2343" operator="equal">
      <formula>1</formula>
    </cfRule>
    <cfRule type="cellIs" priority="2344" operator="equal">
      <formula>1</formula>
    </cfRule>
    <cfRule type="cellIs" dxfId="3486" priority="2345" operator="between">
      <formula>0</formula>
      <formula>0.6</formula>
    </cfRule>
    <cfRule type="cellIs" dxfId="3485" priority="2346" operator="equal">
      <formula>0</formula>
    </cfRule>
    <cfRule type="cellIs" dxfId="3484" priority="2347" operator="greaterThan">
      <formula>0.99</formula>
    </cfRule>
    <cfRule type="cellIs" dxfId="3483" priority="2348" operator="greaterThan">
      <formula>0.79</formula>
    </cfRule>
    <cfRule type="cellIs" dxfId="3482" priority="2349" operator="greaterThan">
      <formula>0.59</formula>
    </cfRule>
    <cfRule type="cellIs" dxfId="3481" priority="2350" operator="lessThan">
      <formula>0.6</formula>
    </cfRule>
  </conditionalFormatting>
  <conditionalFormatting sqref="G21">
    <cfRule type="cellIs" dxfId="3480" priority="2326" operator="equal">
      <formula>0</formula>
    </cfRule>
    <cfRule type="cellIs" dxfId="3479" priority="2327" operator="between">
      <formula>0.61</formula>
      <formula>0.8</formula>
    </cfRule>
    <cfRule type="cellIs" dxfId="3478" priority="2328" operator="greaterThan">
      <formula>1</formula>
    </cfRule>
    <cfRule type="cellIs" dxfId="3477" priority="2329" operator="between">
      <formula>0.81</formula>
      <formula>0.99</formula>
    </cfRule>
    <cfRule type="cellIs" dxfId="3476" priority="2330" operator="between">
      <formula>0.61</formula>
      <formula>0.8</formula>
    </cfRule>
    <cfRule type="cellIs" dxfId="3475" priority="2331" operator="between">
      <formula>0</formula>
      <formula>0.6</formula>
    </cfRule>
    <cfRule type="cellIs" dxfId="3474" priority="2332" operator="greaterThan">
      <formula>1</formula>
    </cfRule>
    <cfRule type="cellIs" dxfId="3473" priority="2333" operator="between">
      <formula>0.61</formula>
      <formula>0.99</formula>
    </cfRule>
    <cfRule type="cellIs" dxfId="3472" priority="2334" operator="between">
      <formula>0.8</formula>
      <formula>1</formula>
    </cfRule>
    <cfRule type="cellIs" dxfId="3471" priority="2335" operator="greaterThan">
      <formula>1</formula>
    </cfRule>
    <cfRule type="cellIs" dxfId="3470" priority="2336" operator="between">
      <formula>0.8</formula>
      <formula>1</formula>
    </cfRule>
    <cfRule type="cellIs" dxfId="3469" priority="2337" operator="between">
      <formula>0.1</formula>
      <formula>0.6</formula>
    </cfRule>
    <cfRule type="cellIs" dxfId="3468" priority="2338" operator="lessThan">
      <formula>0.8</formula>
    </cfRule>
    <cfRule type="cellIs" dxfId="3467" priority="2339" operator="lessThan">
      <formula>0.6</formula>
    </cfRule>
    <cfRule type="cellIs" dxfId="3466" priority="2340" operator="lessThan">
      <formula>0.8</formula>
    </cfRule>
    <cfRule type="cellIs" dxfId="3465" priority="2341" operator="lessThan">
      <formula>1</formula>
    </cfRule>
    <cfRule type="cellIs" dxfId="3464" priority="2342" operator="greaterThan">
      <formula>1</formula>
    </cfRule>
  </conditionalFormatting>
  <conditionalFormatting sqref="G21">
    <cfRule type="cellIs" dxfId="3463" priority="2318" operator="equal">
      <formula>1</formula>
    </cfRule>
    <cfRule type="cellIs" priority="2319" operator="equal">
      <formula>1</formula>
    </cfRule>
    <cfRule type="cellIs" dxfId="3462" priority="2320" operator="between">
      <formula>0</formula>
      <formula>0.6</formula>
    </cfRule>
    <cfRule type="cellIs" dxfId="3461" priority="2321" operator="equal">
      <formula>0</formula>
    </cfRule>
    <cfRule type="cellIs" dxfId="3460" priority="2322" operator="greaterThan">
      <formula>0.99</formula>
    </cfRule>
    <cfRule type="cellIs" dxfId="3459" priority="2323" operator="greaterThan">
      <formula>0.79</formula>
    </cfRule>
    <cfRule type="cellIs" dxfId="3458" priority="2324" operator="greaterThan">
      <formula>0.59</formula>
    </cfRule>
    <cfRule type="cellIs" dxfId="3457" priority="2325" operator="lessThan">
      <formula>0.6</formula>
    </cfRule>
  </conditionalFormatting>
  <conditionalFormatting sqref="G21">
    <cfRule type="cellIs" dxfId="3456" priority="2301" operator="equal">
      <formula>0</formula>
    </cfRule>
    <cfRule type="cellIs" dxfId="3455" priority="2302" operator="between">
      <formula>0.61</formula>
      <formula>0.8</formula>
    </cfRule>
    <cfRule type="cellIs" dxfId="3454" priority="2303" operator="greaterThan">
      <formula>1</formula>
    </cfRule>
    <cfRule type="cellIs" dxfId="3453" priority="2304" operator="between">
      <formula>0.81</formula>
      <formula>0.99</formula>
    </cfRule>
    <cfRule type="cellIs" dxfId="3452" priority="2305" operator="between">
      <formula>0.61</formula>
      <formula>0.8</formula>
    </cfRule>
    <cfRule type="cellIs" dxfId="3451" priority="2306" operator="between">
      <formula>0</formula>
      <formula>0.6</formula>
    </cfRule>
    <cfRule type="cellIs" dxfId="3450" priority="2307" operator="greaterThan">
      <formula>1</formula>
    </cfRule>
    <cfRule type="cellIs" dxfId="3449" priority="2308" operator="between">
      <formula>0.61</formula>
      <formula>0.99</formula>
    </cfRule>
    <cfRule type="cellIs" dxfId="3448" priority="2309" operator="between">
      <formula>0.8</formula>
      <formula>1</formula>
    </cfRule>
    <cfRule type="cellIs" dxfId="3447" priority="2310" operator="greaterThan">
      <formula>1</formula>
    </cfRule>
    <cfRule type="cellIs" dxfId="3446" priority="2311" operator="between">
      <formula>0.8</formula>
      <formula>1</formula>
    </cfRule>
    <cfRule type="cellIs" dxfId="3445" priority="2312" operator="between">
      <formula>0.1</formula>
      <formula>0.6</formula>
    </cfRule>
    <cfRule type="cellIs" dxfId="3444" priority="2313" operator="lessThan">
      <formula>0.8</formula>
    </cfRule>
    <cfRule type="cellIs" dxfId="3443" priority="2314" operator="lessThan">
      <formula>0.6</formula>
    </cfRule>
    <cfRule type="cellIs" dxfId="3442" priority="2315" operator="lessThan">
      <formula>0.8</formula>
    </cfRule>
    <cfRule type="cellIs" dxfId="3441" priority="2316" operator="lessThan">
      <formula>1</formula>
    </cfRule>
    <cfRule type="cellIs" dxfId="3440" priority="2317" operator="greaterThan">
      <formula>1</formula>
    </cfRule>
  </conditionalFormatting>
  <conditionalFormatting sqref="G21">
    <cfRule type="cellIs" dxfId="3439" priority="2293" operator="equal">
      <formula>1</formula>
    </cfRule>
    <cfRule type="cellIs" priority="2294" operator="equal">
      <formula>1</formula>
    </cfRule>
    <cfRule type="cellIs" dxfId="3438" priority="2295" operator="between">
      <formula>0</formula>
      <formula>0.6</formula>
    </cfRule>
    <cfRule type="cellIs" dxfId="3437" priority="2296" operator="equal">
      <formula>0</formula>
    </cfRule>
    <cfRule type="cellIs" dxfId="3436" priority="2297" operator="greaterThan">
      <formula>0.99</formula>
    </cfRule>
    <cfRule type="cellIs" dxfId="3435" priority="2298" operator="greaterThan">
      <formula>0.79</formula>
    </cfRule>
    <cfRule type="cellIs" dxfId="3434" priority="2299" operator="greaterThan">
      <formula>0.59</formula>
    </cfRule>
    <cfRule type="cellIs" dxfId="3433" priority="2300" operator="lessThan">
      <formula>0.6</formula>
    </cfRule>
  </conditionalFormatting>
  <conditionalFormatting sqref="G21">
    <cfRule type="cellIs" dxfId="3432" priority="2276" operator="equal">
      <formula>0</formula>
    </cfRule>
    <cfRule type="cellIs" dxfId="3431" priority="2277" operator="between">
      <formula>0.61</formula>
      <formula>0.8</formula>
    </cfRule>
    <cfRule type="cellIs" dxfId="3430" priority="2278" operator="greaterThan">
      <formula>1</formula>
    </cfRule>
    <cfRule type="cellIs" dxfId="3429" priority="2279" operator="between">
      <formula>0.81</formula>
      <formula>0.99</formula>
    </cfRule>
    <cfRule type="cellIs" dxfId="3428" priority="2280" operator="between">
      <formula>0.61</formula>
      <formula>0.8</formula>
    </cfRule>
    <cfRule type="cellIs" dxfId="3427" priority="2281" operator="between">
      <formula>0</formula>
      <formula>0.6</formula>
    </cfRule>
    <cfRule type="cellIs" dxfId="3426" priority="2282" operator="greaterThan">
      <formula>1</formula>
    </cfRule>
    <cfRule type="cellIs" dxfId="3425" priority="2283" operator="between">
      <formula>0.61</formula>
      <formula>0.99</formula>
    </cfRule>
    <cfRule type="cellIs" dxfId="3424" priority="2284" operator="between">
      <formula>0.8</formula>
      <formula>1</formula>
    </cfRule>
    <cfRule type="cellIs" dxfId="3423" priority="2285" operator="greaterThan">
      <formula>1</formula>
    </cfRule>
    <cfRule type="cellIs" dxfId="3422" priority="2286" operator="between">
      <formula>0.8</formula>
      <formula>1</formula>
    </cfRule>
    <cfRule type="cellIs" dxfId="3421" priority="2287" operator="between">
      <formula>0.1</formula>
      <formula>0.6</formula>
    </cfRule>
    <cfRule type="cellIs" dxfId="3420" priority="2288" operator="lessThan">
      <formula>0.8</formula>
    </cfRule>
    <cfRule type="cellIs" dxfId="3419" priority="2289" operator="lessThan">
      <formula>0.6</formula>
    </cfRule>
    <cfRule type="cellIs" dxfId="3418" priority="2290" operator="lessThan">
      <formula>0.8</formula>
    </cfRule>
    <cfRule type="cellIs" dxfId="3417" priority="2291" operator="lessThan">
      <formula>1</formula>
    </cfRule>
    <cfRule type="cellIs" dxfId="3416" priority="2292" operator="greaterThan">
      <formula>1</formula>
    </cfRule>
  </conditionalFormatting>
  <conditionalFormatting sqref="G21">
    <cfRule type="cellIs" dxfId="3415" priority="2268" operator="equal">
      <formula>1</formula>
    </cfRule>
    <cfRule type="cellIs" priority="2269" operator="equal">
      <formula>1</formula>
    </cfRule>
    <cfRule type="cellIs" dxfId="3414" priority="2270" operator="between">
      <formula>0</formula>
      <formula>0.6</formula>
    </cfRule>
    <cfRule type="cellIs" dxfId="3413" priority="2271" operator="equal">
      <formula>0</formula>
    </cfRule>
    <cfRule type="cellIs" dxfId="3412" priority="2272" operator="greaterThan">
      <formula>0.99</formula>
    </cfRule>
    <cfRule type="cellIs" dxfId="3411" priority="2273" operator="greaterThan">
      <formula>0.79</formula>
    </cfRule>
    <cfRule type="cellIs" dxfId="3410" priority="2274" operator="greaterThan">
      <formula>0.59</formula>
    </cfRule>
    <cfRule type="cellIs" dxfId="3409" priority="2275" operator="lessThan">
      <formula>0.6</formula>
    </cfRule>
  </conditionalFormatting>
  <conditionalFormatting sqref="G21">
    <cfRule type="cellIs" dxfId="3408" priority="2251" operator="equal">
      <formula>0</formula>
    </cfRule>
    <cfRule type="cellIs" dxfId="3407" priority="2252" operator="between">
      <formula>0.61</formula>
      <formula>0.8</formula>
    </cfRule>
    <cfRule type="cellIs" dxfId="3406" priority="2253" operator="greaterThan">
      <formula>1</formula>
    </cfRule>
    <cfRule type="cellIs" dxfId="3405" priority="2254" operator="between">
      <formula>0.81</formula>
      <formula>0.99</formula>
    </cfRule>
    <cfRule type="cellIs" dxfId="3404" priority="2255" operator="between">
      <formula>0.61</formula>
      <formula>0.8</formula>
    </cfRule>
    <cfRule type="cellIs" dxfId="3403" priority="2256" operator="between">
      <formula>0</formula>
      <formula>0.6</formula>
    </cfRule>
    <cfRule type="cellIs" dxfId="3402" priority="2257" operator="equal">
      <formula>1</formula>
    </cfRule>
    <cfRule type="cellIs" dxfId="3401" priority="2258" operator="between">
      <formula>0.61</formula>
      <formula>0.99</formula>
    </cfRule>
    <cfRule type="cellIs" dxfId="3400" priority="2259" operator="between">
      <formula>0.8</formula>
      <formula>0.99</formula>
    </cfRule>
    <cfRule type="cellIs" dxfId="3399" priority="2260" operator="greaterThan">
      <formula>1</formula>
    </cfRule>
    <cfRule type="cellIs" dxfId="3398" priority="2261" operator="between">
      <formula>0.8</formula>
      <formula>1</formula>
    </cfRule>
    <cfRule type="cellIs" dxfId="3397" priority="2262" operator="between">
      <formula>0.1</formula>
      <formula>0.6</formula>
    </cfRule>
    <cfRule type="cellIs" dxfId="3396" priority="2263" operator="lessThan">
      <formula>0.8</formula>
    </cfRule>
    <cfRule type="cellIs" dxfId="3395" priority="2264" operator="lessThan">
      <formula>0.6</formula>
    </cfRule>
    <cfRule type="cellIs" dxfId="3394" priority="2265" operator="lessThan">
      <formula>0.8</formula>
    </cfRule>
    <cfRule type="cellIs" dxfId="3393" priority="2266" operator="lessThan">
      <formula>1</formula>
    </cfRule>
    <cfRule type="cellIs" dxfId="3392" priority="2267" operator="greaterThan">
      <formula>1</formula>
    </cfRule>
  </conditionalFormatting>
  <conditionalFormatting sqref="K21">
    <cfRule type="cellIs" dxfId="3391" priority="2243" operator="equal">
      <formula>1</formula>
    </cfRule>
    <cfRule type="cellIs" priority="2244" operator="equal">
      <formula>1</formula>
    </cfRule>
    <cfRule type="cellIs" dxfId="3390" priority="2245" operator="between">
      <formula>0</formula>
      <formula>0.6</formula>
    </cfRule>
    <cfRule type="cellIs" dxfId="3389" priority="2246" operator="equal">
      <formula>0</formula>
    </cfRule>
    <cfRule type="cellIs" dxfId="3388" priority="2247" operator="greaterThan">
      <formula>0.99</formula>
    </cfRule>
    <cfRule type="cellIs" dxfId="3387" priority="2248" operator="greaterThan">
      <formula>0.79</formula>
    </cfRule>
    <cfRule type="cellIs" dxfId="3386" priority="2249" operator="greaterThan">
      <formula>0.59</formula>
    </cfRule>
    <cfRule type="cellIs" dxfId="3385" priority="2250" operator="lessThan">
      <formula>0.6</formula>
    </cfRule>
  </conditionalFormatting>
  <conditionalFormatting sqref="K21">
    <cfRule type="cellIs" dxfId="3384" priority="2226" operator="equal">
      <formula>0</formula>
    </cfRule>
    <cfRule type="cellIs" dxfId="3383" priority="2227" operator="between">
      <formula>0.61</formula>
      <formula>0.8</formula>
    </cfRule>
    <cfRule type="cellIs" dxfId="3382" priority="2228" operator="greaterThan">
      <formula>1</formula>
    </cfRule>
    <cfRule type="cellIs" dxfId="3381" priority="2229" operator="between">
      <formula>0.81</formula>
      <formula>0.99</formula>
    </cfRule>
    <cfRule type="cellIs" dxfId="3380" priority="2230" operator="between">
      <formula>0.61</formula>
      <formula>0.8</formula>
    </cfRule>
    <cfRule type="cellIs" dxfId="3379" priority="2231" operator="between">
      <formula>0</formula>
      <formula>0.6</formula>
    </cfRule>
    <cfRule type="cellIs" dxfId="3378" priority="2232" operator="greaterThan">
      <formula>1</formula>
    </cfRule>
    <cfRule type="cellIs" dxfId="3377" priority="2233" operator="between">
      <formula>0.61</formula>
      <formula>0.99</formula>
    </cfRule>
    <cfRule type="cellIs" dxfId="3376" priority="2234" operator="between">
      <formula>0.8</formula>
      <formula>1</formula>
    </cfRule>
    <cfRule type="cellIs" dxfId="3375" priority="2235" operator="greaterThan">
      <formula>1</formula>
    </cfRule>
    <cfRule type="cellIs" dxfId="3374" priority="2236" operator="between">
      <formula>0.8</formula>
      <formula>1</formula>
    </cfRule>
    <cfRule type="cellIs" dxfId="3373" priority="2237" operator="between">
      <formula>0.1</formula>
      <formula>0.6</formula>
    </cfRule>
    <cfRule type="cellIs" dxfId="3372" priority="2238" operator="lessThan">
      <formula>0.8</formula>
    </cfRule>
    <cfRule type="cellIs" dxfId="3371" priority="2239" operator="lessThan">
      <formula>0.6</formula>
    </cfRule>
    <cfRule type="cellIs" dxfId="3370" priority="2240" operator="lessThan">
      <formula>0.8</formula>
    </cfRule>
    <cfRule type="cellIs" dxfId="3369" priority="2241" operator="lessThan">
      <formula>1</formula>
    </cfRule>
    <cfRule type="cellIs" dxfId="3368" priority="2242" operator="greaterThan">
      <formula>1</formula>
    </cfRule>
  </conditionalFormatting>
  <conditionalFormatting sqref="K21">
    <cfRule type="cellIs" dxfId="3367" priority="2218" operator="equal">
      <formula>1</formula>
    </cfRule>
    <cfRule type="cellIs" priority="2219" operator="equal">
      <formula>1</formula>
    </cfRule>
    <cfRule type="cellIs" dxfId="3366" priority="2220" operator="between">
      <formula>0</formula>
      <formula>0.6</formula>
    </cfRule>
    <cfRule type="cellIs" dxfId="3365" priority="2221" operator="equal">
      <formula>0</formula>
    </cfRule>
    <cfRule type="cellIs" dxfId="3364" priority="2222" operator="greaterThan">
      <formula>0.99</formula>
    </cfRule>
    <cfRule type="cellIs" dxfId="3363" priority="2223" operator="greaterThan">
      <formula>0.79</formula>
    </cfRule>
    <cfRule type="cellIs" dxfId="3362" priority="2224" operator="greaterThan">
      <formula>0.59</formula>
    </cfRule>
    <cfRule type="cellIs" dxfId="3361" priority="2225" operator="lessThan">
      <formula>0.6</formula>
    </cfRule>
  </conditionalFormatting>
  <conditionalFormatting sqref="K21">
    <cfRule type="cellIs" dxfId="3360" priority="2201" operator="equal">
      <formula>0</formula>
    </cfRule>
    <cfRule type="cellIs" dxfId="3359" priority="2202" operator="between">
      <formula>0.61</formula>
      <formula>0.8</formula>
    </cfRule>
    <cfRule type="cellIs" dxfId="3358" priority="2203" operator="greaterThan">
      <formula>1</formula>
    </cfRule>
    <cfRule type="cellIs" dxfId="3357" priority="2204" operator="between">
      <formula>0.81</formula>
      <formula>0.99</formula>
    </cfRule>
    <cfRule type="cellIs" dxfId="3356" priority="2205" operator="between">
      <formula>0.61</formula>
      <formula>0.8</formula>
    </cfRule>
    <cfRule type="cellIs" dxfId="3355" priority="2206" operator="between">
      <formula>0</formula>
      <formula>0.6</formula>
    </cfRule>
    <cfRule type="cellIs" dxfId="3354" priority="2207" operator="greaterThan">
      <formula>1</formula>
    </cfRule>
    <cfRule type="cellIs" dxfId="3353" priority="2208" operator="between">
      <formula>0.61</formula>
      <formula>0.99</formula>
    </cfRule>
    <cfRule type="cellIs" dxfId="3352" priority="2209" operator="between">
      <formula>0.8</formula>
      <formula>1</formula>
    </cfRule>
    <cfRule type="cellIs" dxfId="3351" priority="2210" operator="greaterThan">
      <formula>1</formula>
    </cfRule>
    <cfRule type="cellIs" dxfId="3350" priority="2211" operator="between">
      <formula>0.8</formula>
      <formula>1</formula>
    </cfRule>
    <cfRule type="cellIs" dxfId="3349" priority="2212" operator="between">
      <formula>0.1</formula>
      <formula>0.6</formula>
    </cfRule>
    <cfRule type="cellIs" dxfId="3348" priority="2213" operator="lessThan">
      <formula>0.8</formula>
    </cfRule>
    <cfRule type="cellIs" dxfId="3347" priority="2214" operator="lessThan">
      <formula>0.6</formula>
    </cfRule>
    <cfRule type="cellIs" dxfId="3346" priority="2215" operator="lessThan">
      <formula>0.8</formula>
    </cfRule>
    <cfRule type="cellIs" dxfId="3345" priority="2216" operator="lessThan">
      <formula>1</formula>
    </cfRule>
    <cfRule type="cellIs" dxfId="3344" priority="2217" operator="greaterThan">
      <formula>1</formula>
    </cfRule>
  </conditionalFormatting>
  <conditionalFormatting sqref="K21">
    <cfRule type="cellIs" dxfId="3343" priority="2193" operator="equal">
      <formula>1</formula>
    </cfRule>
    <cfRule type="cellIs" priority="2194" operator="equal">
      <formula>1</formula>
    </cfRule>
    <cfRule type="cellIs" dxfId="3342" priority="2195" operator="between">
      <formula>0</formula>
      <formula>0.6</formula>
    </cfRule>
    <cfRule type="cellIs" dxfId="3341" priority="2196" operator="equal">
      <formula>0</formula>
    </cfRule>
    <cfRule type="cellIs" dxfId="3340" priority="2197" operator="greaterThan">
      <formula>0.99</formula>
    </cfRule>
    <cfRule type="cellIs" dxfId="3339" priority="2198" operator="greaterThan">
      <formula>0.79</formula>
    </cfRule>
    <cfRule type="cellIs" dxfId="3338" priority="2199" operator="greaterThan">
      <formula>0.59</formula>
    </cfRule>
    <cfRule type="cellIs" dxfId="3337" priority="2200" operator="lessThan">
      <formula>0.6</formula>
    </cfRule>
  </conditionalFormatting>
  <conditionalFormatting sqref="K21">
    <cfRule type="cellIs" dxfId="3336" priority="2176" operator="equal">
      <formula>0</formula>
    </cfRule>
    <cfRule type="cellIs" dxfId="3335" priority="2177" operator="between">
      <formula>0.61</formula>
      <formula>0.8</formula>
    </cfRule>
    <cfRule type="cellIs" dxfId="3334" priority="2178" operator="greaterThan">
      <formula>1</formula>
    </cfRule>
    <cfRule type="cellIs" dxfId="3333" priority="2179" operator="between">
      <formula>0.81</formula>
      <formula>0.99</formula>
    </cfRule>
    <cfRule type="cellIs" dxfId="3332" priority="2180" operator="between">
      <formula>0.61</formula>
      <formula>0.8</formula>
    </cfRule>
    <cfRule type="cellIs" dxfId="3331" priority="2181" operator="between">
      <formula>0</formula>
      <formula>0.6</formula>
    </cfRule>
    <cfRule type="cellIs" dxfId="3330" priority="2182" operator="greaterThan">
      <formula>1</formula>
    </cfRule>
    <cfRule type="cellIs" dxfId="3329" priority="2183" operator="between">
      <formula>0.61</formula>
      <formula>0.99</formula>
    </cfRule>
    <cfRule type="cellIs" dxfId="3328" priority="2184" operator="between">
      <formula>0.8</formula>
      <formula>1</formula>
    </cfRule>
    <cfRule type="cellIs" dxfId="3327" priority="2185" operator="greaterThan">
      <formula>1</formula>
    </cfRule>
    <cfRule type="cellIs" dxfId="3326" priority="2186" operator="between">
      <formula>0.8</formula>
      <formula>1</formula>
    </cfRule>
    <cfRule type="cellIs" dxfId="3325" priority="2187" operator="between">
      <formula>0.1</formula>
      <formula>0.6</formula>
    </cfRule>
    <cfRule type="cellIs" dxfId="3324" priority="2188" operator="lessThan">
      <formula>0.8</formula>
    </cfRule>
    <cfRule type="cellIs" dxfId="3323" priority="2189" operator="lessThan">
      <formula>0.6</formula>
    </cfRule>
    <cfRule type="cellIs" dxfId="3322" priority="2190" operator="lessThan">
      <formula>0.8</formula>
    </cfRule>
    <cfRule type="cellIs" dxfId="3321" priority="2191" operator="lessThan">
      <formula>1</formula>
    </cfRule>
    <cfRule type="cellIs" dxfId="3320" priority="2192" operator="greaterThan">
      <formula>1</formula>
    </cfRule>
  </conditionalFormatting>
  <conditionalFormatting sqref="K21">
    <cfRule type="cellIs" dxfId="3319" priority="2168" operator="equal">
      <formula>1</formula>
    </cfRule>
    <cfRule type="cellIs" priority="2169" operator="equal">
      <formula>1</formula>
    </cfRule>
    <cfRule type="cellIs" dxfId="3318" priority="2170" operator="between">
      <formula>0</formula>
      <formula>0.6</formula>
    </cfRule>
    <cfRule type="cellIs" dxfId="3317" priority="2171" operator="equal">
      <formula>0</formula>
    </cfRule>
    <cfRule type="cellIs" dxfId="3316" priority="2172" operator="greaterThan">
      <formula>0.99</formula>
    </cfRule>
    <cfRule type="cellIs" dxfId="3315" priority="2173" operator="greaterThan">
      <formula>0.79</formula>
    </cfRule>
    <cfRule type="cellIs" dxfId="3314" priority="2174" operator="greaterThan">
      <formula>0.59</formula>
    </cfRule>
    <cfRule type="cellIs" dxfId="3313" priority="2175" operator="lessThan">
      <formula>0.6</formula>
    </cfRule>
  </conditionalFormatting>
  <conditionalFormatting sqref="K21">
    <cfRule type="cellIs" dxfId="3312" priority="2151" operator="equal">
      <formula>0</formula>
    </cfRule>
    <cfRule type="cellIs" dxfId="3311" priority="2152" operator="between">
      <formula>0.61</formula>
      <formula>0.8</formula>
    </cfRule>
    <cfRule type="cellIs" dxfId="3310" priority="2153" operator="greaterThan">
      <formula>1</formula>
    </cfRule>
    <cfRule type="cellIs" dxfId="3309" priority="2154" operator="between">
      <formula>0.81</formula>
      <formula>0.99</formula>
    </cfRule>
    <cfRule type="cellIs" dxfId="3308" priority="2155" operator="between">
      <formula>0.61</formula>
      <formula>0.8</formula>
    </cfRule>
    <cfRule type="cellIs" dxfId="3307" priority="2156" operator="between">
      <formula>0</formula>
      <formula>0.6</formula>
    </cfRule>
    <cfRule type="cellIs" dxfId="3306" priority="2157" operator="greaterThan">
      <formula>1</formula>
    </cfRule>
    <cfRule type="cellIs" dxfId="3305" priority="2158" operator="between">
      <formula>0.61</formula>
      <formula>0.99</formula>
    </cfRule>
    <cfRule type="cellIs" dxfId="3304" priority="2159" operator="between">
      <formula>0.8</formula>
      <formula>1</formula>
    </cfRule>
    <cfRule type="cellIs" dxfId="3303" priority="2160" operator="greaterThan">
      <formula>1</formula>
    </cfRule>
    <cfRule type="cellIs" dxfId="3302" priority="2161" operator="between">
      <formula>0.8</formula>
      <formula>1</formula>
    </cfRule>
    <cfRule type="cellIs" dxfId="3301" priority="2162" operator="between">
      <formula>0.1</formula>
      <formula>0.6</formula>
    </cfRule>
    <cfRule type="cellIs" dxfId="3300" priority="2163" operator="lessThan">
      <formula>0.8</formula>
    </cfRule>
    <cfRule type="cellIs" dxfId="3299" priority="2164" operator="lessThan">
      <formula>0.6</formula>
    </cfRule>
    <cfRule type="cellIs" dxfId="3298" priority="2165" operator="lessThan">
      <formula>0.8</formula>
    </cfRule>
    <cfRule type="cellIs" dxfId="3297" priority="2166" operator="lessThan">
      <formula>1</formula>
    </cfRule>
    <cfRule type="cellIs" dxfId="3296" priority="2167" operator="greaterThan">
      <formula>1</formula>
    </cfRule>
  </conditionalFormatting>
  <conditionalFormatting sqref="K21">
    <cfRule type="cellIs" dxfId="3295" priority="2143" operator="equal">
      <formula>1</formula>
    </cfRule>
    <cfRule type="cellIs" priority="2144" operator="equal">
      <formula>1</formula>
    </cfRule>
    <cfRule type="cellIs" dxfId="3294" priority="2145" operator="between">
      <formula>0</formula>
      <formula>0.6</formula>
    </cfRule>
    <cfRule type="cellIs" dxfId="3293" priority="2146" operator="equal">
      <formula>0</formula>
    </cfRule>
    <cfRule type="cellIs" dxfId="3292" priority="2147" operator="greaterThan">
      <formula>0.99</formula>
    </cfRule>
    <cfRule type="cellIs" dxfId="3291" priority="2148" operator="greaterThan">
      <formula>0.79</formula>
    </cfRule>
    <cfRule type="cellIs" dxfId="3290" priority="2149" operator="greaterThan">
      <formula>0.59</formula>
    </cfRule>
    <cfRule type="cellIs" dxfId="3289" priority="2150" operator="lessThan">
      <formula>0.6</formula>
    </cfRule>
  </conditionalFormatting>
  <conditionalFormatting sqref="K21">
    <cfRule type="cellIs" dxfId="3288" priority="2126" operator="equal">
      <formula>0</formula>
    </cfRule>
    <cfRule type="cellIs" dxfId="3287" priority="2127" operator="between">
      <formula>0.61</formula>
      <formula>0.8</formula>
    </cfRule>
    <cfRule type="cellIs" dxfId="3286" priority="2128" operator="greaterThan">
      <formula>1</formula>
    </cfRule>
    <cfRule type="cellIs" dxfId="3285" priority="2129" operator="between">
      <formula>0.81</formula>
      <formula>0.99</formula>
    </cfRule>
    <cfRule type="cellIs" dxfId="3284" priority="2130" operator="between">
      <formula>0.61</formula>
      <formula>0.8</formula>
    </cfRule>
    <cfRule type="cellIs" dxfId="3283" priority="2131" operator="between">
      <formula>0</formula>
      <formula>0.6</formula>
    </cfRule>
    <cfRule type="cellIs" dxfId="3282" priority="2132" operator="greaterThan">
      <formula>1</formula>
    </cfRule>
    <cfRule type="cellIs" dxfId="3281" priority="2133" operator="between">
      <formula>0.61</formula>
      <formula>0.99</formula>
    </cfRule>
    <cfRule type="cellIs" dxfId="3280" priority="2134" operator="between">
      <formula>0.8</formula>
      <formula>1</formula>
    </cfRule>
    <cfRule type="cellIs" dxfId="3279" priority="2135" operator="greaterThan">
      <formula>1</formula>
    </cfRule>
    <cfRule type="cellIs" dxfId="3278" priority="2136" operator="between">
      <formula>0.8</formula>
      <formula>1</formula>
    </cfRule>
    <cfRule type="cellIs" dxfId="3277" priority="2137" operator="between">
      <formula>0.1</formula>
      <formula>0.6</formula>
    </cfRule>
    <cfRule type="cellIs" dxfId="3276" priority="2138" operator="lessThan">
      <formula>0.8</formula>
    </cfRule>
    <cfRule type="cellIs" dxfId="3275" priority="2139" operator="lessThan">
      <formula>0.6</formula>
    </cfRule>
    <cfRule type="cellIs" dxfId="3274" priority="2140" operator="lessThan">
      <formula>0.8</formula>
    </cfRule>
    <cfRule type="cellIs" dxfId="3273" priority="2141" operator="lessThan">
      <formula>1</formula>
    </cfRule>
    <cfRule type="cellIs" dxfId="3272" priority="2142" operator="greaterThan">
      <formula>1</formula>
    </cfRule>
  </conditionalFormatting>
  <conditionalFormatting sqref="K21">
    <cfRule type="cellIs" dxfId="3271" priority="2118" operator="equal">
      <formula>1</formula>
    </cfRule>
    <cfRule type="cellIs" priority="2119" operator="equal">
      <formula>1</formula>
    </cfRule>
    <cfRule type="cellIs" dxfId="3270" priority="2120" operator="between">
      <formula>0</formula>
      <formula>0.6</formula>
    </cfRule>
    <cfRule type="cellIs" dxfId="3269" priority="2121" operator="equal">
      <formula>0</formula>
    </cfRule>
    <cfRule type="cellIs" dxfId="3268" priority="2122" operator="greaterThan">
      <formula>0.99</formula>
    </cfRule>
    <cfRule type="cellIs" dxfId="3267" priority="2123" operator="greaterThan">
      <formula>0.79</formula>
    </cfRule>
    <cfRule type="cellIs" dxfId="3266" priority="2124" operator="greaterThan">
      <formula>0.59</formula>
    </cfRule>
    <cfRule type="cellIs" dxfId="3265" priority="2125" operator="lessThan">
      <formula>0.6</formula>
    </cfRule>
  </conditionalFormatting>
  <conditionalFormatting sqref="K21">
    <cfRule type="cellIs" dxfId="3264" priority="2101" operator="equal">
      <formula>0</formula>
    </cfRule>
    <cfRule type="cellIs" dxfId="3263" priority="2102" operator="between">
      <formula>0.61</formula>
      <formula>0.8</formula>
    </cfRule>
    <cfRule type="cellIs" dxfId="3262" priority="2103" operator="greaterThan">
      <formula>1</formula>
    </cfRule>
    <cfRule type="cellIs" dxfId="3261" priority="2104" operator="between">
      <formula>0.81</formula>
      <formula>0.99</formula>
    </cfRule>
    <cfRule type="cellIs" dxfId="3260" priority="2105" operator="between">
      <formula>0.61</formula>
      <formula>0.8</formula>
    </cfRule>
    <cfRule type="cellIs" dxfId="3259" priority="2106" operator="between">
      <formula>0</formula>
      <formula>0.6</formula>
    </cfRule>
    <cfRule type="cellIs" dxfId="3258" priority="2107" operator="equal">
      <formula>1</formula>
    </cfRule>
    <cfRule type="cellIs" dxfId="3257" priority="2108" operator="between">
      <formula>0.61</formula>
      <formula>0.99</formula>
    </cfRule>
    <cfRule type="cellIs" dxfId="3256" priority="2109" operator="between">
      <formula>0.8</formula>
      <formula>0.99</formula>
    </cfRule>
    <cfRule type="cellIs" dxfId="3255" priority="2110" operator="greaterThan">
      <formula>1</formula>
    </cfRule>
    <cfRule type="cellIs" dxfId="3254" priority="2111" operator="between">
      <formula>0.8</formula>
      <formula>1</formula>
    </cfRule>
    <cfRule type="cellIs" dxfId="3253" priority="2112" operator="between">
      <formula>0.1</formula>
      <formula>0.6</formula>
    </cfRule>
    <cfRule type="cellIs" dxfId="3252" priority="2113" operator="lessThan">
      <formula>0.8</formula>
    </cfRule>
    <cfRule type="cellIs" dxfId="3251" priority="2114" operator="lessThan">
      <formula>0.6</formula>
    </cfRule>
    <cfRule type="cellIs" dxfId="3250" priority="2115" operator="lessThan">
      <formula>0.8</formula>
    </cfRule>
    <cfRule type="cellIs" dxfId="3249" priority="2116" operator="lessThan">
      <formula>1</formula>
    </cfRule>
    <cfRule type="cellIs" dxfId="3248" priority="2117" operator="greaterThan">
      <formula>1</formula>
    </cfRule>
  </conditionalFormatting>
  <conditionalFormatting sqref="O21">
    <cfRule type="cellIs" dxfId="3247" priority="2093" operator="equal">
      <formula>1</formula>
    </cfRule>
    <cfRule type="cellIs" priority="2094" operator="equal">
      <formula>1</formula>
    </cfRule>
    <cfRule type="cellIs" dxfId="3246" priority="2095" operator="between">
      <formula>0</formula>
      <formula>0.6</formula>
    </cfRule>
    <cfRule type="cellIs" dxfId="3245" priority="2096" operator="equal">
      <formula>0</formula>
    </cfRule>
    <cfRule type="cellIs" dxfId="3244" priority="2097" operator="greaterThan">
      <formula>0.99</formula>
    </cfRule>
    <cfRule type="cellIs" dxfId="3243" priority="2098" operator="greaterThan">
      <formula>0.79</formula>
    </cfRule>
    <cfRule type="cellIs" dxfId="3242" priority="2099" operator="greaterThan">
      <formula>0.59</formula>
    </cfRule>
    <cfRule type="cellIs" dxfId="3241" priority="2100" operator="lessThan">
      <formula>0.6</formula>
    </cfRule>
  </conditionalFormatting>
  <conditionalFormatting sqref="O21">
    <cfRule type="cellIs" dxfId="3240" priority="2076" operator="equal">
      <formula>0</formula>
    </cfRule>
    <cfRule type="cellIs" dxfId="3239" priority="2077" operator="between">
      <formula>0.61</formula>
      <formula>0.8</formula>
    </cfRule>
    <cfRule type="cellIs" dxfId="3238" priority="2078" operator="greaterThan">
      <formula>1</formula>
    </cfRule>
    <cfRule type="cellIs" dxfId="3237" priority="2079" operator="between">
      <formula>0.81</formula>
      <formula>0.99</formula>
    </cfRule>
    <cfRule type="cellIs" dxfId="3236" priority="2080" operator="between">
      <formula>0.61</formula>
      <formula>0.8</formula>
    </cfRule>
    <cfRule type="cellIs" dxfId="3235" priority="2081" operator="between">
      <formula>0</formula>
      <formula>0.6</formula>
    </cfRule>
    <cfRule type="cellIs" dxfId="3234" priority="2082" operator="greaterThan">
      <formula>1</formula>
    </cfRule>
    <cfRule type="cellIs" dxfId="3233" priority="2083" operator="between">
      <formula>0.61</formula>
      <formula>0.99</formula>
    </cfRule>
    <cfRule type="cellIs" dxfId="3232" priority="2084" operator="between">
      <formula>0.8</formula>
      <formula>1</formula>
    </cfRule>
    <cfRule type="cellIs" dxfId="3231" priority="2085" operator="greaterThan">
      <formula>1</formula>
    </cfRule>
    <cfRule type="cellIs" dxfId="3230" priority="2086" operator="between">
      <formula>0.8</formula>
      <formula>1</formula>
    </cfRule>
    <cfRule type="cellIs" dxfId="3229" priority="2087" operator="between">
      <formula>0.1</formula>
      <formula>0.6</formula>
    </cfRule>
    <cfRule type="cellIs" dxfId="3228" priority="2088" operator="lessThan">
      <formula>0.8</formula>
    </cfRule>
    <cfRule type="cellIs" dxfId="3227" priority="2089" operator="lessThan">
      <formula>0.6</formula>
    </cfRule>
    <cfRule type="cellIs" dxfId="3226" priority="2090" operator="lessThan">
      <formula>0.8</formula>
    </cfRule>
    <cfRule type="cellIs" dxfId="3225" priority="2091" operator="lessThan">
      <formula>1</formula>
    </cfRule>
    <cfRule type="cellIs" dxfId="3224" priority="2092" operator="greaterThan">
      <formula>1</formula>
    </cfRule>
  </conditionalFormatting>
  <conditionalFormatting sqref="O21">
    <cfRule type="cellIs" dxfId="3223" priority="2068" operator="equal">
      <formula>1</formula>
    </cfRule>
    <cfRule type="cellIs" priority="2069" operator="equal">
      <formula>1</formula>
    </cfRule>
    <cfRule type="cellIs" dxfId="3222" priority="2070" operator="between">
      <formula>0</formula>
      <formula>0.6</formula>
    </cfRule>
    <cfRule type="cellIs" dxfId="3221" priority="2071" operator="equal">
      <formula>0</formula>
    </cfRule>
    <cfRule type="cellIs" dxfId="3220" priority="2072" operator="greaterThan">
      <formula>0.99</formula>
    </cfRule>
    <cfRule type="cellIs" dxfId="3219" priority="2073" operator="greaterThan">
      <formula>0.79</formula>
    </cfRule>
    <cfRule type="cellIs" dxfId="3218" priority="2074" operator="greaterThan">
      <formula>0.59</formula>
    </cfRule>
    <cfRule type="cellIs" dxfId="3217" priority="2075" operator="lessThan">
      <formula>0.6</formula>
    </cfRule>
  </conditionalFormatting>
  <conditionalFormatting sqref="O21">
    <cfRule type="cellIs" dxfId="3216" priority="2051" operator="equal">
      <formula>0</formula>
    </cfRule>
    <cfRule type="cellIs" dxfId="3215" priority="2052" operator="between">
      <formula>0.61</formula>
      <formula>0.8</formula>
    </cfRule>
    <cfRule type="cellIs" dxfId="3214" priority="2053" operator="greaterThan">
      <formula>1</formula>
    </cfRule>
    <cfRule type="cellIs" dxfId="3213" priority="2054" operator="between">
      <formula>0.81</formula>
      <formula>0.99</formula>
    </cfRule>
    <cfRule type="cellIs" dxfId="3212" priority="2055" operator="between">
      <formula>0.61</formula>
      <formula>0.8</formula>
    </cfRule>
    <cfRule type="cellIs" dxfId="3211" priority="2056" operator="between">
      <formula>0</formula>
      <formula>0.6</formula>
    </cfRule>
    <cfRule type="cellIs" dxfId="3210" priority="2057" operator="greaterThan">
      <formula>1</formula>
    </cfRule>
    <cfRule type="cellIs" dxfId="3209" priority="2058" operator="between">
      <formula>0.61</formula>
      <formula>0.99</formula>
    </cfRule>
    <cfRule type="cellIs" dxfId="3208" priority="2059" operator="between">
      <formula>0.8</formula>
      <formula>1</formula>
    </cfRule>
    <cfRule type="cellIs" dxfId="3207" priority="2060" operator="greaterThan">
      <formula>1</formula>
    </cfRule>
    <cfRule type="cellIs" dxfId="3206" priority="2061" operator="between">
      <formula>0.8</formula>
      <formula>1</formula>
    </cfRule>
    <cfRule type="cellIs" dxfId="3205" priority="2062" operator="between">
      <formula>0.1</formula>
      <formula>0.6</formula>
    </cfRule>
    <cfRule type="cellIs" dxfId="3204" priority="2063" operator="lessThan">
      <formula>0.8</formula>
    </cfRule>
    <cfRule type="cellIs" dxfId="3203" priority="2064" operator="lessThan">
      <formula>0.6</formula>
    </cfRule>
    <cfRule type="cellIs" dxfId="3202" priority="2065" operator="lessThan">
      <formula>0.8</formula>
    </cfRule>
    <cfRule type="cellIs" dxfId="3201" priority="2066" operator="lessThan">
      <formula>1</formula>
    </cfRule>
    <cfRule type="cellIs" dxfId="3200" priority="2067" operator="greaterThan">
      <formula>1</formula>
    </cfRule>
  </conditionalFormatting>
  <conditionalFormatting sqref="O21">
    <cfRule type="cellIs" dxfId="3199" priority="2043" operator="equal">
      <formula>1</formula>
    </cfRule>
    <cfRule type="cellIs" priority="2044" operator="equal">
      <formula>1</formula>
    </cfRule>
    <cfRule type="cellIs" dxfId="3198" priority="2045" operator="between">
      <formula>0</formula>
      <formula>0.6</formula>
    </cfRule>
    <cfRule type="cellIs" dxfId="3197" priority="2046" operator="equal">
      <formula>0</formula>
    </cfRule>
    <cfRule type="cellIs" dxfId="3196" priority="2047" operator="greaterThan">
      <formula>0.99</formula>
    </cfRule>
    <cfRule type="cellIs" dxfId="3195" priority="2048" operator="greaterThan">
      <formula>0.79</formula>
    </cfRule>
    <cfRule type="cellIs" dxfId="3194" priority="2049" operator="greaterThan">
      <formula>0.59</formula>
    </cfRule>
    <cfRule type="cellIs" dxfId="3193" priority="2050" operator="lessThan">
      <formula>0.6</formula>
    </cfRule>
  </conditionalFormatting>
  <conditionalFormatting sqref="O21">
    <cfRule type="cellIs" dxfId="3192" priority="2026" operator="equal">
      <formula>0</formula>
    </cfRule>
    <cfRule type="cellIs" dxfId="3191" priority="2027" operator="between">
      <formula>0.61</formula>
      <formula>0.8</formula>
    </cfRule>
    <cfRule type="cellIs" dxfId="3190" priority="2028" operator="greaterThan">
      <formula>1</formula>
    </cfRule>
    <cfRule type="cellIs" dxfId="3189" priority="2029" operator="between">
      <formula>0.81</formula>
      <formula>0.99</formula>
    </cfRule>
    <cfRule type="cellIs" dxfId="3188" priority="2030" operator="between">
      <formula>0.61</formula>
      <formula>0.8</formula>
    </cfRule>
    <cfRule type="cellIs" dxfId="3187" priority="2031" operator="between">
      <formula>0</formula>
      <formula>0.6</formula>
    </cfRule>
    <cfRule type="cellIs" dxfId="3186" priority="2032" operator="greaterThan">
      <formula>1</formula>
    </cfRule>
    <cfRule type="cellIs" dxfId="3185" priority="2033" operator="between">
      <formula>0.61</formula>
      <formula>0.99</formula>
    </cfRule>
    <cfRule type="cellIs" dxfId="3184" priority="2034" operator="between">
      <formula>0.8</formula>
      <formula>1</formula>
    </cfRule>
    <cfRule type="cellIs" dxfId="3183" priority="2035" operator="greaterThan">
      <formula>1</formula>
    </cfRule>
    <cfRule type="cellIs" dxfId="3182" priority="2036" operator="between">
      <formula>0.8</formula>
      <formula>1</formula>
    </cfRule>
    <cfRule type="cellIs" dxfId="3181" priority="2037" operator="between">
      <formula>0.1</formula>
      <formula>0.6</formula>
    </cfRule>
    <cfRule type="cellIs" dxfId="3180" priority="2038" operator="lessThan">
      <formula>0.8</formula>
    </cfRule>
    <cfRule type="cellIs" dxfId="3179" priority="2039" operator="lessThan">
      <formula>0.6</formula>
    </cfRule>
    <cfRule type="cellIs" dxfId="3178" priority="2040" operator="lessThan">
      <formula>0.8</formula>
    </cfRule>
    <cfRule type="cellIs" dxfId="3177" priority="2041" operator="lessThan">
      <formula>1</formula>
    </cfRule>
    <cfRule type="cellIs" dxfId="3176" priority="2042" operator="greaterThan">
      <formula>1</formula>
    </cfRule>
  </conditionalFormatting>
  <conditionalFormatting sqref="O21">
    <cfRule type="cellIs" dxfId="3175" priority="2018" operator="equal">
      <formula>1</formula>
    </cfRule>
    <cfRule type="cellIs" priority="2019" operator="equal">
      <formula>1</formula>
    </cfRule>
    <cfRule type="cellIs" dxfId="3174" priority="2020" operator="between">
      <formula>0</formula>
      <formula>0.6</formula>
    </cfRule>
    <cfRule type="cellIs" dxfId="3173" priority="2021" operator="equal">
      <formula>0</formula>
    </cfRule>
    <cfRule type="cellIs" dxfId="3172" priority="2022" operator="greaterThan">
      <formula>0.99</formula>
    </cfRule>
    <cfRule type="cellIs" dxfId="3171" priority="2023" operator="greaterThan">
      <formula>0.79</formula>
    </cfRule>
    <cfRule type="cellIs" dxfId="3170" priority="2024" operator="greaterThan">
      <formula>0.59</formula>
    </cfRule>
    <cfRule type="cellIs" dxfId="3169" priority="2025" operator="lessThan">
      <formula>0.6</formula>
    </cfRule>
  </conditionalFormatting>
  <conditionalFormatting sqref="O21">
    <cfRule type="cellIs" dxfId="3168" priority="2001" operator="equal">
      <formula>0</formula>
    </cfRule>
    <cfRule type="cellIs" dxfId="3167" priority="2002" operator="between">
      <formula>0.61</formula>
      <formula>0.8</formula>
    </cfRule>
    <cfRule type="cellIs" dxfId="3166" priority="2003" operator="greaterThan">
      <formula>1</formula>
    </cfRule>
    <cfRule type="cellIs" dxfId="3165" priority="2004" operator="between">
      <formula>0.81</formula>
      <formula>0.99</formula>
    </cfRule>
    <cfRule type="cellIs" dxfId="3164" priority="2005" operator="between">
      <formula>0.61</formula>
      <formula>0.8</formula>
    </cfRule>
    <cfRule type="cellIs" dxfId="3163" priority="2006" operator="between">
      <formula>0</formula>
      <formula>0.6</formula>
    </cfRule>
    <cfRule type="cellIs" dxfId="3162" priority="2007" operator="greaterThan">
      <formula>1</formula>
    </cfRule>
    <cfRule type="cellIs" dxfId="3161" priority="2008" operator="between">
      <formula>0.61</formula>
      <formula>0.99</formula>
    </cfRule>
    <cfRule type="cellIs" dxfId="3160" priority="2009" operator="between">
      <formula>0.8</formula>
      <formula>1</formula>
    </cfRule>
    <cfRule type="cellIs" dxfId="3159" priority="2010" operator="greaterThan">
      <formula>1</formula>
    </cfRule>
    <cfRule type="cellIs" dxfId="3158" priority="2011" operator="between">
      <formula>0.8</formula>
      <formula>1</formula>
    </cfRule>
    <cfRule type="cellIs" dxfId="3157" priority="2012" operator="between">
      <formula>0.1</formula>
      <formula>0.6</formula>
    </cfRule>
    <cfRule type="cellIs" dxfId="3156" priority="2013" operator="lessThan">
      <formula>0.8</formula>
    </cfRule>
    <cfRule type="cellIs" dxfId="3155" priority="2014" operator="lessThan">
      <formula>0.6</formula>
    </cfRule>
    <cfRule type="cellIs" dxfId="3154" priority="2015" operator="lessThan">
      <formula>0.8</formula>
    </cfRule>
    <cfRule type="cellIs" dxfId="3153" priority="2016" operator="lessThan">
      <formula>1</formula>
    </cfRule>
    <cfRule type="cellIs" dxfId="3152" priority="2017" operator="greaterThan">
      <formula>1</formula>
    </cfRule>
  </conditionalFormatting>
  <conditionalFormatting sqref="O21">
    <cfRule type="cellIs" dxfId="3151" priority="1993" operator="equal">
      <formula>1</formula>
    </cfRule>
    <cfRule type="cellIs" priority="1994" operator="equal">
      <formula>1</formula>
    </cfRule>
    <cfRule type="cellIs" dxfId="3150" priority="1995" operator="between">
      <formula>0</formula>
      <formula>0.6</formula>
    </cfRule>
    <cfRule type="cellIs" dxfId="3149" priority="1996" operator="equal">
      <formula>0</formula>
    </cfRule>
    <cfRule type="cellIs" dxfId="3148" priority="1997" operator="greaterThan">
      <formula>0.99</formula>
    </cfRule>
    <cfRule type="cellIs" dxfId="3147" priority="1998" operator="greaterThan">
      <formula>0.79</formula>
    </cfRule>
    <cfRule type="cellIs" dxfId="3146" priority="1999" operator="greaterThan">
      <formula>0.59</formula>
    </cfRule>
    <cfRule type="cellIs" dxfId="3145" priority="2000" operator="lessThan">
      <formula>0.6</formula>
    </cfRule>
  </conditionalFormatting>
  <conditionalFormatting sqref="O21">
    <cfRule type="cellIs" dxfId="3144" priority="1976" operator="equal">
      <formula>0</formula>
    </cfRule>
    <cfRule type="cellIs" dxfId="3143" priority="1977" operator="between">
      <formula>0.61</formula>
      <formula>0.8</formula>
    </cfRule>
    <cfRule type="cellIs" dxfId="3142" priority="1978" operator="greaterThan">
      <formula>1</formula>
    </cfRule>
    <cfRule type="cellIs" dxfId="3141" priority="1979" operator="between">
      <formula>0.81</formula>
      <formula>0.99</formula>
    </cfRule>
    <cfRule type="cellIs" dxfId="3140" priority="1980" operator="between">
      <formula>0.61</formula>
      <formula>0.8</formula>
    </cfRule>
    <cfRule type="cellIs" dxfId="3139" priority="1981" operator="between">
      <formula>0</formula>
      <formula>0.6</formula>
    </cfRule>
    <cfRule type="cellIs" dxfId="3138" priority="1982" operator="greaterThan">
      <formula>1</formula>
    </cfRule>
    <cfRule type="cellIs" dxfId="3137" priority="1983" operator="between">
      <formula>0.61</formula>
      <formula>0.99</formula>
    </cfRule>
    <cfRule type="cellIs" dxfId="3136" priority="1984" operator="between">
      <formula>0.8</formula>
      <formula>1</formula>
    </cfRule>
    <cfRule type="cellIs" dxfId="3135" priority="1985" operator="greaterThan">
      <formula>1</formula>
    </cfRule>
    <cfRule type="cellIs" dxfId="3134" priority="1986" operator="between">
      <formula>0.8</formula>
      <formula>1</formula>
    </cfRule>
    <cfRule type="cellIs" dxfId="3133" priority="1987" operator="between">
      <formula>0.1</formula>
      <formula>0.6</formula>
    </cfRule>
    <cfRule type="cellIs" dxfId="3132" priority="1988" operator="lessThan">
      <formula>0.8</formula>
    </cfRule>
    <cfRule type="cellIs" dxfId="3131" priority="1989" operator="lessThan">
      <formula>0.6</formula>
    </cfRule>
    <cfRule type="cellIs" dxfId="3130" priority="1990" operator="lessThan">
      <formula>0.8</formula>
    </cfRule>
    <cfRule type="cellIs" dxfId="3129" priority="1991" operator="lessThan">
      <formula>1</formula>
    </cfRule>
    <cfRule type="cellIs" dxfId="3128" priority="1992" operator="greaterThan">
      <formula>1</formula>
    </cfRule>
  </conditionalFormatting>
  <conditionalFormatting sqref="O21">
    <cfRule type="cellIs" dxfId="3127" priority="1968" operator="equal">
      <formula>1</formula>
    </cfRule>
    <cfRule type="cellIs" priority="1969" operator="equal">
      <formula>1</formula>
    </cfRule>
    <cfRule type="cellIs" dxfId="3126" priority="1970" operator="between">
      <formula>0</formula>
      <formula>0.6</formula>
    </cfRule>
    <cfRule type="cellIs" dxfId="3125" priority="1971" operator="equal">
      <formula>0</formula>
    </cfRule>
    <cfRule type="cellIs" dxfId="3124" priority="1972" operator="greaterThan">
      <formula>0.99</formula>
    </cfRule>
    <cfRule type="cellIs" dxfId="3123" priority="1973" operator="greaterThan">
      <formula>0.79</formula>
    </cfRule>
    <cfRule type="cellIs" dxfId="3122" priority="1974" operator="greaterThan">
      <formula>0.59</formula>
    </cfRule>
    <cfRule type="cellIs" dxfId="3121" priority="1975" operator="lessThan">
      <formula>0.6</formula>
    </cfRule>
  </conditionalFormatting>
  <conditionalFormatting sqref="O21">
    <cfRule type="cellIs" dxfId="3120" priority="1951" operator="equal">
      <formula>0</formula>
    </cfRule>
    <cfRule type="cellIs" dxfId="3119" priority="1952" operator="between">
      <formula>0.61</formula>
      <formula>0.8</formula>
    </cfRule>
    <cfRule type="cellIs" dxfId="3118" priority="1953" operator="greaterThan">
      <formula>1</formula>
    </cfRule>
    <cfRule type="cellIs" dxfId="3117" priority="1954" operator="between">
      <formula>0.81</formula>
      <formula>0.99</formula>
    </cfRule>
    <cfRule type="cellIs" dxfId="3116" priority="1955" operator="between">
      <formula>0.61</formula>
      <formula>0.8</formula>
    </cfRule>
    <cfRule type="cellIs" dxfId="3115" priority="1956" operator="between">
      <formula>0</formula>
      <formula>0.6</formula>
    </cfRule>
    <cfRule type="cellIs" dxfId="3114" priority="1957" operator="equal">
      <formula>1</formula>
    </cfRule>
    <cfRule type="cellIs" dxfId="3113" priority="1958" operator="between">
      <formula>0.61</formula>
      <formula>0.99</formula>
    </cfRule>
    <cfRule type="cellIs" dxfId="3112" priority="1959" operator="between">
      <formula>0.8</formula>
      <formula>0.99</formula>
    </cfRule>
    <cfRule type="cellIs" dxfId="3111" priority="1960" operator="greaterThan">
      <formula>1</formula>
    </cfRule>
    <cfRule type="cellIs" dxfId="3110" priority="1961" operator="between">
      <formula>0.8</formula>
      <formula>1</formula>
    </cfRule>
    <cfRule type="cellIs" dxfId="3109" priority="1962" operator="between">
      <formula>0.1</formula>
      <formula>0.6</formula>
    </cfRule>
    <cfRule type="cellIs" dxfId="3108" priority="1963" operator="lessThan">
      <formula>0.8</formula>
    </cfRule>
    <cfRule type="cellIs" dxfId="3107" priority="1964" operator="lessThan">
      <formula>0.6</formula>
    </cfRule>
    <cfRule type="cellIs" dxfId="3106" priority="1965" operator="lessThan">
      <formula>0.8</formula>
    </cfRule>
    <cfRule type="cellIs" dxfId="3105" priority="1966" operator="lessThan">
      <formula>1</formula>
    </cfRule>
    <cfRule type="cellIs" dxfId="3104" priority="1967" operator="greaterThan">
      <formula>1</formula>
    </cfRule>
  </conditionalFormatting>
  <conditionalFormatting sqref="S21:T21">
    <cfRule type="cellIs" dxfId="3103" priority="1943" operator="equal">
      <formula>1</formula>
    </cfRule>
    <cfRule type="cellIs" priority="1944" operator="equal">
      <formula>1</formula>
    </cfRule>
    <cfRule type="cellIs" dxfId="3102" priority="1945" operator="between">
      <formula>0</formula>
      <formula>0.6</formula>
    </cfRule>
    <cfRule type="cellIs" dxfId="3101" priority="1946" operator="equal">
      <formula>0</formula>
    </cfRule>
    <cfRule type="cellIs" dxfId="3100" priority="1947" operator="greaterThan">
      <formula>0.99</formula>
    </cfRule>
    <cfRule type="cellIs" dxfId="3099" priority="1948" operator="greaterThan">
      <formula>0.79</formula>
    </cfRule>
    <cfRule type="cellIs" dxfId="3098" priority="1949" operator="greaterThan">
      <formula>0.59</formula>
    </cfRule>
    <cfRule type="cellIs" dxfId="3097" priority="1950" operator="lessThan">
      <formula>0.6</formula>
    </cfRule>
  </conditionalFormatting>
  <conditionalFormatting sqref="S21:T21">
    <cfRule type="cellIs" dxfId="3096" priority="1926" operator="equal">
      <formula>0</formula>
    </cfRule>
    <cfRule type="cellIs" dxfId="3095" priority="1927" operator="between">
      <formula>0.61</formula>
      <formula>0.8</formula>
    </cfRule>
    <cfRule type="cellIs" dxfId="3094" priority="1928" operator="greaterThan">
      <formula>1</formula>
    </cfRule>
    <cfRule type="cellIs" dxfId="3093" priority="1929" operator="between">
      <formula>0.81</formula>
      <formula>0.99</formula>
    </cfRule>
    <cfRule type="cellIs" dxfId="3092" priority="1930" operator="between">
      <formula>0.61</formula>
      <formula>0.8</formula>
    </cfRule>
    <cfRule type="cellIs" dxfId="3091" priority="1931" operator="between">
      <formula>0</formula>
      <formula>0.6</formula>
    </cfRule>
    <cfRule type="cellIs" dxfId="3090" priority="1932" operator="greaterThan">
      <formula>1</formula>
    </cfRule>
    <cfRule type="cellIs" dxfId="3089" priority="1933" operator="between">
      <formula>0.61</formula>
      <formula>0.99</formula>
    </cfRule>
    <cfRule type="cellIs" dxfId="3088" priority="1934" operator="between">
      <formula>0.8</formula>
      <formula>1</formula>
    </cfRule>
    <cfRule type="cellIs" dxfId="3087" priority="1935" operator="greaterThan">
      <formula>1</formula>
    </cfRule>
    <cfRule type="cellIs" dxfId="3086" priority="1936" operator="between">
      <formula>0.8</formula>
      <formula>1</formula>
    </cfRule>
    <cfRule type="cellIs" dxfId="3085" priority="1937" operator="between">
      <formula>0.1</formula>
      <formula>0.6</formula>
    </cfRule>
    <cfRule type="cellIs" dxfId="3084" priority="1938" operator="lessThan">
      <formula>0.8</formula>
    </cfRule>
    <cfRule type="cellIs" dxfId="3083" priority="1939" operator="lessThan">
      <formula>0.6</formula>
    </cfRule>
    <cfRule type="cellIs" dxfId="3082" priority="1940" operator="lessThan">
      <formula>0.8</formula>
    </cfRule>
    <cfRule type="cellIs" dxfId="3081" priority="1941" operator="lessThan">
      <formula>1</formula>
    </cfRule>
    <cfRule type="cellIs" dxfId="3080" priority="1942" operator="greaterThan">
      <formula>1</formula>
    </cfRule>
  </conditionalFormatting>
  <conditionalFormatting sqref="S21:T21">
    <cfRule type="cellIs" dxfId="3079" priority="1918" operator="equal">
      <formula>1</formula>
    </cfRule>
    <cfRule type="cellIs" priority="1919" operator="equal">
      <formula>1</formula>
    </cfRule>
    <cfRule type="cellIs" dxfId="3078" priority="1920" operator="between">
      <formula>0</formula>
      <formula>0.6</formula>
    </cfRule>
    <cfRule type="cellIs" dxfId="3077" priority="1921" operator="equal">
      <formula>0</formula>
    </cfRule>
    <cfRule type="cellIs" dxfId="3076" priority="1922" operator="greaterThan">
      <formula>0.99</formula>
    </cfRule>
    <cfRule type="cellIs" dxfId="3075" priority="1923" operator="greaterThan">
      <formula>0.79</formula>
    </cfRule>
    <cfRule type="cellIs" dxfId="3074" priority="1924" operator="greaterThan">
      <formula>0.59</formula>
    </cfRule>
    <cfRule type="cellIs" dxfId="3073" priority="1925" operator="lessThan">
      <formula>0.6</formula>
    </cfRule>
  </conditionalFormatting>
  <conditionalFormatting sqref="S21:T21">
    <cfRule type="cellIs" dxfId="3072" priority="1901" operator="equal">
      <formula>0</formula>
    </cfRule>
    <cfRule type="cellIs" dxfId="3071" priority="1902" operator="between">
      <formula>0.61</formula>
      <formula>0.8</formula>
    </cfRule>
    <cfRule type="cellIs" dxfId="3070" priority="1903" operator="greaterThan">
      <formula>1</formula>
    </cfRule>
    <cfRule type="cellIs" dxfId="3069" priority="1904" operator="between">
      <formula>0.81</formula>
      <formula>0.99</formula>
    </cfRule>
    <cfRule type="cellIs" dxfId="3068" priority="1905" operator="between">
      <formula>0.61</formula>
      <formula>0.8</formula>
    </cfRule>
    <cfRule type="cellIs" dxfId="3067" priority="1906" operator="between">
      <formula>0</formula>
      <formula>0.6</formula>
    </cfRule>
    <cfRule type="cellIs" dxfId="3066" priority="1907" operator="greaterThan">
      <formula>1</formula>
    </cfRule>
    <cfRule type="cellIs" dxfId="3065" priority="1908" operator="between">
      <formula>0.61</formula>
      <formula>0.99</formula>
    </cfRule>
    <cfRule type="cellIs" dxfId="3064" priority="1909" operator="between">
      <formula>0.8</formula>
      <formula>1</formula>
    </cfRule>
    <cfRule type="cellIs" dxfId="3063" priority="1910" operator="greaterThan">
      <formula>1</formula>
    </cfRule>
    <cfRule type="cellIs" dxfId="3062" priority="1911" operator="between">
      <formula>0.8</formula>
      <formula>1</formula>
    </cfRule>
    <cfRule type="cellIs" dxfId="3061" priority="1912" operator="between">
      <formula>0.1</formula>
      <formula>0.6</formula>
    </cfRule>
    <cfRule type="cellIs" dxfId="3060" priority="1913" operator="lessThan">
      <formula>0.8</formula>
    </cfRule>
    <cfRule type="cellIs" dxfId="3059" priority="1914" operator="lessThan">
      <formula>0.6</formula>
    </cfRule>
    <cfRule type="cellIs" dxfId="3058" priority="1915" operator="lessThan">
      <formula>0.8</formula>
    </cfRule>
    <cfRule type="cellIs" dxfId="3057" priority="1916" operator="lessThan">
      <formula>1</formula>
    </cfRule>
    <cfRule type="cellIs" dxfId="3056" priority="1917" operator="greaterThan">
      <formula>1</formula>
    </cfRule>
  </conditionalFormatting>
  <conditionalFormatting sqref="S21:T21">
    <cfRule type="cellIs" dxfId="3055" priority="1893" operator="equal">
      <formula>1</formula>
    </cfRule>
    <cfRule type="cellIs" priority="1894" operator="equal">
      <formula>1</formula>
    </cfRule>
    <cfRule type="cellIs" dxfId="3054" priority="1895" operator="between">
      <formula>0</formula>
      <formula>0.6</formula>
    </cfRule>
    <cfRule type="cellIs" dxfId="3053" priority="1896" operator="equal">
      <formula>0</formula>
    </cfRule>
    <cfRule type="cellIs" dxfId="3052" priority="1897" operator="greaterThan">
      <formula>0.99</formula>
    </cfRule>
    <cfRule type="cellIs" dxfId="3051" priority="1898" operator="greaterThan">
      <formula>0.79</formula>
    </cfRule>
    <cfRule type="cellIs" dxfId="3050" priority="1899" operator="greaterThan">
      <formula>0.59</formula>
    </cfRule>
    <cfRule type="cellIs" dxfId="3049" priority="1900" operator="lessThan">
      <formula>0.6</formula>
    </cfRule>
  </conditionalFormatting>
  <conditionalFormatting sqref="S21:T21">
    <cfRule type="cellIs" dxfId="3048" priority="1876" operator="equal">
      <formula>0</formula>
    </cfRule>
    <cfRule type="cellIs" dxfId="3047" priority="1877" operator="between">
      <formula>0.61</formula>
      <formula>0.8</formula>
    </cfRule>
    <cfRule type="cellIs" dxfId="3046" priority="1878" operator="greaterThan">
      <formula>1</formula>
    </cfRule>
    <cfRule type="cellIs" dxfId="3045" priority="1879" operator="between">
      <formula>0.81</formula>
      <formula>0.99</formula>
    </cfRule>
    <cfRule type="cellIs" dxfId="3044" priority="1880" operator="between">
      <formula>0.61</formula>
      <formula>0.8</formula>
    </cfRule>
    <cfRule type="cellIs" dxfId="3043" priority="1881" operator="between">
      <formula>0</formula>
      <formula>0.6</formula>
    </cfRule>
    <cfRule type="cellIs" dxfId="3042" priority="1882" operator="greaterThan">
      <formula>1</formula>
    </cfRule>
    <cfRule type="cellIs" dxfId="3041" priority="1883" operator="between">
      <formula>0.61</formula>
      <formula>0.99</formula>
    </cfRule>
    <cfRule type="cellIs" dxfId="3040" priority="1884" operator="between">
      <formula>0.8</formula>
      <formula>1</formula>
    </cfRule>
    <cfRule type="cellIs" dxfId="3039" priority="1885" operator="greaterThan">
      <formula>1</formula>
    </cfRule>
    <cfRule type="cellIs" dxfId="3038" priority="1886" operator="between">
      <formula>0.8</formula>
      <formula>1</formula>
    </cfRule>
    <cfRule type="cellIs" dxfId="3037" priority="1887" operator="between">
      <formula>0.1</formula>
      <formula>0.6</formula>
    </cfRule>
    <cfRule type="cellIs" dxfId="3036" priority="1888" operator="lessThan">
      <formula>0.8</formula>
    </cfRule>
    <cfRule type="cellIs" dxfId="3035" priority="1889" operator="lessThan">
      <formula>0.6</formula>
    </cfRule>
    <cfRule type="cellIs" dxfId="3034" priority="1890" operator="lessThan">
      <formula>0.8</formula>
    </cfRule>
    <cfRule type="cellIs" dxfId="3033" priority="1891" operator="lessThan">
      <formula>1</formula>
    </cfRule>
    <cfRule type="cellIs" dxfId="3032" priority="1892" operator="greaterThan">
      <formula>1</formula>
    </cfRule>
  </conditionalFormatting>
  <conditionalFormatting sqref="S21:T21">
    <cfRule type="cellIs" dxfId="3031" priority="1868" operator="equal">
      <formula>1</formula>
    </cfRule>
    <cfRule type="cellIs" priority="1869" operator="equal">
      <formula>1</formula>
    </cfRule>
    <cfRule type="cellIs" dxfId="3030" priority="1870" operator="between">
      <formula>0</formula>
      <formula>0.6</formula>
    </cfRule>
    <cfRule type="cellIs" dxfId="3029" priority="1871" operator="equal">
      <formula>0</formula>
    </cfRule>
    <cfRule type="cellIs" dxfId="3028" priority="1872" operator="greaterThan">
      <formula>0.99</formula>
    </cfRule>
    <cfRule type="cellIs" dxfId="3027" priority="1873" operator="greaterThan">
      <formula>0.79</formula>
    </cfRule>
    <cfRule type="cellIs" dxfId="3026" priority="1874" operator="greaterThan">
      <formula>0.59</formula>
    </cfRule>
    <cfRule type="cellIs" dxfId="3025" priority="1875" operator="lessThan">
      <formula>0.6</formula>
    </cfRule>
  </conditionalFormatting>
  <conditionalFormatting sqref="S21:T21">
    <cfRule type="cellIs" dxfId="3024" priority="1851" operator="equal">
      <formula>0</formula>
    </cfRule>
    <cfRule type="cellIs" dxfId="3023" priority="1852" operator="between">
      <formula>0.61</formula>
      <formula>0.8</formula>
    </cfRule>
    <cfRule type="cellIs" dxfId="3022" priority="1853" operator="greaterThan">
      <formula>1</formula>
    </cfRule>
    <cfRule type="cellIs" dxfId="3021" priority="1854" operator="between">
      <formula>0.81</formula>
      <formula>0.99</formula>
    </cfRule>
    <cfRule type="cellIs" dxfId="3020" priority="1855" operator="between">
      <formula>0.61</formula>
      <formula>0.8</formula>
    </cfRule>
    <cfRule type="cellIs" dxfId="3019" priority="1856" operator="between">
      <formula>0</formula>
      <formula>0.6</formula>
    </cfRule>
    <cfRule type="cellIs" dxfId="3018" priority="1857" operator="greaterThan">
      <formula>1</formula>
    </cfRule>
    <cfRule type="cellIs" dxfId="3017" priority="1858" operator="between">
      <formula>0.61</formula>
      <formula>0.99</formula>
    </cfRule>
    <cfRule type="cellIs" dxfId="3016" priority="1859" operator="between">
      <formula>0.8</formula>
      <formula>1</formula>
    </cfRule>
    <cfRule type="cellIs" dxfId="3015" priority="1860" operator="greaterThan">
      <formula>1</formula>
    </cfRule>
    <cfRule type="cellIs" dxfId="3014" priority="1861" operator="between">
      <formula>0.8</formula>
      <formula>1</formula>
    </cfRule>
    <cfRule type="cellIs" dxfId="3013" priority="1862" operator="between">
      <formula>0.1</formula>
      <formula>0.6</formula>
    </cfRule>
    <cfRule type="cellIs" dxfId="3012" priority="1863" operator="lessThan">
      <formula>0.8</formula>
    </cfRule>
    <cfRule type="cellIs" dxfId="3011" priority="1864" operator="lessThan">
      <formula>0.6</formula>
    </cfRule>
    <cfRule type="cellIs" dxfId="3010" priority="1865" operator="lessThan">
      <formula>0.8</formula>
    </cfRule>
    <cfRule type="cellIs" dxfId="3009" priority="1866" operator="lessThan">
      <formula>1</formula>
    </cfRule>
    <cfRule type="cellIs" dxfId="3008" priority="1867" operator="greaterThan">
      <formula>1</formula>
    </cfRule>
  </conditionalFormatting>
  <conditionalFormatting sqref="S21:T21">
    <cfRule type="cellIs" dxfId="3007" priority="1843" operator="equal">
      <formula>1</formula>
    </cfRule>
    <cfRule type="cellIs" priority="1844" operator="equal">
      <formula>1</formula>
    </cfRule>
    <cfRule type="cellIs" dxfId="3006" priority="1845" operator="between">
      <formula>0</formula>
      <formula>0.6</formula>
    </cfRule>
    <cfRule type="cellIs" dxfId="3005" priority="1846" operator="equal">
      <formula>0</formula>
    </cfRule>
    <cfRule type="cellIs" dxfId="3004" priority="1847" operator="greaterThan">
      <formula>0.99</formula>
    </cfRule>
    <cfRule type="cellIs" dxfId="3003" priority="1848" operator="greaterThan">
      <formula>0.79</formula>
    </cfRule>
    <cfRule type="cellIs" dxfId="3002" priority="1849" operator="greaterThan">
      <formula>0.59</formula>
    </cfRule>
    <cfRule type="cellIs" dxfId="3001" priority="1850" operator="lessThan">
      <formula>0.6</formula>
    </cfRule>
  </conditionalFormatting>
  <conditionalFormatting sqref="S21:T21">
    <cfRule type="cellIs" dxfId="3000" priority="1826" operator="equal">
      <formula>0</formula>
    </cfRule>
    <cfRule type="cellIs" dxfId="2999" priority="1827" operator="between">
      <formula>0.61</formula>
      <formula>0.8</formula>
    </cfRule>
    <cfRule type="cellIs" dxfId="2998" priority="1828" operator="greaterThan">
      <formula>1</formula>
    </cfRule>
    <cfRule type="cellIs" dxfId="2997" priority="1829" operator="between">
      <formula>0.81</formula>
      <formula>0.99</formula>
    </cfRule>
    <cfRule type="cellIs" dxfId="2996" priority="1830" operator="between">
      <formula>0.61</formula>
      <formula>0.8</formula>
    </cfRule>
    <cfRule type="cellIs" dxfId="2995" priority="1831" operator="between">
      <formula>0</formula>
      <formula>0.6</formula>
    </cfRule>
    <cfRule type="cellIs" dxfId="2994" priority="1832" operator="greaterThan">
      <formula>1</formula>
    </cfRule>
    <cfRule type="cellIs" dxfId="2993" priority="1833" operator="between">
      <formula>0.61</formula>
      <formula>0.99</formula>
    </cfRule>
    <cfRule type="cellIs" dxfId="2992" priority="1834" operator="between">
      <formula>0.8</formula>
      <formula>1</formula>
    </cfRule>
    <cfRule type="cellIs" dxfId="2991" priority="1835" operator="greaterThan">
      <formula>1</formula>
    </cfRule>
    <cfRule type="cellIs" dxfId="2990" priority="1836" operator="between">
      <formula>0.8</formula>
      <formula>1</formula>
    </cfRule>
    <cfRule type="cellIs" dxfId="2989" priority="1837" operator="between">
      <formula>0.1</formula>
      <formula>0.6</formula>
    </cfRule>
    <cfRule type="cellIs" dxfId="2988" priority="1838" operator="lessThan">
      <formula>0.8</formula>
    </cfRule>
    <cfRule type="cellIs" dxfId="2987" priority="1839" operator="lessThan">
      <formula>0.6</formula>
    </cfRule>
    <cfRule type="cellIs" dxfId="2986" priority="1840" operator="lessThan">
      <formula>0.8</formula>
    </cfRule>
    <cfRule type="cellIs" dxfId="2985" priority="1841" operator="lessThan">
      <formula>1</formula>
    </cfRule>
    <cfRule type="cellIs" dxfId="2984" priority="1842" operator="greaterThan">
      <formula>1</formula>
    </cfRule>
  </conditionalFormatting>
  <conditionalFormatting sqref="S21:T21">
    <cfRule type="cellIs" dxfId="2983" priority="1818" operator="equal">
      <formula>1</formula>
    </cfRule>
    <cfRule type="cellIs" priority="1819" operator="equal">
      <formula>1</formula>
    </cfRule>
    <cfRule type="cellIs" dxfId="2982" priority="1820" operator="between">
      <formula>0</formula>
      <formula>0.6</formula>
    </cfRule>
    <cfRule type="cellIs" dxfId="2981" priority="1821" operator="equal">
      <formula>0</formula>
    </cfRule>
    <cfRule type="cellIs" dxfId="2980" priority="1822" operator="greaterThan">
      <formula>0.99</formula>
    </cfRule>
    <cfRule type="cellIs" dxfId="2979" priority="1823" operator="greaterThan">
      <formula>0.79</formula>
    </cfRule>
    <cfRule type="cellIs" dxfId="2978" priority="1824" operator="greaterThan">
      <formula>0.59</formula>
    </cfRule>
    <cfRule type="cellIs" dxfId="2977" priority="1825" operator="lessThan">
      <formula>0.6</formula>
    </cfRule>
  </conditionalFormatting>
  <conditionalFormatting sqref="S21:T21">
    <cfRule type="cellIs" dxfId="2976" priority="1801" operator="equal">
      <formula>0</formula>
    </cfRule>
    <cfRule type="cellIs" dxfId="2975" priority="1802" operator="between">
      <formula>0.61</formula>
      <formula>0.8</formula>
    </cfRule>
    <cfRule type="cellIs" dxfId="2974" priority="1803" operator="greaterThan">
      <formula>1</formula>
    </cfRule>
    <cfRule type="cellIs" dxfId="2973" priority="1804" operator="between">
      <formula>0.81</formula>
      <formula>0.99</formula>
    </cfRule>
    <cfRule type="cellIs" dxfId="2972" priority="1805" operator="between">
      <formula>0.61</formula>
      <formula>0.8</formula>
    </cfRule>
    <cfRule type="cellIs" dxfId="2971" priority="1806" operator="between">
      <formula>0</formula>
      <formula>0.6</formula>
    </cfRule>
    <cfRule type="cellIs" dxfId="2970" priority="1807" operator="equal">
      <formula>1</formula>
    </cfRule>
    <cfRule type="cellIs" dxfId="2969" priority="1808" operator="between">
      <formula>0.61</formula>
      <formula>0.99</formula>
    </cfRule>
    <cfRule type="cellIs" dxfId="2968" priority="1809" operator="between">
      <formula>0.8</formula>
      <formula>0.99</formula>
    </cfRule>
    <cfRule type="cellIs" dxfId="2967" priority="1810" operator="greaterThan">
      <formula>1</formula>
    </cfRule>
    <cfRule type="cellIs" dxfId="2966" priority="1811" operator="between">
      <formula>0.8</formula>
      <formula>1</formula>
    </cfRule>
    <cfRule type="cellIs" dxfId="2965" priority="1812" operator="between">
      <formula>0.1</formula>
      <formula>0.6</formula>
    </cfRule>
    <cfRule type="cellIs" dxfId="2964" priority="1813" operator="lessThan">
      <formula>0.8</formula>
    </cfRule>
    <cfRule type="cellIs" dxfId="2963" priority="1814" operator="lessThan">
      <formula>0.6</formula>
    </cfRule>
    <cfRule type="cellIs" dxfId="2962" priority="1815" operator="lessThan">
      <formula>0.8</formula>
    </cfRule>
    <cfRule type="cellIs" dxfId="2961" priority="1816" operator="lessThan">
      <formula>1</formula>
    </cfRule>
    <cfRule type="cellIs" dxfId="2960" priority="1817" operator="greaterThan">
      <formula>1</formula>
    </cfRule>
  </conditionalFormatting>
  <conditionalFormatting sqref="G24">
    <cfRule type="cellIs" dxfId="2959" priority="1793" operator="equal">
      <formula>1</formula>
    </cfRule>
    <cfRule type="cellIs" priority="1794" operator="equal">
      <formula>1</formula>
    </cfRule>
    <cfRule type="cellIs" dxfId="2958" priority="1795" operator="between">
      <formula>0</formula>
      <formula>0.6</formula>
    </cfRule>
    <cfRule type="cellIs" dxfId="2957" priority="1796" operator="equal">
      <formula>0</formula>
    </cfRule>
    <cfRule type="cellIs" dxfId="2956" priority="1797" operator="greaterThan">
      <formula>0.99</formula>
    </cfRule>
    <cfRule type="cellIs" dxfId="2955" priority="1798" operator="greaterThan">
      <formula>0.79</formula>
    </cfRule>
    <cfRule type="cellIs" dxfId="2954" priority="1799" operator="greaterThan">
      <formula>0.59</formula>
    </cfRule>
    <cfRule type="cellIs" dxfId="2953" priority="1800" operator="lessThan">
      <formula>0.6</formula>
    </cfRule>
  </conditionalFormatting>
  <conditionalFormatting sqref="G24">
    <cfRule type="cellIs" dxfId="2952" priority="1776" operator="equal">
      <formula>0</formula>
    </cfRule>
    <cfRule type="cellIs" dxfId="2951" priority="1777" operator="between">
      <formula>0.61</formula>
      <formula>0.8</formula>
    </cfRule>
    <cfRule type="cellIs" dxfId="2950" priority="1778" operator="greaterThan">
      <formula>1</formula>
    </cfRule>
    <cfRule type="cellIs" dxfId="2949" priority="1779" operator="between">
      <formula>0.81</formula>
      <formula>0.99</formula>
    </cfRule>
    <cfRule type="cellIs" dxfId="2948" priority="1780" operator="between">
      <formula>0.61</formula>
      <formula>0.8</formula>
    </cfRule>
    <cfRule type="cellIs" dxfId="2947" priority="1781" operator="between">
      <formula>0</formula>
      <formula>0.6</formula>
    </cfRule>
    <cfRule type="cellIs" dxfId="2946" priority="1782" operator="greaterThan">
      <formula>1</formula>
    </cfRule>
    <cfRule type="cellIs" dxfId="2945" priority="1783" operator="between">
      <formula>0.61</formula>
      <formula>0.99</formula>
    </cfRule>
    <cfRule type="cellIs" dxfId="2944" priority="1784" operator="between">
      <formula>0.8</formula>
      <formula>1</formula>
    </cfRule>
    <cfRule type="cellIs" dxfId="2943" priority="1785" operator="greaterThan">
      <formula>1</formula>
    </cfRule>
    <cfRule type="cellIs" dxfId="2942" priority="1786" operator="between">
      <formula>0.8</formula>
      <formula>1</formula>
    </cfRule>
    <cfRule type="cellIs" dxfId="2941" priority="1787" operator="between">
      <formula>0.1</formula>
      <formula>0.6</formula>
    </cfRule>
    <cfRule type="cellIs" dxfId="2940" priority="1788" operator="lessThan">
      <formula>0.8</formula>
    </cfRule>
    <cfRule type="cellIs" dxfId="2939" priority="1789" operator="lessThan">
      <formula>0.6</formula>
    </cfRule>
    <cfRule type="cellIs" dxfId="2938" priority="1790" operator="lessThan">
      <formula>0.8</formula>
    </cfRule>
    <cfRule type="cellIs" dxfId="2937" priority="1791" operator="lessThan">
      <formula>1</formula>
    </cfRule>
    <cfRule type="cellIs" dxfId="2936" priority="1792" operator="greaterThan">
      <formula>1</formula>
    </cfRule>
  </conditionalFormatting>
  <conditionalFormatting sqref="G24">
    <cfRule type="cellIs" dxfId="2935" priority="1768" operator="equal">
      <formula>1</formula>
    </cfRule>
    <cfRule type="cellIs" priority="1769" operator="equal">
      <formula>1</formula>
    </cfRule>
    <cfRule type="cellIs" dxfId="2934" priority="1770" operator="between">
      <formula>0</formula>
      <formula>0.6</formula>
    </cfRule>
    <cfRule type="cellIs" dxfId="2933" priority="1771" operator="equal">
      <formula>0</formula>
    </cfRule>
    <cfRule type="cellIs" dxfId="2932" priority="1772" operator="greaterThan">
      <formula>0.99</formula>
    </cfRule>
    <cfRule type="cellIs" dxfId="2931" priority="1773" operator="greaterThan">
      <formula>0.79</formula>
    </cfRule>
    <cfRule type="cellIs" dxfId="2930" priority="1774" operator="greaterThan">
      <formula>0.59</formula>
    </cfRule>
    <cfRule type="cellIs" dxfId="2929" priority="1775" operator="lessThan">
      <formula>0.6</formula>
    </cfRule>
  </conditionalFormatting>
  <conditionalFormatting sqref="G24">
    <cfRule type="cellIs" dxfId="2928" priority="1751" operator="equal">
      <formula>0</formula>
    </cfRule>
    <cfRule type="cellIs" dxfId="2927" priority="1752" operator="between">
      <formula>0.61</formula>
      <formula>0.8</formula>
    </cfRule>
    <cfRule type="cellIs" dxfId="2926" priority="1753" operator="greaterThan">
      <formula>1</formula>
    </cfRule>
    <cfRule type="cellIs" dxfId="2925" priority="1754" operator="between">
      <formula>0.81</formula>
      <formula>0.99</formula>
    </cfRule>
    <cfRule type="cellIs" dxfId="2924" priority="1755" operator="between">
      <formula>0.61</formula>
      <formula>0.8</formula>
    </cfRule>
    <cfRule type="cellIs" dxfId="2923" priority="1756" operator="between">
      <formula>0</formula>
      <formula>0.6</formula>
    </cfRule>
    <cfRule type="cellIs" dxfId="2922" priority="1757" operator="greaterThan">
      <formula>1</formula>
    </cfRule>
    <cfRule type="cellIs" dxfId="2921" priority="1758" operator="between">
      <formula>0.61</formula>
      <formula>0.99</formula>
    </cfRule>
    <cfRule type="cellIs" dxfId="2920" priority="1759" operator="between">
      <formula>0.8</formula>
      <formula>1</formula>
    </cfRule>
    <cfRule type="cellIs" dxfId="2919" priority="1760" operator="greaterThan">
      <formula>1</formula>
    </cfRule>
    <cfRule type="cellIs" dxfId="2918" priority="1761" operator="between">
      <formula>0.8</formula>
      <formula>1</formula>
    </cfRule>
    <cfRule type="cellIs" dxfId="2917" priority="1762" operator="between">
      <formula>0.1</formula>
      <formula>0.6</formula>
    </cfRule>
    <cfRule type="cellIs" dxfId="2916" priority="1763" operator="lessThan">
      <formula>0.8</formula>
    </cfRule>
    <cfRule type="cellIs" dxfId="2915" priority="1764" operator="lessThan">
      <formula>0.6</formula>
    </cfRule>
    <cfRule type="cellIs" dxfId="2914" priority="1765" operator="lessThan">
      <formula>0.8</formula>
    </cfRule>
    <cfRule type="cellIs" dxfId="2913" priority="1766" operator="lessThan">
      <formula>1</formula>
    </cfRule>
    <cfRule type="cellIs" dxfId="2912" priority="1767" operator="greaterThan">
      <formula>1</formula>
    </cfRule>
  </conditionalFormatting>
  <conditionalFormatting sqref="G24">
    <cfRule type="cellIs" dxfId="2911" priority="1743" operator="equal">
      <formula>1</formula>
    </cfRule>
    <cfRule type="cellIs" priority="1744" operator="equal">
      <formula>1</formula>
    </cfRule>
    <cfRule type="cellIs" dxfId="2910" priority="1745" operator="between">
      <formula>0</formula>
      <formula>0.6</formula>
    </cfRule>
    <cfRule type="cellIs" dxfId="2909" priority="1746" operator="equal">
      <formula>0</formula>
    </cfRule>
    <cfRule type="cellIs" dxfId="2908" priority="1747" operator="greaterThan">
      <formula>0.99</formula>
    </cfRule>
    <cfRule type="cellIs" dxfId="2907" priority="1748" operator="greaterThan">
      <formula>0.79</formula>
    </cfRule>
    <cfRule type="cellIs" dxfId="2906" priority="1749" operator="greaterThan">
      <formula>0.59</formula>
    </cfRule>
    <cfRule type="cellIs" dxfId="2905" priority="1750" operator="lessThan">
      <formula>0.6</formula>
    </cfRule>
  </conditionalFormatting>
  <conditionalFormatting sqref="G24">
    <cfRule type="cellIs" dxfId="2904" priority="1726" operator="equal">
      <formula>0</formula>
    </cfRule>
    <cfRule type="cellIs" dxfId="2903" priority="1727" operator="between">
      <formula>0.61</formula>
      <formula>0.8</formula>
    </cfRule>
    <cfRule type="cellIs" dxfId="2902" priority="1728" operator="greaterThan">
      <formula>1</formula>
    </cfRule>
    <cfRule type="cellIs" dxfId="2901" priority="1729" operator="between">
      <formula>0.81</formula>
      <formula>0.99</formula>
    </cfRule>
    <cfRule type="cellIs" dxfId="2900" priority="1730" operator="between">
      <formula>0.61</formula>
      <formula>0.8</formula>
    </cfRule>
    <cfRule type="cellIs" dxfId="2899" priority="1731" operator="between">
      <formula>0</formula>
      <formula>0.6</formula>
    </cfRule>
    <cfRule type="cellIs" dxfId="2898" priority="1732" operator="greaterThan">
      <formula>1</formula>
    </cfRule>
    <cfRule type="cellIs" dxfId="2897" priority="1733" operator="between">
      <formula>0.61</formula>
      <formula>0.99</formula>
    </cfRule>
    <cfRule type="cellIs" dxfId="2896" priority="1734" operator="between">
      <formula>0.8</formula>
      <formula>1</formula>
    </cfRule>
    <cfRule type="cellIs" dxfId="2895" priority="1735" operator="greaterThan">
      <formula>1</formula>
    </cfRule>
    <cfRule type="cellIs" dxfId="2894" priority="1736" operator="between">
      <formula>0.8</formula>
      <formula>1</formula>
    </cfRule>
    <cfRule type="cellIs" dxfId="2893" priority="1737" operator="between">
      <formula>0.1</formula>
      <formula>0.6</formula>
    </cfRule>
    <cfRule type="cellIs" dxfId="2892" priority="1738" operator="lessThan">
      <formula>0.8</formula>
    </cfRule>
    <cfRule type="cellIs" dxfId="2891" priority="1739" operator="lessThan">
      <formula>0.6</formula>
    </cfRule>
    <cfRule type="cellIs" dxfId="2890" priority="1740" operator="lessThan">
      <formula>0.8</formula>
    </cfRule>
    <cfRule type="cellIs" dxfId="2889" priority="1741" operator="lessThan">
      <formula>1</formula>
    </cfRule>
    <cfRule type="cellIs" dxfId="2888" priority="1742" operator="greaterThan">
      <formula>1</formula>
    </cfRule>
  </conditionalFormatting>
  <conditionalFormatting sqref="G24">
    <cfRule type="cellIs" dxfId="2887" priority="1718" operator="equal">
      <formula>1</formula>
    </cfRule>
    <cfRule type="cellIs" priority="1719" operator="equal">
      <formula>1</formula>
    </cfRule>
    <cfRule type="cellIs" dxfId="2886" priority="1720" operator="between">
      <formula>0</formula>
      <formula>0.6</formula>
    </cfRule>
    <cfRule type="cellIs" dxfId="2885" priority="1721" operator="equal">
      <formula>0</formula>
    </cfRule>
    <cfRule type="cellIs" dxfId="2884" priority="1722" operator="greaterThan">
      <formula>0.99</formula>
    </cfRule>
    <cfRule type="cellIs" dxfId="2883" priority="1723" operator="greaterThan">
      <formula>0.79</formula>
    </cfRule>
    <cfRule type="cellIs" dxfId="2882" priority="1724" operator="greaterThan">
      <formula>0.59</formula>
    </cfRule>
    <cfRule type="cellIs" dxfId="2881" priority="1725" operator="lessThan">
      <formula>0.6</formula>
    </cfRule>
  </conditionalFormatting>
  <conditionalFormatting sqref="G24">
    <cfRule type="cellIs" dxfId="2880" priority="1701" operator="equal">
      <formula>0</formula>
    </cfRule>
    <cfRule type="cellIs" dxfId="2879" priority="1702" operator="between">
      <formula>0.61</formula>
      <formula>0.8</formula>
    </cfRule>
    <cfRule type="cellIs" dxfId="2878" priority="1703" operator="greaterThan">
      <formula>1</formula>
    </cfRule>
    <cfRule type="cellIs" dxfId="2877" priority="1704" operator="between">
      <formula>0.81</formula>
      <formula>0.99</formula>
    </cfRule>
    <cfRule type="cellIs" dxfId="2876" priority="1705" operator="between">
      <formula>0.61</formula>
      <formula>0.8</formula>
    </cfRule>
    <cfRule type="cellIs" dxfId="2875" priority="1706" operator="between">
      <formula>0</formula>
      <formula>0.6</formula>
    </cfRule>
    <cfRule type="cellIs" dxfId="2874" priority="1707" operator="greaterThan">
      <formula>1</formula>
    </cfRule>
    <cfRule type="cellIs" dxfId="2873" priority="1708" operator="between">
      <formula>0.61</formula>
      <formula>0.99</formula>
    </cfRule>
    <cfRule type="cellIs" dxfId="2872" priority="1709" operator="between">
      <formula>0.8</formula>
      <formula>1</formula>
    </cfRule>
    <cfRule type="cellIs" dxfId="2871" priority="1710" operator="greaterThan">
      <formula>1</formula>
    </cfRule>
    <cfRule type="cellIs" dxfId="2870" priority="1711" operator="between">
      <formula>0.8</formula>
      <formula>1</formula>
    </cfRule>
    <cfRule type="cellIs" dxfId="2869" priority="1712" operator="between">
      <formula>0.1</formula>
      <formula>0.6</formula>
    </cfRule>
    <cfRule type="cellIs" dxfId="2868" priority="1713" operator="lessThan">
      <formula>0.8</formula>
    </cfRule>
    <cfRule type="cellIs" dxfId="2867" priority="1714" operator="lessThan">
      <formula>0.6</formula>
    </cfRule>
    <cfRule type="cellIs" dxfId="2866" priority="1715" operator="lessThan">
      <formula>0.8</formula>
    </cfRule>
    <cfRule type="cellIs" dxfId="2865" priority="1716" operator="lessThan">
      <formula>1</formula>
    </cfRule>
    <cfRule type="cellIs" dxfId="2864" priority="1717" operator="greaterThan">
      <formula>1</formula>
    </cfRule>
  </conditionalFormatting>
  <conditionalFormatting sqref="G24">
    <cfRule type="cellIs" dxfId="2863" priority="1693" operator="equal">
      <formula>1</formula>
    </cfRule>
    <cfRule type="cellIs" priority="1694" operator="equal">
      <formula>1</formula>
    </cfRule>
    <cfRule type="cellIs" dxfId="2862" priority="1695" operator="between">
      <formula>0</formula>
      <formula>0.6</formula>
    </cfRule>
    <cfRule type="cellIs" dxfId="2861" priority="1696" operator="equal">
      <formula>0</formula>
    </cfRule>
    <cfRule type="cellIs" dxfId="2860" priority="1697" operator="greaterThan">
      <formula>0.99</formula>
    </cfRule>
    <cfRule type="cellIs" dxfId="2859" priority="1698" operator="greaterThan">
      <formula>0.79</formula>
    </cfRule>
    <cfRule type="cellIs" dxfId="2858" priority="1699" operator="greaterThan">
      <formula>0.59</formula>
    </cfRule>
    <cfRule type="cellIs" dxfId="2857" priority="1700" operator="lessThan">
      <formula>0.6</formula>
    </cfRule>
  </conditionalFormatting>
  <conditionalFormatting sqref="G24">
    <cfRule type="cellIs" dxfId="2856" priority="1676" operator="equal">
      <formula>0</formula>
    </cfRule>
    <cfRule type="cellIs" dxfId="2855" priority="1677" operator="between">
      <formula>0.61</formula>
      <formula>0.8</formula>
    </cfRule>
    <cfRule type="cellIs" dxfId="2854" priority="1678" operator="greaterThan">
      <formula>1</formula>
    </cfRule>
    <cfRule type="cellIs" dxfId="2853" priority="1679" operator="between">
      <formula>0.81</formula>
      <formula>0.99</formula>
    </cfRule>
    <cfRule type="cellIs" dxfId="2852" priority="1680" operator="between">
      <formula>0.61</formula>
      <formula>0.8</formula>
    </cfRule>
    <cfRule type="cellIs" dxfId="2851" priority="1681" operator="between">
      <formula>0</formula>
      <formula>0.6</formula>
    </cfRule>
    <cfRule type="cellIs" dxfId="2850" priority="1682" operator="greaterThan">
      <formula>1</formula>
    </cfRule>
    <cfRule type="cellIs" dxfId="2849" priority="1683" operator="between">
      <formula>0.61</formula>
      <formula>0.99</formula>
    </cfRule>
    <cfRule type="cellIs" dxfId="2848" priority="1684" operator="between">
      <formula>0.8</formula>
      <formula>1</formula>
    </cfRule>
    <cfRule type="cellIs" dxfId="2847" priority="1685" operator="greaterThan">
      <formula>1</formula>
    </cfRule>
    <cfRule type="cellIs" dxfId="2846" priority="1686" operator="between">
      <formula>0.8</formula>
      <formula>1</formula>
    </cfRule>
    <cfRule type="cellIs" dxfId="2845" priority="1687" operator="between">
      <formula>0.1</formula>
      <formula>0.6</formula>
    </cfRule>
    <cfRule type="cellIs" dxfId="2844" priority="1688" operator="lessThan">
      <formula>0.8</formula>
    </cfRule>
    <cfRule type="cellIs" dxfId="2843" priority="1689" operator="lessThan">
      <formula>0.6</formula>
    </cfRule>
    <cfRule type="cellIs" dxfId="2842" priority="1690" operator="lessThan">
      <formula>0.8</formula>
    </cfRule>
    <cfRule type="cellIs" dxfId="2841" priority="1691" operator="lessThan">
      <formula>1</formula>
    </cfRule>
    <cfRule type="cellIs" dxfId="2840" priority="1692" operator="greaterThan">
      <formula>1</formula>
    </cfRule>
  </conditionalFormatting>
  <conditionalFormatting sqref="G24">
    <cfRule type="cellIs" dxfId="2839" priority="1668" operator="equal">
      <formula>1</formula>
    </cfRule>
    <cfRule type="cellIs" priority="1669" operator="equal">
      <formula>1</formula>
    </cfRule>
    <cfRule type="cellIs" dxfId="2838" priority="1670" operator="between">
      <formula>0</formula>
      <formula>0.6</formula>
    </cfRule>
    <cfRule type="cellIs" dxfId="2837" priority="1671" operator="equal">
      <formula>0</formula>
    </cfRule>
    <cfRule type="cellIs" dxfId="2836" priority="1672" operator="greaterThan">
      <formula>0.99</formula>
    </cfRule>
    <cfRule type="cellIs" dxfId="2835" priority="1673" operator="greaterThan">
      <formula>0.79</formula>
    </cfRule>
    <cfRule type="cellIs" dxfId="2834" priority="1674" operator="greaterThan">
      <formula>0.59</formula>
    </cfRule>
    <cfRule type="cellIs" dxfId="2833" priority="1675" operator="lessThan">
      <formula>0.6</formula>
    </cfRule>
  </conditionalFormatting>
  <conditionalFormatting sqref="G24">
    <cfRule type="cellIs" dxfId="2832" priority="1651" operator="equal">
      <formula>0</formula>
    </cfRule>
    <cfRule type="cellIs" dxfId="2831" priority="1652" operator="between">
      <formula>0.61</formula>
      <formula>0.8</formula>
    </cfRule>
    <cfRule type="cellIs" dxfId="2830" priority="1653" operator="greaterThan">
      <formula>1</formula>
    </cfRule>
    <cfRule type="cellIs" dxfId="2829" priority="1654" operator="between">
      <formula>0.81</formula>
      <formula>0.99</formula>
    </cfRule>
    <cfRule type="cellIs" dxfId="2828" priority="1655" operator="between">
      <formula>0.61</formula>
      <formula>0.8</formula>
    </cfRule>
    <cfRule type="cellIs" dxfId="2827" priority="1656" operator="between">
      <formula>0</formula>
      <formula>0.6</formula>
    </cfRule>
    <cfRule type="cellIs" dxfId="2826" priority="1657" operator="equal">
      <formula>1</formula>
    </cfRule>
    <cfRule type="cellIs" dxfId="2825" priority="1658" operator="between">
      <formula>0.61</formula>
      <formula>0.99</formula>
    </cfRule>
    <cfRule type="cellIs" dxfId="2824" priority="1659" operator="between">
      <formula>0.8</formula>
      <formula>0.99</formula>
    </cfRule>
    <cfRule type="cellIs" dxfId="2823" priority="1660" operator="greaterThan">
      <formula>1</formula>
    </cfRule>
    <cfRule type="cellIs" dxfId="2822" priority="1661" operator="between">
      <formula>0.8</formula>
      <formula>1</formula>
    </cfRule>
    <cfRule type="cellIs" dxfId="2821" priority="1662" operator="between">
      <formula>0.1</formula>
      <formula>0.6</formula>
    </cfRule>
    <cfRule type="cellIs" dxfId="2820" priority="1663" operator="lessThan">
      <formula>0.8</formula>
    </cfRule>
    <cfRule type="cellIs" dxfId="2819" priority="1664" operator="lessThan">
      <formula>0.6</formula>
    </cfRule>
    <cfRule type="cellIs" dxfId="2818" priority="1665" operator="lessThan">
      <formula>0.8</formula>
    </cfRule>
    <cfRule type="cellIs" dxfId="2817" priority="1666" operator="lessThan">
      <formula>1</formula>
    </cfRule>
    <cfRule type="cellIs" dxfId="2816" priority="1667" operator="greaterThan">
      <formula>1</formula>
    </cfRule>
  </conditionalFormatting>
  <conditionalFormatting sqref="K24">
    <cfRule type="cellIs" dxfId="2815" priority="1643" operator="equal">
      <formula>1</formula>
    </cfRule>
    <cfRule type="cellIs" priority="1644" operator="equal">
      <formula>1</formula>
    </cfRule>
    <cfRule type="cellIs" dxfId="2814" priority="1645" operator="between">
      <formula>0</formula>
      <formula>0.6</formula>
    </cfRule>
    <cfRule type="cellIs" dxfId="2813" priority="1646" operator="equal">
      <formula>0</formula>
    </cfRule>
    <cfRule type="cellIs" dxfId="2812" priority="1647" operator="greaterThan">
      <formula>0.99</formula>
    </cfRule>
    <cfRule type="cellIs" dxfId="2811" priority="1648" operator="greaterThan">
      <formula>0.79</formula>
    </cfRule>
    <cfRule type="cellIs" dxfId="2810" priority="1649" operator="greaterThan">
      <formula>0.59</formula>
    </cfRule>
    <cfRule type="cellIs" dxfId="2809" priority="1650" operator="lessThan">
      <formula>0.6</formula>
    </cfRule>
  </conditionalFormatting>
  <conditionalFormatting sqref="K24">
    <cfRule type="cellIs" dxfId="2808" priority="1626" operator="equal">
      <formula>0</formula>
    </cfRule>
    <cfRule type="cellIs" dxfId="2807" priority="1627" operator="between">
      <formula>0.61</formula>
      <formula>0.8</formula>
    </cfRule>
    <cfRule type="cellIs" dxfId="2806" priority="1628" operator="greaterThan">
      <formula>1</formula>
    </cfRule>
    <cfRule type="cellIs" dxfId="2805" priority="1629" operator="between">
      <formula>0.81</formula>
      <formula>0.99</formula>
    </cfRule>
    <cfRule type="cellIs" dxfId="2804" priority="1630" operator="between">
      <formula>0.61</formula>
      <formula>0.8</formula>
    </cfRule>
    <cfRule type="cellIs" dxfId="2803" priority="1631" operator="between">
      <formula>0</formula>
      <formula>0.6</formula>
    </cfRule>
    <cfRule type="cellIs" dxfId="2802" priority="1632" operator="greaterThan">
      <formula>1</formula>
    </cfRule>
    <cfRule type="cellIs" dxfId="2801" priority="1633" operator="between">
      <formula>0.61</formula>
      <formula>0.99</formula>
    </cfRule>
    <cfRule type="cellIs" dxfId="2800" priority="1634" operator="between">
      <formula>0.8</formula>
      <formula>1</formula>
    </cfRule>
    <cfRule type="cellIs" dxfId="2799" priority="1635" operator="greaterThan">
      <formula>1</formula>
    </cfRule>
    <cfRule type="cellIs" dxfId="2798" priority="1636" operator="between">
      <formula>0.8</formula>
      <formula>1</formula>
    </cfRule>
    <cfRule type="cellIs" dxfId="2797" priority="1637" operator="between">
      <formula>0.1</formula>
      <formula>0.6</formula>
    </cfRule>
    <cfRule type="cellIs" dxfId="2796" priority="1638" operator="lessThan">
      <formula>0.8</formula>
    </cfRule>
    <cfRule type="cellIs" dxfId="2795" priority="1639" operator="lessThan">
      <formula>0.6</formula>
    </cfRule>
    <cfRule type="cellIs" dxfId="2794" priority="1640" operator="lessThan">
      <formula>0.8</formula>
    </cfRule>
    <cfRule type="cellIs" dxfId="2793" priority="1641" operator="lessThan">
      <formula>1</formula>
    </cfRule>
    <cfRule type="cellIs" dxfId="2792" priority="1642" operator="greaterThan">
      <formula>1</formula>
    </cfRule>
  </conditionalFormatting>
  <conditionalFormatting sqref="K24">
    <cfRule type="cellIs" dxfId="2791" priority="1618" operator="equal">
      <formula>1</formula>
    </cfRule>
    <cfRule type="cellIs" priority="1619" operator="equal">
      <formula>1</formula>
    </cfRule>
    <cfRule type="cellIs" dxfId="2790" priority="1620" operator="between">
      <formula>0</formula>
      <formula>0.6</formula>
    </cfRule>
    <cfRule type="cellIs" dxfId="2789" priority="1621" operator="equal">
      <formula>0</formula>
    </cfRule>
    <cfRule type="cellIs" dxfId="2788" priority="1622" operator="greaterThan">
      <formula>0.99</formula>
    </cfRule>
    <cfRule type="cellIs" dxfId="2787" priority="1623" operator="greaterThan">
      <formula>0.79</formula>
    </cfRule>
    <cfRule type="cellIs" dxfId="2786" priority="1624" operator="greaterThan">
      <formula>0.59</formula>
    </cfRule>
    <cfRule type="cellIs" dxfId="2785" priority="1625" operator="lessThan">
      <formula>0.6</formula>
    </cfRule>
  </conditionalFormatting>
  <conditionalFormatting sqref="K24">
    <cfRule type="cellIs" dxfId="2784" priority="1601" operator="equal">
      <formula>0</formula>
    </cfRule>
    <cfRule type="cellIs" dxfId="2783" priority="1602" operator="between">
      <formula>0.61</formula>
      <formula>0.8</formula>
    </cfRule>
    <cfRule type="cellIs" dxfId="2782" priority="1603" operator="greaterThan">
      <formula>1</formula>
    </cfRule>
    <cfRule type="cellIs" dxfId="2781" priority="1604" operator="between">
      <formula>0.81</formula>
      <formula>0.99</formula>
    </cfRule>
    <cfRule type="cellIs" dxfId="2780" priority="1605" operator="between">
      <formula>0.61</formula>
      <formula>0.8</formula>
    </cfRule>
    <cfRule type="cellIs" dxfId="2779" priority="1606" operator="between">
      <formula>0</formula>
      <formula>0.6</formula>
    </cfRule>
    <cfRule type="cellIs" dxfId="2778" priority="1607" operator="greaterThan">
      <formula>1</formula>
    </cfRule>
    <cfRule type="cellIs" dxfId="2777" priority="1608" operator="between">
      <formula>0.61</formula>
      <formula>0.99</formula>
    </cfRule>
    <cfRule type="cellIs" dxfId="2776" priority="1609" operator="between">
      <formula>0.8</formula>
      <formula>1</formula>
    </cfRule>
    <cfRule type="cellIs" dxfId="2775" priority="1610" operator="greaterThan">
      <formula>1</formula>
    </cfRule>
    <cfRule type="cellIs" dxfId="2774" priority="1611" operator="between">
      <formula>0.8</formula>
      <formula>1</formula>
    </cfRule>
    <cfRule type="cellIs" dxfId="2773" priority="1612" operator="between">
      <formula>0.1</formula>
      <formula>0.6</formula>
    </cfRule>
    <cfRule type="cellIs" dxfId="2772" priority="1613" operator="lessThan">
      <formula>0.8</formula>
    </cfRule>
    <cfRule type="cellIs" dxfId="2771" priority="1614" operator="lessThan">
      <formula>0.6</formula>
    </cfRule>
    <cfRule type="cellIs" dxfId="2770" priority="1615" operator="lessThan">
      <formula>0.8</formula>
    </cfRule>
    <cfRule type="cellIs" dxfId="2769" priority="1616" operator="lessThan">
      <formula>1</formula>
    </cfRule>
    <cfRule type="cellIs" dxfId="2768" priority="1617" operator="greaterThan">
      <formula>1</formula>
    </cfRule>
  </conditionalFormatting>
  <conditionalFormatting sqref="K24">
    <cfRule type="cellIs" dxfId="2767" priority="1593" operator="equal">
      <formula>1</formula>
    </cfRule>
    <cfRule type="cellIs" priority="1594" operator="equal">
      <formula>1</formula>
    </cfRule>
    <cfRule type="cellIs" dxfId="2766" priority="1595" operator="between">
      <formula>0</formula>
      <formula>0.6</formula>
    </cfRule>
    <cfRule type="cellIs" dxfId="2765" priority="1596" operator="equal">
      <formula>0</formula>
    </cfRule>
    <cfRule type="cellIs" dxfId="2764" priority="1597" operator="greaterThan">
      <formula>0.99</formula>
    </cfRule>
    <cfRule type="cellIs" dxfId="2763" priority="1598" operator="greaterThan">
      <formula>0.79</formula>
    </cfRule>
    <cfRule type="cellIs" dxfId="2762" priority="1599" operator="greaterThan">
      <formula>0.59</formula>
    </cfRule>
    <cfRule type="cellIs" dxfId="2761" priority="1600" operator="lessThan">
      <formula>0.6</formula>
    </cfRule>
  </conditionalFormatting>
  <conditionalFormatting sqref="K24">
    <cfRule type="cellIs" dxfId="2760" priority="1576" operator="equal">
      <formula>0</formula>
    </cfRule>
    <cfRule type="cellIs" dxfId="2759" priority="1577" operator="between">
      <formula>0.61</formula>
      <formula>0.8</formula>
    </cfRule>
    <cfRule type="cellIs" dxfId="2758" priority="1578" operator="greaterThan">
      <formula>1</formula>
    </cfRule>
    <cfRule type="cellIs" dxfId="2757" priority="1579" operator="between">
      <formula>0.81</formula>
      <formula>0.99</formula>
    </cfRule>
    <cfRule type="cellIs" dxfId="2756" priority="1580" operator="between">
      <formula>0.61</formula>
      <formula>0.8</formula>
    </cfRule>
    <cfRule type="cellIs" dxfId="2755" priority="1581" operator="between">
      <formula>0</formula>
      <formula>0.6</formula>
    </cfRule>
    <cfRule type="cellIs" dxfId="2754" priority="1582" operator="greaterThan">
      <formula>1</formula>
    </cfRule>
    <cfRule type="cellIs" dxfId="2753" priority="1583" operator="between">
      <formula>0.61</formula>
      <formula>0.99</formula>
    </cfRule>
    <cfRule type="cellIs" dxfId="2752" priority="1584" operator="between">
      <formula>0.8</formula>
      <formula>1</formula>
    </cfRule>
    <cfRule type="cellIs" dxfId="2751" priority="1585" operator="greaterThan">
      <formula>1</formula>
    </cfRule>
    <cfRule type="cellIs" dxfId="2750" priority="1586" operator="between">
      <formula>0.8</formula>
      <formula>1</formula>
    </cfRule>
    <cfRule type="cellIs" dxfId="2749" priority="1587" operator="between">
      <formula>0.1</formula>
      <formula>0.6</formula>
    </cfRule>
    <cfRule type="cellIs" dxfId="2748" priority="1588" operator="lessThan">
      <formula>0.8</formula>
    </cfRule>
    <cfRule type="cellIs" dxfId="2747" priority="1589" operator="lessThan">
      <formula>0.6</formula>
    </cfRule>
    <cfRule type="cellIs" dxfId="2746" priority="1590" operator="lessThan">
      <formula>0.8</formula>
    </cfRule>
    <cfRule type="cellIs" dxfId="2745" priority="1591" operator="lessThan">
      <formula>1</formula>
    </cfRule>
    <cfRule type="cellIs" dxfId="2744" priority="1592" operator="greaterThan">
      <formula>1</formula>
    </cfRule>
  </conditionalFormatting>
  <conditionalFormatting sqref="K24">
    <cfRule type="cellIs" dxfId="2743" priority="1568" operator="equal">
      <formula>1</formula>
    </cfRule>
    <cfRule type="cellIs" priority="1569" operator="equal">
      <formula>1</formula>
    </cfRule>
    <cfRule type="cellIs" dxfId="2742" priority="1570" operator="between">
      <formula>0</formula>
      <formula>0.6</formula>
    </cfRule>
    <cfRule type="cellIs" dxfId="2741" priority="1571" operator="equal">
      <formula>0</formula>
    </cfRule>
    <cfRule type="cellIs" dxfId="2740" priority="1572" operator="greaterThan">
      <formula>0.99</formula>
    </cfRule>
    <cfRule type="cellIs" dxfId="2739" priority="1573" operator="greaterThan">
      <formula>0.79</formula>
    </cfRule>
    <cfRule type="cellIs" dxfId="2738" priority="1574" operator="greaterThan">
      <formula>0.59</formula>
    </cfRule>
    <cfRule type="cellIs" dxfId="2737" priority="1575" operator="lessThan">
      <formula>0.6</formula>
    </cfRule>
  </conditionalFormatting>
  <conditionalFormatting sqref="K24">
    <cfRule type="cellIs" dxfId="2736" priority="1551" operator="equal">
      <formula>0</formula>
    </cfRule>
    <cfRule type="cellIs" dxfId="2735" priority="1552" operator="between">
      <formula>0.61</formula>
      <formula>0.8</formula>
    </cfRule>
    <cfRule type="cellIs" dxfId="2734" priority="1553" operator="greaterThan">
      <formula>1</formula>
    </cfRule>
    <cfRule type="cellIs" dxfId="2733" priority="1554" operator="between">
      <formula>0.81</formula>
      <formula>0.99</formula>
    </cfRule>
    <cfRule type="cellIs" dxfId="2732" priority="1555" operator="between">
      <formula>0.61</formula>
      <formula>0.8</formula>
    </cfRule>
    <cfRule type="cellIs" dxfId="2731" priority="1556" operator="between">
      <formula>0</formula>
      <formula>0.6</formula>
    </cfRule>
    <cfRule type="cellIs" dxfId="2730" priority="1557" operator="greaterThan">
      <formula>1</formula>
    </cfRule>
    <cfRule type="cellIs" dxfId="2729" priority="1558" operator="between">
      <formula>0.61</formula>
      <formula>0.99</formula>
    </cfRule>
    <cfRule type="cellIs" dxfId="2728" priority="1559" operator="between">
      <formula>0.8</formula>
      <formula>1</formula>
    </cfRule>
    <cfRule type="cellIs" dxfId="2727" priority="1560" operator="greaterThan">
      <formula>1</formula>
    </cfRule>
    <cfRule type="cellIs" dxfId="2726" priority="1561" operator="between">
      <formula>0.8</formula>
      <formula>1</formula>
    </cfRule>
    <cfRule type="cellIs" dxfId="2725" priority="1562" operator="between">
      <formula>0.1</formula>
      <formula>0.6</formula>
    </cfRule>
    <cfRule type="cellIs" dxfId="2724" priority="1563" operator="lessThan">
      <formula>0.8</formula>
    </cfRule>
    <cfRule type="cellIs" dxfId="2723" priority="1564" operator="lessThan">
      <formula>0.6</formula>
    </cfRule>
    <cfRule type="cellIs" dxfId="2722" priority="1565" operator="lessThan">
      <formula>0.8</formula>
    </cfRule>
    <cfRule type="cellIs" dxfId="2721" priority="1566" operator="lessThan">
      <formula>1</formula>
    </cfRule>
    <cfRule type="cellIs" dxfId="2720" priority="1567" operator="greaterThan">
      <formula>1</formula>
    </cfRule>
  </conditionalFormatting>
  <conditionalFormatting sqref="K24">
    <cfRule type="cellIs" dxfId="2719" priority="1543" operator="equal">
      <formula>1</formula>
    </cfRule>
    <cfRule type="cellIs" priority="1544" operator="equal">
      <formula>1</formula>
    </cfRule>
    <cfRule type="cellIs" dxfId="2718" priority="1545" operator="between">
      <formula>0</formula>
      <formula>0.6</formula>
    </cfRule>
    <cfRule type="cellIs" dxfId="2717" priority="1546" operator="equal">
      <formula>0</formula>
    </cfRule>
    <cfRule type="cellIs" dxfId="2716" priority="1547" operator="greaterThan">
      <formula>0.99</formula>
    </cfRule>
    <cfRule type="cellIs" dxfId="2715" priority="1548" operator="greaterThan">
      <formula>0.79</formula>
    </cfRule>
    <cfRule type="cellIs" dxfId="2714" priority="1549" operator="greaterThan">
      <formula>0.59</formula>
    </cfRule>
    <cfRule type="cellIs" dxfId="2713" priority="1550" operator="lessThan">
      <formula>0.6</formula>
    </cfRule>
  </conditionalFormatting>
  <conditionalFormatting sqref="K24">
    <cfRule type="cellIs" dxfId="2712" priority="1526" operator="equal">
      <formula>0</formula>
    </cfRule>
    <cfRule type="cellIs" dxfId="2711" priority="1527" operator="between">
      <formula>0.61</formula>
      <formula>0.8</formula>
    </cfRule>
    <cfRule type="cellIs" dxfId="2710" priority="1528" operator="greaterThan">
      <formula>1</formula>
    </cfRule>
    <cfRule type="cellIs" dxfId="2709" priority="1529" operator="between">
      <formula>0.81</formula>
      <formula>0.99</formula>
    </cfRule>
    <cfRule type="cellIs" dxfId="2708" priority="1530" operator="between">
      <formula>0.61</formula>
      <formula>0.8</formula>
    </cfRule>
    <cfRule type="cellIs" dxfId="2707" priority="1531" operator="between">
      <formula>0</formula>
      <formula>0.6</formula>
    </cfRule>
    <cfRule type="cellIs" dxfId="2706" priority="1532" operator="greaterThan">
      <formula>1</formula>
    </cfRule>
    <cfRule type="cellIs" dxfId="2705" priority="1533" operator="between">
      <formula>0.61</formula>
      <formula>0.99</formula>
    </cfRule>
    <cfRule type="cellIs" dxfId="2704" priority="1534" operator="between">
      <formula>0.8</formula>
      <formula>1</formula>
    </cfRule>
    <cfRule type="cellIs" dxfId="2703" priority="1535" operator="greaterThan">
      <formula>1</formula>
    </cfRule>
    <cfRule type="cellIs" dxfId="2702" priority="1536" operator="between">
      <formula>0.8</formula>
      <formula>1</formula>
    </cfRule>
    <cfRule type="cellIs" dxfId="2701" priority="1537" operator="between">
      <formula>0.1</formula>
      <formula>0.6</formula>
    </cfRule>
    <cfRule type="cellIs" dxfId="2700" priority="1538" operator="lessThan">
      <formula>0.8</formula>
    </cfRule>
    <cfRule type="cellIs" dxfId="2699" priority="1539" operator="lessThan">
      <formula>0.6</formula>
    </cfRule>
    <cfRule type="cellIs" dxfId="2698" priority="1540" operator="lessThan">
      <formula>0.8</formula>
    </cfRule>
    <cfRule type="cellIs" dxfId="2697" priority="1541" operator="lessThan">
      <formula>1</formula>
    </cfRule>
    <cfRule type="cellIs" dxfId="2696" priority="1542" operator="greaterThan">
      <formula>1</formula>
    </cfRule>
  </conditionalFormatting>
  <conditionalFormatting sqref="K24">
    <cfRule type="cellIs" dxfId="2695" priority="1518" operator="equal">
      <formula>1</formula>
    </cfRule>
    <cfRule type="cellIs" priority="1519" operator="equal">
      <formula>1</formula>
    </cfRule>
    <cfRule type="cellIs" dxfId="2694" priority="1520" operator="between">
      <formula>0</formula>
      <formula>0.6</formula>
    </cfRule>
    <cfRule type="cellIs" dxfId="2693" priority="1521" operator="equal">
      <formula>0</formula>
    </cfRule>
    <cfRule type="cellIs" dxfId="2692" priority="1522" operator="greaterThan">
      <formula>0.99</formula>
    </cfRule>
    <cfRule type="cellIs" dxfId="2691" priority="1523" operator="greaterThan">
      <formula>0.79</formula>
    </cfRule>
    <cfRule type="cellIs" dxfId="2690" priority="1524" operator="greaterThan">
      <formula>0.59</formula>
    </cfRule>
    <cfRule type="cellIs" dxfId="2689" priority="1525" operator="lessThan">
      <formula>0.6</formula>
    </cfRule>
  </conditionalFormatting>
  <conditionalFormatting sqref="K24">
    <cfRule type="cellIs" dxfId="2688" priority="1501" operator="equal">
      <formula>0</formula>
    </cfRule>
    <cfRule type="cellIs" dxfId="2687" priority="1502" operator="between">
      <formula>0.61</formula>
      <formula>0.8</formula>
    </cfRule>
    <cfRule type="cellIs" dxfId="2686" priority="1503" operator="greaterThan">
      <formula>1</formula>
    </cfRule>
    <cfRule type="cellIs" dxfId="2685" priority="1504" operator="between">
      <formula>0.81</formula>
      <formula>0.99</formula>
    </cfRule>
    <cfRule type="cellIs" dxfId="2684" priority="1505" operator="between">
      <formula>0.61</formula>
      <formula>0.8</formula>
    </cfRule>
    <cfRule type="cellIs" dxfId="2683" priority="1506" operator="between">
      <formula>0</formula>
      <formula>0.6</formula>
    </cfRule>
    <cfRule type="cellIs" dxfId="2682" priority="1507" operator="equal">
      <formula>1</formula>
    </cfRule>
    <cfRule type="cellIs" dxfId="2681" priority="1508" operator="between">
      <formula>0.61</formula>
      <formula>0.99</formula>
    </cfRule>
    <cfRule type="cellIs" dxfId="2680" priority="1509" operator="between">
      <formula>0.8</formula>
      <formula>0.99</formula>
    </cfRule>
    <cfRule type="cellIs" dxfId="2679" priority="1510" operator="greaterThan">
      <formula>1</formula>
    </cfRule>
    <cfRule type="cellIs" dxfId="2678" priority="1511" operator="between">
      <formula>0.8</formula>
      <formula>1</formula>
    </cfRule>
    <cfRule type="cellIs" dxfId="2677" priority="1512" operator="between">
      <formula>0.1</formula>
      <formula>0.6</formula>
    </cfRule>
    <cfRule type="cellIs" dxfId="2676" priority="1513" operator="lessThan">
      <formula>0.8</formula>
    </cfRule>
    <cfRule type="cellIs" dxfId="2675" priority="1514" operator="lessThan">
      <formula>0.6</formula>
    </cfRule>
    <cfRule type="cellIs" dxfId="2674" priority="1515" operator="lessThan">
      <formula>0.8</formula>
    </cfRule>
    <cfRule type="cellIs" dxfId="2673" priority="1516" operator="lessThan">
      <formula>1</formula>
    </cfRule>
    <cfRule type="cellIs" dxfId="2672" priority="1517" operator="greaterThan">
      <formula>1</formula>
    </cfRule>
  </conditionalFormatting>
  <conditionalFormatting sqref="O24">
    <cfRule type="cellIs" dxfId="2671" priority="1493" operator="equal">
      <formula>1</formula>
    </cfRule>
    <cfRule type="cellIs" priority="1494" operator="equal">
      <formula>1</formula>
    </cfRule>
    <cfRule type="cellIs" dxfId="2670" priority="1495" operator="between">
      <formula>0</formula>
      <formula>0.6</formula>
    </cfRule>
    <cfRule type="cellIs" dxfId="2669" priority="1496" operator="equal">
      <formula>0</formula>
    </cfRule>
    <cfRule type="cellIs" dxfId="2668" priority="1497" operator="greaterThan">
      <formula>0.99</formula>
    </cfRule>
    <cfRule type="cellIs" dxfId="2667" priority="1498" operator="greaterThan">
      <formula>0.79</formula>
    </cfRule>
    <cfRule type="cellIs" dxfId="2666" priority="1499" operator="greaterThan">
      <formula>0.59</formula>
    </cfRule>
    <cfRule type="cellIs" dxfId="2665" priority="1500" operator="lessThan">
      <formula>0.6</formula>
    </cfRule>
  </conditionalFormatting>
  <conditionalFormatting sqref="O24">
    <cfRule type="cellIs" dxfId="2664" priority="1476" operator="equal">
      <formula>0</formula>
    </cfRule>
    <cfRule type="cellIs" dxfId="2663" priority="1477" operator="between">
      <formula>0.61</formula>
      <formula>0.8</formula>
    </cfRule>
    <cfRule type="cellIs" dxfId="2662" priority="1478" operator="greaterThan">
      <formula>1</formula>
    </cfRule>
    <cfRule type="cellIs" dxfId="2661" priority="1479" operator="between">
      <formula>0.81</formula>
      <formula>0.99</formula>
    </cfRule>
    <cfRule type="cellIs" dxfId="2660" priority="1480" operator="between">
      <formula>0.61</formula>
      <formula>0.8</formula>
    </cfRule>
    <cfRule type="cellIs" dxfId="2659" priority="1481" operator="between">
      <formula>0</formula>
      <formula>0.6</formula>
    </cfRule>
    <cfRule type="cellIs" dxfId="2658" priority="1482" operator="greaterThan">
      <formula>1</formula>
    </cfRule>
    <cfRule type="cellIs" dxfId="2657" priority="1483" operator="between">
      <formula>0.61</formula>
      <formula>0.99</formula>
    </cfRule>
    <cfRule type="cellIs" dxfId="2656" priority="1484" operator="between">
      <formula>0.8</formula>
      <formula>1</formula>
    </cfRule>
    <cfRule type="cellIs" dxfId="2655" priority="1485" operator="greaterThan">
      <formula>1</formula>
    </cfRule>
    <cfRule type="cellIs" dxfId="2654" priority="1486" operator="between">
      <formula>0.8</formula>
      <formula>1</formula>
    </cfRule>
    <cfRule type="cellIs" dxfId="2653" priority="1487" operator="between">
      <formula>0.1</formula>
      <formula>0.6</formula>
    </cfRule>
    <cfRule type="cellIs" dxfId="2652" priority="1488" operator="lessThan">
      <formula>0.8</formula>
    </cfRule>
    <cfRule type="cellIs" dxfId="2651" priority="1489" operator="lessThan">
      <formula>0.6</formula>
    </cfRule>
    <cfRule type="cellIs" dxfId="2650" priority="1490" operator="lessThan">
      <formula>0.8</formula>
    </cfRule>
    <cfRule type="cellIs" dxfId="2649" priority="1491" operator="lessThan">
      <formula>1</formula>
    </cfRule>
    <cfRule type="cellIs" dxfId="2648" priority="1492" operator="greaterThan">
      <formula>1</formula>
    </cfRule>
  </conditionalFormatting>
  <conditionalFormatting sqref="O24">
    <cfRule type="cellIs" dxfId="2647" priority="1468" operator="equal">
      <formula>1</formula>
    </cfRule>
    <cfRule type="cellIs" priority="1469" operator="equal">
      <formula>1</formula>
    </cfRule>
    <cfRule type="cellIs" dxfId="2646" priority="1470" operator="between">
      <formula>0</formula>
      <formula>0.6</formula>
    </cfRule>
    <cfRule type="cellIs" dxfId="2645" priority="1471" operator="equal">
      <formula>0</formula>
    </cfRule>
    <cfRule type="cellIs" dxfId="2644" priority="1472" operator="greaterThan">
      <formula>0.99</formula>
    </cfRule>
    <cfRule type="cellIs" dxfId="2643" priority="1473" operator="greaterThan">
      <formula>0.79</formula>
    </cfRule>
    <cfRule type="cellIs" dxfId="2642" priority="1474" operator="greaterThan">
      <formula>0.59</formula>
    </cfRule>
    <cfRule type="cellIs" dxfId="2641" priority="1475" operator="lessThan">
      <formula>0.6</formula>
    </cfRule>
  </conditionalFormatting>
  <conditionalFormatting sqref="O24">
    <cfRule type="cellIs" dxfId="2640" priority="1451" operator="equal">
      <formula>0</formula>
    </cfRule>
    <cfRule type="cellIs" dxfId="2639" priority="1452" operator="between">
      <formula>0.61</formula>
      <formula>0.8</formula>
    </cfRule>
    <cfRule type="cellIs" dxfId="2638" priority="1453" operator="greaterThan">
      <formula>1</formula>
    </cfRule>
    <cfRule type="cellIs" dxfId="2637" priority="1454" operator="between">
      <formula>0.81</formula>
      <formula>0.99</formula>
    </cfRule>
    <cfRule type="cellIs" dxfId="2636" priority="1455" operator="between">
      <formula>0.61</formula>
      <formula>0.8</formula>
    </cfRule>
    <cfRule type="cellIs" dxfId="2635" priority="1456" operator="between">
      <formula>0</formula>
      <formula>0.6</formula>
    </cfRule>
    <cfRule type="cellIs" dxfId="2634" priority="1457" operator="greaterThan">
      <formula>1</formula>
    </cfRule>
    <cfRule type="cellIs" dxfId="2633" priority="1458" operator="between">
      <formula>0.61</formula>
      <formula>0.99</formula>
    </cfRule>
    <cfRule type="cellIs" dxfId="2632" priority="1459" operator="between">
      <formula>0.8</formula>
      <formula>1</formula>
    </cfRule>
    <cfRule type="cellIs" dxfId="2631" priority="1460" operator="greaterThan">
      <formula>1</formula>
    </cfRule>
    <cfRule type="cellIs" dxfId="2630" priority="1461" operator="between">
      <formula>0.8</formula>
      <formula>1</formula>
    </cfRule>
    <cfRule type="cellIs" dxfId="2629" priority="1462" operator="between">
      <formula>0.1</formula>
      <formula>0.6</formula>
    </cfRule>
    <cfRule type="cellIs" dxfId="2628" priority="1463" operator="lessThan">
      <formula>0.8</formula>
    </cfRule>
    <cfRule type="cellIs" dxfId="2627" priority="1464" operator="lessThan">
      <formula>0.6</formula>
    </cfRule>
    <cfRule type="cellIs" dxfId="2626" priority="1465" operator="lessThan">
      <formula>0.8</formula>
    </cfRule>
    <cfRule type="cellIs" dxfId="2625" priority="1466" operator="lessThan">
      <formula>1</formula>
    </cfRule>
    <cfRule type="cellIs" dxfId="2624" priority="1467" operator="greaterThan">
      <formula>1</formula>
    </cfRule>
  </conditionalFormatting>
  <conditionalFormatting sqref="O24">
    <cfRule type="cellIs" dxfId="2623" priority="1443" operator="equal">
      <formula>1</formula>
    </cfRule>
    <cfRule type="cellIs" priority="1444" operator="equal">
      <formula>1</formula>
    </cfRule>
    <cfRule type="cellIs" dxfId="2622" priority="1445" operator="between">
      <formula>0</formula>
      <formula>0.6</formula>
    </cfRule>
    <cfRule type="cellIs" dxfId="2621" priority="1446" operator="equal">
      <formula>0</formula>
    </cfRule>
    <cfRule type="cellIs" dxfId="2620" priority="1447" operator="greaterThan">
      <formula>0.99</formula>
    </cfRule>
    <cfRule type="cellIs" dxfId="2619" priority="1448" operator="greaterThan">
      <formula>0.79</formula>
    </cfRule>
    <cfRule type="cellIs" dxfId="2618" priority="1449" operator="greaterThan">
      <formula>0.59</formula>
    </cfRule>
    <cfRule type="cellIs" dxfId="2617" priority="1450" operator="lessThan">
      <formula>0.6</formula>
    </cfRule>
  </conditionalFormatting>
  <conditionalFormatting sqref="O24">
    <cfRule type="cellIs" dxfId="2616" priority="1426" operator="equal">
      <formula>0</formula>
    </cfRule>
    <cfRule type="cellIs" dxfId="2615" priority="1427" operator="between">
      <formula>0.61</formula>
      <formula>0.8</formula>
    </cfRule>
    <cfRule type="cellIs" dxfId="2614" priority="1428" operator="greaterThan">
      <formula>1</formula>
    </cfRule>
    <cfRule type="cellIs" dxfId="2613" priority="1429" operator="between">
      <formula>0.81</formula>
      <formula>0.99</formula>
    </cfRule>
    <cfRule type="cellIs" dxfId="2612" priority="1430" operator="between">
      <formula>0.61</formula>
      <formula>0.8</formula>
    </cfRule>
    <cfRule type="cellIs" dxfId="2611" priority="1431" operator="between">
      <formula>0</formula>
      <formula>0.6</formula>
    </cfRule>
    <cfRule type="cellIs" dxfId="2610" priority="1432" operator="greaterThan">
      <formula>1</formula>
    </cfRule>
    <cfRule type="cellIs" dxfId="2609" priority="1433" operator="between">
      <formula>0.61</formula>
      <formula>0.99</formula>
    </cfRule>
    <cfRule type="cellIs" dxfId="2608" priority="1434" operator="between">
      <formula>0.8</formula>
      <formula>1</formula>
    </cfRule>
    <cfRule type="cellIs" dxfId="2607" priority="1435" operator="greaterThan">
      <formula>1</formula>
    </cfRule>
    <cfRule type="cellIs" dxfId="2606" priority="1436" operator="between">
      <formula>0.8</formula>
      <formula>1</formula>
    </cfRule>
    <cfRule type="cellIs" dxfId="2605" priority="1437" operator="between">
      <formula>0.1</formula>
      <formula>0.6</formula>
    </cfRule>
    <cfRule type="cellIs" dxfId="2604" priority="1438" operator="lessThan">
      <formula>0.8</formula>
    </cfRule>
    <cfRule type="cellIs" dxfId="2603" priority="1439" operator="lessThan">
      <formula>0.6</formula>
    </cfRule>
    <cfRule type="cellIs" dxfId="2602" priority="1440" operator="lessThan">
      <formula>0.8</formula>
    </cfRule>
    <cfRule type="cellIs" dxfId="2601" priority="1441" operator="lessThan">
      <formula>1</formula>
    </cfRule>
    <cfRule type="cellIs" dxfId="2600" priority="1442" operator="greaterThan">
      <formula>1</formula>
    </cfRule>
  </conditionalFormatting>
  <conditionalFormatting sqref="O24">
    <cfRule type="cellIs" dxfId="2599" priority="1418" operator="equal">
      <formula>1</formula>
    </cfRule>
    <cfRule type="cellIs" priority="1419" operator="equal">
      <formula>1</formula>
    </cfRule>
    <cfRule type="cellIs" dxfId="2598" priority="1420" operator="between">
      <formula>0</formula>
      <formula>0.6</formula>
    </cfRule>
    <cfRule type="cellIs" dxfId="2597" priority="1421" operator="equal">
      <formula>0</formula>
    </cfRule>
    <cfRule type="cellIs" dxfId="2596" priority="1422" operator="greaterThan">
      <formula>0.99</formula>
    </cfRule>
    <cfRule type="cellIs" dxfId="2595" priority="1423" operator="greaterThan">
      <formula>0.79</formula>
    </cfRule>
    <cfRule type="cellIs" dxfId="2594" priority="1424" operator="greaterThan">
      <formula>0.59</formula>
    </cfRule>
    <cfRule type="cellIs" dxfId="2593" priority="1425" operator="lessThan">
      <formula>0.6</formula>
    </cfRule>
  </conditionalFormatting>
  <conditionalFormatting sqref="O24">
    <cfRule type="cellIs" dxfId="2592" priority="1401" operator="equal">
      <formula>0</formula>
    </cfRule>
    <cfRule type="cellIs" dxfId="2591" priority="1402" operator="between">
      <formula>0.61</formula>
      <formula>0.8</formula>
    </cfRule>
    <cfRule type="cellIs" dxfId="2590" priority="1403" operator="greaterThan">
      <formula>1</formula>
    </cfRule>
    <cfRule type="cellIs" dxfId="2589" priority="1404" operator="between">
      <formula>0.81</formula>
      <formula>0.99</formula>
    </cfRule>
    <cfRule type="cellIs" dxfId="2588" priority="1405" operator="between">
      <formula>0.61</formula>
      <formula>0.8</formula>
    </cfRule>
    <cfRule type="cellIs" dxfId="2587" priority="1406" operator="between">
      <formula>0</formula>
      <formula>0.6</formula>
    </cfRule>
    <cfRule type="cellIs" dxfId="2586" priority="1407" operator="greaterThan">
      <formula>1</formula>
    </cfRule>
    <cfRule type="cellIs" dxfId="2585" priority="1408" operator="between">
      <formula>0.61</formula>
      <formula>0.99</formula>
    </cfRule>
    <cfRule type="cellIs" dxfId="2584" priority="1409" operator="between">
      <formula>0.8</formula>
      <formula>1</formula>
    </cfRule>
    <cfRule type="cellIs" dxfId="2583" priority="1410" operator="greaterThan">
      <formula>1</formula>
    </cfRule>
    <cfRule type="cellIs" dxfId="2582" priority="1411" operator="between">
      <formula>0.8</formula>
      <formula>1</formula>
    </cfRule>
    <cfRule type="cellIs" dxfId="2581" priority="1412" operator="between">
      <formula>0.1</formula>
      <formula>0.6</formula>
    </cfRule>
    <cfRule type="cellIs" dxfId="2580" priority="1413" operator="lessThan">
      <formula>0.8</formula>
    </cfRule>
    <cfRule type="cellIs" dxfId="2579" priority="1414" operator="lessThan">
      <formula>0.6</formula>
    </cfRule>
    <cfRule type="cellIs" dxfId="2578" priority="1415" operator="lessThan">
      <formula>0.8</formula>
    </cfRule>
    <cfRule type="cellIs" dxfId="2577" priority="1416" operator="lessThan">
      <formula>1</formula>
    </cfRule>
    <cfRule type="cellIs" dxfId="2576" priority="1417" operator="greaterThan">
      <formula>1</formula>
    </cfRule>
  </conditionalFormatting>
  <conditionalFormatting sqref="O24">
    <cfRule type="cellIs" dxfId="2575" priority="1393" operator="equal">
      <formula>1</formula>
    </cfRule>
    <cfRule type="cellIs" priority="1394" operator="equal">
      <formula>1</formula>
    </cfRule>
    <cfRule type="cellIs" dxfId="2574" priority="1395" operator="between">
      <formula>0</formula>
      <formula>0.6</formula>
    </cfRule>
    <cfRule type="cellIs" dxfId="2573" priority="1396" operator="equal">
      <formula>0</formula>
    </cfRule>
    <cfRule type="cellIs" dxfId="2572" priority="1397" operator="greaterThan">
      <formula>0.99</formula>
    </cfRule>
    <cfRule type="cellIs" dxfId="2571" priority="1398" operator="greaterThan">
      <formula>0.79</formula>
    </cfRule>
    <cfRule type="cellIs" dxfId="2570" priority="1399" operator="greaterThan">
      <formula>0.59</formula>
    </cfRule>
    <cfRule type="cellIs" dxfId="2569" priority="1400" operator="lessThan">
      <formula>0.6</formula>
    </cfRule>
  </conditionalFormatting>
  <conditionalFormatting sqref="O24">
    <cfRule type="cellIs" dxfId="2568" priority="1376" operator="equal">
      <formula>0</formula>
    </cfRule>
    <cfRule type="cellIs" dxfId="2567" priority="1377" operator="between">
      <formula>0.61</formula>
      <formula>0.8</formula>
    </cfRule>
    <cfRule type="cellIs" dxfId="2566" priority="1378" operator="greaterThan">
      <formula>1</formula>
    </cfRule>
    <cfRule type="cellIs" dxfId="2565" priority="1379" operator="between">
      <formula>0.81</formula>
      <formula>0.99</formula>
    </cfRule>
    <cfRule type="cellIs" dxfId="2564" priority="1380" operator="between">
      <formula>0.61</formula>
      <formula>0.8</formula>
    </cfRule>
    <cfRule type="cellIs" dxfId="2563" priority="1381" operator="between">
      <formula>0</formula>
      <formula>0.6</formula>
    </cfRule>
    <cfRule type="cellIs" dxfId="2562" priority="1382" operator="greaterThan">
      <formula>1</formula>
    </cfRule>
    <cfRule type="cellIs" dxfId="2561" priority="1383" operator="between">
      <formula>0.61</formula>
      <formula>0.99</formula>
    </cfRule>
    <cfRule type="cellIs" dxfId="2560" priority="1384" operator="between">
      <formula>0.8</formula>
      <formula>1</formula>
    </cfRule>
    <cfRule type="cellIs" dxfId="2559" priority="1385" operator="greaterThan">
      <formula>1</formula>
    </cfRule>
    <cfRule type="cellIs" dxfId="2558" priority="1386" operator="between">
      <formula>0.8</formula>
      <formula>1</formula>
    </cfRule>
    <cfRule type="cellIs" dxfId="2557" priority="1387" operator="between">
      <formula>0.1</formula>
      <formula>0.6</formula>
    </cfRule>
    <cfRule type="cellIs" dxfId="2556" priority="1388" operator="lessThan">
      <formula>0.8</formula>
    </cfRule>
    <cfRule type="cellIs" dxfId="2555" priority="1389" operator="lessThan">
      <formula>0.6</formula>
    </cfRule>
    <cfRule type="cellIs" dxfId="2554" priority="1390" operator="lessThan">
      <formula>0.8</formula>
    </cfRule>
    <cfRule type="cellIs" dxfId="2553" priority="1391" operator="lessThan">
      <formula>1</formula>
    </cfRule>
    <cfRule type="cellIs" dxfId="2552" priority="1392" operator="greaterThan">
      <formula>1</formula>
    </cfRule>
  </conditionalFormatting>
  <conditionalFormatting sqref="O24">
    <cfRule type="cellIs" dxfId="2551" priority="1368" operator="equal">
      <formula>1</formula>
    </cfRule>
    <cfRule type="cellIs" priority="1369" operator="equal">
      <formula>1</formula>
    </cfRule>
    <cfRule type="cellIs" dxfId="2550" priority="1370" operator="between">
      <formula>0</formula>
      <formula>0.6</formula>
    </cfRule>
    <cfRule type="cellIs" dxfId="2549" priority="1371" operator="equal">
      <formula>0</formula>
    </cfRule>
    <cfRule type="cellIs" dxfId="2548" priority="1372" operator="greaterThan">
      <formula>0.99</formula>
    </cfRule>
    <cfRule type="cellIs" dxfId="2547" priority="1373" operator="greaterThan">
      <formula>0.79</formula>
    </cfRule>
    <cfRule type="cellIs" dxfId="2546" priority="1374" operator="greaterThan">
      <formula>0.59</formula>
    </cfRule>
    <cfRule type="cellIs" dxfId="2545" priority="1375" operator="lessThan">
      <formula>0.6</formula>
    </cfRule>
  </conditionalFormatting>
  <conditionalFormatting sqref="O24">
    <cfRule type="cellIs" dxfId="2544" priority="1351" operator="equal">
      <formula>0</formula>
    </cfRule>
    <cfRule type="cellIs" dxfId="2543" priority="1352" operator="between">
      <formula>0.61</formula>
      <formula>0.8</formula>
    </cfRule>
    <cfRule type="cellIs" dxfId="2542" priority="1353" operator="greaterThan">
      <formula>1</formula>
    </cfRule>
    <cfRule type="cellIs" dxfId="2541" priority="1354" operator="between">
      <formula>0.81</formula>
      <formula>0.99</formula>
    </cfRule>
    <cfRule type="cellIs" dxfId="2540" priority="1355" operator="between">
      <formula>0.61</formula>
      <formula>0.8</formula>
    </cfRule>
    <cfRule type="cellIs" dxfId="2539" priority="1356" operator="between">
      <formula>0</formula>
      <formula>0.6</formula>
    </cfRule>
    <cfRule type="cellIs" dxfId="2538" priority="1357" operator="equal">
      <formula>1</formula>
    </cfRule>
    <cfRule type="cellIs" dxfId="2537" priority="1358" operator="between">
      <formula>0.61</formula>
      <formula>0.99</formula>
    </cfRule>
    <cfRule type="cellIs" dxfId="2536" priority="1359" operator="between">
      <formula>0.8</formula>
      <formula>0.99</formula>
    </cfRule>
    <cfRule type="cellIs" dxfId="2535" priority="1360" operator="greaterThan">
      <formula>1</formula>
    </cfRule>
    <cfRule type="cellIs" dxfId="2534" priority="1361" operator="between">
      <formula>0.8</formula>
      <formula>1</formula>
    </cfRule>
    <cfRule type="cellIs" dxfId="2533" priority="1362" operator="between">
      <formula>0.1</formula>
      <formula>0.6</formula>
    </cfRule>
    <cfRule type="cellIs" dxfId="2532" priority="1363" operator="lessThan">
      <formula>0.8</formula>
    </cfRule>
    <cfRule type="cellIs" dxfId="2531" priority="1364" operator="lessThan">
      <formula>0.6</formula>
    </cfRule>
    <cfRule type="cellIs" dxfId="2530" priority="1365" operator="lessThan">
      <formula>0.8</formula>
    </cfRule>
    <cfRule type="cellIs" dxfId="2529" priority="1366" operator="lessThan">
      <formula>1</formula>
    </cfRule>
    <cfRule type="cellIs" dxfId="2528" priority="1367" operator="greaterThan">
      <formula>1</formula>
    </cfRule>
  </conditionalFormatting>
  <conditionalFormatting sqref="S24:T24">
    <cfRule type="cellIs" dxfId="2527" priority="1343" operator="equal">
      <formula>1</formula>
    </cfRule>
    <cfRule type="cellIs" priority="1344" operator="equal">
      <formula>1</formula>
    </cfRule>
    <cfRule type="cellIs" dxfId="2526" priority="1345" operator="between">
      <formula>0</formula>
      <formula>0.6</formula>
    </cfRule>
    <cfRule type="cellIs" dxfId="2525" priority="1346" operator="equal">
      <formula>0</formula>
    </cfRule>
    <cfRule type="cellIs" dxfId="2524" priority="1347" operator="greaterThan">
      <formula>0.99</formula>
    </cfRule>
    <cfRule type="cellIs" dxfId="2523" priority="1348" operator="greaterThan">
      <formula>0.79</formula>
    </cfRule>
    <cfRule type="cellIs" dxfId="2522" priority="1349" operator="greaterThan">
      <formula>0.59</formula>
    </cfRule>
    <cfRule type="cellIs" dxfId="2521" priority="1350" operator="lessThan">
      <formula>0.6</formula>
    </cfRule>
  </conditionalFormatting>
  <conditionalFormatting sqref="S24:T24">
    <cfRule type="cellIs" dxfId="2520" priority="1326" operator="equal">
      <formula>0</formula>
    </cfRule>
    <cfRule type="cellIs" dxfId="2519" priority="1327" operator="between">
      <formula>0.61</formula>
      <formula>0.8</formula>
    </cfRule>
    <cfRule type="cellIs" dxfId="2518" priority="1328" operator="greaterThan">
      <formula>1</formula>
    </cfRule>
    <cfRule type="cellIs" dxfId="2517" priority="1329" operator="between">
      <formula>0.81</formula>
      <formula>0.99</formula>
    </cfRule>
    <cfRule type="cellIs" dxfId="2516" priority="1330" operator="between">
      <formula>0.61</formula>
      <formula>0.8</formula>
    </cfRule>
    <cfRule type="cellIs" dxfId="2515" priority="1331" operator="between">
      <formula>0</formula>
      <formula>0.6</formula>
    </cfRule>
    <cfRule type="cellIs" dxfId="2514" priority="1332" operator="greaterThan">
      <formula>1</formula>
    </cfRule>
    <cfRule type="cellIs" dxfId="2513" priority="1333" operator="between">
      <formula>0.61</formula>
      <formula>0.99</formula>
    </cfRule>
    <cfRule type="cellIs" dxfId="2512" priority="1334" operator="between">
      <formula>0.8</formula>
      <formula>1</formula>
    </cfRule>
    <cfRule type="cellIs" dxfId="2511" priority="1335" operator="greaterThan">
      <formula>1</formula>
    </cfRule>
    <cfRule type="cellIs" dxfId="2510" priority="1336" operator="between">
      <formula>0.8</formula>
      <formula>1</formula>
    </cfRule>
    <cfRule type="cellIs" dxfId="2509" priority="1337" operator="between">
      <formula>0.1</formula>
      <formula>0.6</formula>
    </cfRule>
    <cfRule type="cellIs" dxfId="2508" priority="1338" operator="lessThan">
      <formula>0.8</formula>
    </cfRule>
    <cfRule type="cellIs" dxfId="2507" priority="1339" operator="lessThan">
      <formula>0.6</formula>
    </cfRule>
    <cfRule type="cellIs" dxfId="2506" priority="1340" operator="lessThan">
      <formula>0.8</formula>
    </cfRule>
    <cfRule type="cellIs" dxfId="2505" priority="1341" operator="lessThan">
      <formula>1</formula>
    </cfRule>
    <cfRule type="cellIs" dxfId="2504" priority="1342" operator="greaterThan">
      <formula>1</formula>
    </cfRule>
  </conditionalFormatting>
  <conditionalFormatting sqref="S24:T24">
    <cfRule type="cellIs" dxfId="2503" priority="1318" operator="equal">
      <formula>1</formula>
    </cfRule>
    <cfRule type="cellIs" priority="1319" operator="equal">
      <formula>1</formula>
    </cfRule>
    <cfRule type="cellIs" dxfId="2502" priority="1320" operator="between">
      <formula>0</formula>
      <formula>0.6</formula>
    </cfRule>
    <cfRule type="cellIs" dxfId="2501" priority="1321" operator="equal">
      <formula>0</formula>
    </cfRule>
    <cfRule type="cellIs" dxfId="2500" priority="1322" operator="greaterThan">
      <formula>0.99</formula>
    </cfRule>
    <cfRule type="cellIs" dxfId="2499" priority="1323" operator="greaterThan">
      <formula>0.79</formula>
    </cfRule>
    <cfRule type="cellIs" dxfId="2498" priority="1324" operator="greaterThan">
      <formula>0.59</formula>
    </cfRule>
    <cfRule type="cellIs" dxfId="2497" priority="1325" operator="lessThan">
      <formula>0.6</formula>
    </cfRule>
  </conditionalFormatting>
  <conditionalFormatting sqref="S24:T24">
    <cfRule type="cellIs" dxfId="2496" priority="1301" operator="equal">
      <formula>0</formula>
    </cfRule>
    <cfRule type="cellIs" dxfId="2495" priority="1302" operator="between">
      <formula>0.61</formula>
      <formula>0.8</formula>
    </cfRule>
    <cfRule type="cellIs" dxfId="2494" priority="1303" operator="greaterThan">
      <formula>1</formula>
    </cfRule>
    <cfRule type="cellIs" dxfId="2493" priority="1304" operator="between">
      <formula>0.81</formula>
      <formula>0.99</formula>
    </cfRule>
    <cfRule type="cellIs" dxfId="2492" priority="1305" operator="between">
      <formula>0.61</formula>
      <formula>0.8</formula>
    </cfRule>
    <cfRule type="cellIs" dxfId="2491" priority="1306" operator="between">
      <formula>0</formula>
      <formula>0.6</formula>
    </cfRule>
    <cfRule type="cellIs" dxfId="2490" priority="1307" operator="greaterThan">
      <formula>1</formula>
    </cfRule>
    <cfRule type="cellIs" dxfId="2489" priority="1308" operator="between">
      <formula>0.61</formula>
      <formula>0.99</formula>
    </cfRule>
    <cfRule type="cellIs" dxfId="2488" priority="1309" operator="between">
      <formula>0.8</formula>
      <formula>1</formula>
    </cfRule>
    <cfRule type="cellIs" dxfId="2487" priority="1310" operator="greaterThan">
      <formula>1</formula>
    </cfRule>
    <cfRule type="cellIs" dxfId="2486" priority="1311" operator="between">
      <formula>0.8</formula>
      <formula>1</formula>
    </cfRule>
    <cfRule type="cellIs" dxfId="2485" priority="1312" operator="between">
      <formula>0.1</formula>
      <formula>0.6</formula>
    </cfRule>
    <cfRule type="cellIs" dxfId="2484" priority="1313" operator="lessThan">
      <formula>0.8</formula>
    </cfRule>
    <cfRule type="cellIs" dxfId="2483" priority="1314" operator="lessThan">
      <formula>0.6</formula>
    </cfRule>
    <cfRule type="cellIs" dxfId="2482" priority="1315" operator="lessThan">
      <formula>0.8</formula>
    </cfRule>
    <cfRule type="cellIs" dxfId="2481" priority="1316" operator="lessThan">
      <formula>1</formula>
    </cfRule>
    <cfRule type="cellIs" dxfId="2480" priority="1317" operator="greaterThan">
      <formula>1</formula>
    </cfRule>
  </conditionalFormatting>
  <conditionalFormatting sqref="S24:T24">
    <cfRule type="cellIs" dxfId="2479" priority="1293" operator="equal">
      <formula>1</formula>
    </cfRule>
    <cfRule type="cellIs" priority="1294" operator="equal">
      <formula>1</formula>
    </cfRule>
    <cfRule type="cellIs" dxfId="2478" priority="1295" operator="between">
      <formula>0</formula>
      <formula>0.6</formula>
    </cfRule>
    <cfRule type="cellIs" dxfId="2477" priority="1296" operator="equal">
      <formula>0</formula>
    </cfRule>
    <cfRule type="cellIs" dxfId="2476" priority="1297" operator="greaterThan">
      <formula>0.99</formula>
    </cfRule>
    <cfRule type="cellIs" dxfId="2475" priority="1298" operator="greaterThan">
      <formula>0.79</formula>
    </cfRule>
    <cfRule type="cellIs" dxfId="2474" priority="1299" operator="greaterThan">
      <formula>0.59</formula>
    </cfRule>
    <cfRule type="cellIs" dxfId="2473" priority="1300" operator="lessThan">
      <formula>0.6</formula>
    </cfRule>
  </conditionalFormatting>
  <conditionalFormatting sqref="S24:T24">
    <cfRule type="cellIs" dxfId="2472" priority="1276" operator="equal">
      <formula>0</formula>
    </cfRule>
    <cfRule type="cellIs" dxfId="2471" priority="1277" operator="between">
      <formula>0.61</formula>
      <formula>0.8</formula>
    </cfRule>
    <cfRule type="cellIs" dxfId="2470" priority="1278" operator="greaterThan">
      <formula>1</formula>
    </cfRule>
    <cfRule type="cellIs" dxfId="2469" priority="1279" operator="between">
      <formula>0.81</formula>
      <formula>0.99</formula>
    </cfRule>
    <cfRule type="cellIs" dxfId="2468" priority="1280" operator="between">
      <formula>0.61</formula>
      <formula>0.8</formula>
    </cfRule>
    <cfRule type="cellIs" dxfId="2467" priority="1281" operator="between">
      <formula>0</formula>
      <formula>0.6</formula>
    </cfRule>
    <cfRule type="cellIs" dxfId="2466" priority="1282" operator="greaterThan">
      <formula>1</formula>
    </cfRule>
    <cfRule type="cellIs" dxfId="2465" priority="1283" operator="between">
      <formula>0.61</formula>
      <formula>0.99</formula>
    </cfRule>
    <cfRule type="cellIs" dxfId="2464" priority="1284" operator="between">
      <formula>0.8</formula>
      <formula>1</formula>
    </cfRule>
    <cfRule type="cellIs" dxfId="2463" priority="1285" operator="greaterThan">
      <formula>1</formula>
    </cfRule>
    <cfRule type="cellIs" dxfId="2462" priority="1286" operator="between">
      <formula>0.8</formula>
      <formula>1</formula>
    </cfRule>
    <cfRule type="cellIs" dxfId="2461" priority="1287" operator="between">
      <formula>0.1</formula>
      <formula>0.6</formula>
    </cfRule>
    <cfRule type="cellIs" dxfId="2460" priority="1288" operator="lessThan">
      <formula>0.8</formula>
    </cfRule>
    <cfRule type="cellIs" dxfId="2459" priority="1289" operator="lessThan">
      <formula>0.6</formula>
    </cfRule>
    <cfRule type="cellIs" dxfId="2458" priority="1290" operator="lessThan">
      <formula>0.8</formula>
    </cfRule>
    <cfRule type="cellIs" dxfId="2457" priority="1291" operator="lessThan">
      <formula>1</formula>
    </cfRule>
    <cfRule type="cellIs" dxfId="2456" priority="1292" operator="greaterThan">
      <formula>1</formula>
    </cfRule>
  </conditionalFormatting>
  <conditionalFormatting sqref="S24:T24">
    <cfRule type="cellIs" dxfId="2455" priority="1268" operator="equal">
      <formula>1</formula>
    </cfRule>
    <cfRule type="cellIs" priority="1269" operator="equal">
      <formula>1</formula>
    </cfRule>
    <cfRule type="cellIs" dxfId="2454" priority="1270" operator="between">
      <formula>0</formula>
      <formula>0.6</formula>
    </cfRule>
    <cfRule type="cellIs" dxfId="2453" priority="1271" operator="equal">
      <formula>0</formula>
    </cfRule>
    <cfRule type="cellIs" dxfId="2452" priority="1272" operator="greaterThan">
      <formula>0.99</formula>
    </cfRule>
    <cfRule type="cellIs" dxfId="2451" priority="1273" operator="greaterThan">
      <formula>0.79</formula>
    </cfRule>
    <cfRule type="cellIs" dxfId="2450" priority="1274" operator="greaterThan">
      <formula>0.59</formula>
    </cfRule>
    <cfRule type="cellIs" dxfId="2449" priority="1275" operator="lessThan">
      <formula>0.6</formula>
    </cfRule>
  </conditionalFormatting>
  <conditionalFormatting sqref="S24:T24">
    <cfRule type="cellIs" dxfId="2448" priority="1251" operator="equal">
      <formula>0</formula>
    </cfRule>
    <cfRule type="cellIs" dxfId="2447" priority="1252" operator="between">
      <formula>0.61</formula>
      <formula>0.8</formula>
    </cfRule>
    <cfRule type="cellIs" dxfId="2446" priority="1253" operator="greaterThan">
      <formula>1</formula>
    </cfRule>
    <cfRule type="cellIs" dxfId="2445" priority="1254" operator="between">
      <formula>0.81</formula>
      <formula>0.99</formula>
    </cfRule>
    <cfRule type="cellIs" dxfId="2444" priority="1255" operator="between">
      <formula>0.61</formula>
      <formula>0.8</formula>
    </cfRule>
    <cfRule type="cellIs" dxfId="2443" priority="1256" operator="between">
      <formula>0</formula>
      <formula>0.6</formula>
    </cfRule>
    <cfRule type="cellIs" dxfId="2442" priority="1257" operator="greaterThan">
      <formula>1</formula>
    </cfRule>
    <cfRule type="cellIs" dxfId="2441" priority="1258" operator="between">
      <formula>0.61</formula>
      <formula>0.99</formula>
    </cfRule>
    <cfRule type="cellIs" dxfId="2440" priority="1259" operator="between">
      <formula>0.8</formula>
      <formula>1</formula>
    </cfRule>
    <cfRule type="cellIs" dxfId="2439" priority="1260" operator="greaterThan">
      <formula>1</formula>
    </cfRule>
    <cfRule type="cellIs" dxfId="2438" priority="1261" operator="between">
      <formula>0.8</formula>
      <formula>1</formula>
    </cfRule>
    <cfRule type="cellIs" dxfId="2437" priority="1262" operator="between">
      <formula>0.1</formula>
      <formula>0.6</formula>
    </cfRule>
    <cfRule type="cellIs" dxfId="2436" priority="1263" operator="lessThan">
      <formula>0.8</formula>
    </cfRule>
    <cfRule type="cellIs" dxfId="2435" priority="1264" operator="lessThan">
      <formula>0.6</formula>
    </cfRule>
    <cfRule type="cellIs" dxfId="2434" priority="1265" operator="lessThan">
      <formula>0.8</formula>
    </cfRule>
    <cfRule type="cellIs" dxfId="2433" priority="1266" operator="lessThan">
      <formula>1</formula>
    </cfRule>
    <cfRule type="cellIs" dxfId="2432" priority="1267" operator="greaterThan">
      <formula>1</formula>
    </cfRule>
  </conditionalFormatting>
  <conditionalFormatting sqref="S24:T24">
    <cfRule type="cellIs" dxfId="2431" priority="1243" operator="equal">
      <formula>1</formula>
    </cfRule>
    <cfRule type="cellIs" priority="1244" operator="equal">
      <formula>1</formula>
    </cfRule>
    <cfRule type="cellIs" dxfId="2430" priority="1245" operator="between">
      <formula>0</formula>
      <formula>0.6</formula>
    </cfRule>
    <cfRule type="cellIs" dxfId="2429" priority="1246" operator="equal">
      <formula>0</formula>
    </cfRule>
    <cfRule type="cellIs" dxfId="2428" priority="1247" operator="greaterThan">
      <formula>0.99</formula>
    </cfRule>
    <cfRule type="cellIs" dxfId="2427" priority="1248" operator="greaterThan">
      <formula>0.79</formula>
    </cfRule>
    <cfRule type="cellIs" dxfId="2426" priority="1249" operator="greaterThan">
      <formula>0.59</formula>
    </cfRule>
    <cfRule type="cellIs" dxfId="2425" priority="1250" operator="lessThan">
      <formula>0.6</formula>
    </cfRule>
  </conditionalFormatting>
  <conditionalFormatting sqref="S24:T24">
    <cfRule type="cellIs" dxfId="2424" priority="1226" operator="equal">
      <formula>0</formula>
    </cfRule>
    <cfRule type="cellIs" dxfId="2423" priority="1227" operator="between">
      <formula>0.61</formula>
      <formula>0.8</formula>
    </cfRule>
    <cfRule type="cellIs" dxfId="2422" priority="1228" operator="greaterThan">
      <formula>1</formula>
    </cfRule>
    <cfRule type="cellIs" dxfId="2421" priority="1229" operator="between">
      <formula>0.81</formula>
      <formula>0.99</formula>
    </cfRule>
    <cfRule type="cellIs" dxfId="2420" priority="1230" operator="between">
      <formula>0.61</formula>
      <formula>0.8</formula>
    </cfRule>
    <cfRule type="cellIs" dxfId="2419" priority="1231" operator="between">
      <formula>0</formula>
      <formula>0.6</formula>
    </cfRule>
    <cfRule type="cellIs" dxfId="2418" priority="1232" operator="greaterThan">
      <formula>1</formula>
    </cfRule>
    <cfRule type="cellIs" dxfId="2417" priority="1233" operator="between">
      <formula>0.61</formula>
      <formula>0.99</formula>
    </cfRule>
    <cfRule type="cellIs" dxfId="2416" priority="1234" operator="between">
      <formula>0.8</formula>
      <formula>1</formula>
    </cfRule>
    <cfRule type="cellIs" dxfId="2415" priority="1235" operator="greaterThan">
      <formula>1</formula>
    </cfRule>
    <cfRule type="cellIs" dxfId="2414" priority="1236" operator="between">
      <formula>0.8</formula>
      <formula>1</formula>
    </cfRule>
    <cfRule type="cellIs" dxfId="2413" priority="1237" operator="between">
      <formula>0.1</formula>
      <formula>0.6</formula>
    </cfRule>
    <cfRule type="cellIs" dxfId="2412" priority="1238" operator="lessThan">
      <formula>0.8</formula>
    </cfRule>
    <cfRule type="cellIs" dxfId="2411" priority="1239" operator="lessThan">
      <formula>0.6</formula>
    </cfRule>
    <cfRule type="cellIs" dxfId="2410" priority="1240" operator="lessThan">
      <formula>0.8</formula>
    </cfRule>
    <cfRule type="cellIs" dxfId="2409" priority="1241" operator="lessThan">
      <formula>1</formula>
    </cfRule>
    <cfRule type="cellIs" dxfId="2408" priority="1242" operator="greaterThan">
      <formula>1</formula>
    </cfRule>
  </conditionalFormatting>
  <conditionalFormatting sqref="S24:T24">
    <cfRule type="cellIs" dxfId="2407" priority="1218" operator="equal">
      <formula>1</formula>
    </cfRule>
    <cfRule type="cellIs" priority="1219" operator="equal">
      <formula>1</formula>
    </cfRule>
    <cfRule type="cellIs" dxfId="2406" priority="1220" operator="between">
      <formula>0</formula>
      <formula>0.6</formula>
    </cfRule>
    <cfRule type="cellIs" dxfId="2405" priority="1221" operator="equal">
      <formula>0</formula>
    </cfRule>
    <cfRule type="cellIs" dxfId="2404" priority="1222" operator="greaterThan">
      <formula>0.99</formula>
    </cfRule>
    <cfRule type="cellIs" dxfId="2403" priority="1223" operator="greaterThan">
      <formula>0.79</formula>
    </cfRule>
    <cfRule type="cellIs" dxfId="2402" priority="1224" operator="greaterThan">
      <formula>0.59</formula>
    </cfRule>
    <cfRule type="cellIs" dxfId="2401" priority="1225" operator="lessThan">
      <formula>0.6</formula>
    </cfRule>
  </conditionalFormatting>
  <conditionalFormatting sqref="S24:T24">
    <cfRule type="cellIs" dxfId="2400" priority="1201" operator="equal">
      <formula>0</formula>
    </cfRule>
    <cfRule type="cellIs" dxfId="2399" priority="1202" operator="between">
      <formula>0.61</formula>
      <formula>0.8</formula>
    </cfRule>
    <cfRule type="cellIs" dxfId="2398" priority="1203" operator="greaterThan">
      <formula>1</formula>
    </cfRule>
    <cfRule type="cellIs" dxfId="2397" priority="1204" operator="between">
      <formula>0.81</formula>
      <formula>0.99</formula>
    </cfRule>
    <cfRule type="cellIs" dxfId="2396" priority="1205" operator="between">
      <formula>0.61</formula>
      <formula>0.8</formula>
    </cfRule>
    <cfRule type="cellIs" dxfId="2395" priority="1206" operator="between">
      <formula>0</formula>
      <formula>0.6</formula>
    </cfRule>
    <cfRule type="cellIs" dxfId="2394" priority="1207" operator="equal">
      <formula>1</formula>
    </cfRule>
    <cfRule type="cellIs" dxfId="2393" priority="1208" operator="between">
      <formula>0.61</formula>
      <formula>0.99</formula>
    </cfRule>
    <cfRule type="cellIs" dxfId="2392" priority="1209" operator="between">
      <formula>0.8</formula>
      <formula>0.99</formula>
    </cfRule>
    <cfRule type="cellIs" dxfId="2391" priority="1210" operator="greaterThan">
      <formula>1</formula>
    </cfRule>
    <cfRule type="cellIs" dxfId="2390" priority="1211" operator="between">
      <formula>0.8</formula>
      <formula>1</formula>
    </cfRule>
    <cfRule type="cellIs" dxfId="2389" priority="1212" operator="between">
      <formula>0.1</formula>
      <formula>0.6</formula>
    </cfRule>
    <cfRule type="cellIs" dxfId="2388" priority="1213" operator="lessThan">
      <formula>0.8</formula>
    </cfRule>
    <cfRule type="cellIs" dxfId="2387" priority="1214" operator="lessThan">
      <formula>0.6</formula>
    </cfRule>
    <cfRule type="cellIs" dxfId="2386" priority="1215" operator="lessThan">
      <formula>0.8</formula>
    </cfRule>
    <cfRule type="cellIs" dxfId="2385" priority="1216" operator="lessThan">
      <formula>1</formula>
    </cfRule>
    <cfRule type="cellIs" dxfId="2384" priority="1217" operator="greaterThan">
      <formula>1</formula>
    </cfRule>
  </conditionalFormatting>
  <conditionalFormatting sqref="G27">
    <cfRule type="cellIs" dxfId="2383" priority="1193" operator="equal">
      <formula>1</formula>
    </cfRule>
    <cfRule type="cellIs" priority="1194" operator="equal">
      <formula>1</formula>
    </cfRule>
    <cfRule type="cellIs" dxfId="2382" priority="1195" operator="between">
      <formula>0</formula>
      <formula>0.6</formula>
    </cfRule>
    <cfRule type="cellIs" dxfId="2381" priority="1196" operator="equal">
      <formula>0</formula>
    </cfRule>
    <cfRule type="cellIs" dxfId="2380" priority="1197" operator="greaterThan">
      <formula>0.99</formula>
    </cfRule>
    <cfRule type="cellIs" dxfId="2379" priority="1198" operator="greaterThan">
      <formula>0.79</formula>
    </cfRule>
    <cfRule type="cellIs" dxfId="2378" priority="1199" operator="greaterThan">
      <formula>0.59</formula>
    </cfRule>
    <cfRule type="cellIs" dxfId="2377" priority="1200" operator="lessThan">
      <formula>0.6</formula>
    </cfRule>
  </conditionalFormatting>
  <conditionalFormatting sqref="G27">
    <cfRule type="cellIs" dxfId="2376" priority="1176" operator="equal">
      <formula>0</formula>
    </cfRule>
    <cfRule type="cellIs" dxfId="2375" priority="1177" operator="between">
      <formula>0.61</formula>
      <formula>0.8</formula>
    </cfRule>
    <cfRule type="cellIs" dxfId="2374" priority="1178" operator="greaterThan">
      <formula>1</formula>
    </cfRule>
    <cfRule type="cellIs" dxfId="2373" priority="1179" operator="between">
      <formula>0.81</formula>
      <formula>0.99</formula>
    </cfRule>
    <cfRule type="cellIs" dxfId="2372" priority="1180" operator="between">
      <formula>0.61</formula>
      <formula>0.8</formula>
    </cfRule>
    <cfRule type="cellIs" dxfId="2371" priority="1181" operator="between">
      <formula>0</formula>
      <formula>0.6</formula>
    </cfRule>
    <cfRule type="cellIs" dxfId="2370" priority="1182" operator="greaterThan">
      <formula>1</formula>
    </cfRule>
    <cfRule type="cellIs" dxfId="2369" priority="1183" operator="between">
      <formula>0.61</formula>
      <formula>0.99</formula>
    </cfRule>
    <cfRule type="cellIs" dxfId="2368" priority="1184" operator="between">
      <formula>0.8</formula>
      <formula>1</formula>
    </cfRule>
    <cfRule type="cellIs" dxfId="2367" priority="1185" operator="greaterThan">
      <formula>1</formula>
    </cfRule>
    <cfRule type="cellIs" dxfId="2366" priority="1186" operator="between">
      <formula>0.8</formula>
      <formula>1</formula>
    </cfRule>
    <cfRule type="cellIs" dxfId="2365" priority="1187" operator="between">
      <formula>0.1</formula>
      <formula>0.6</formula>
    </cfRule>
    <cfRule type="cellIs" dxfId="2364" priority="1188" operator="lessThan">
      <formula>0.8</formula>
    </cfRule>
    <cfRule type="cellIs" dxfId="2363" priority="1189" operator="lessThan">
      <formula>0.6</formula>
    </cfRule>
    <cfRule type="cellIs" dxfId="2362" priority="1190" operator="lessThan">
      <formula>0.8</formula>
    </cfRule>
    <cfRule type="cellIs" dxfId="2361" priority="1191" operator="lessThan">
      <formula>1</formula>
    </cfRule>
    <cfRule type="cellIs" dxfId="2360" priority="1192" operator="greaterThan">
      <formula>1</formula>
    </cfRule>
  </conditionalFormatting>
  <conditionalFormatting sqref="G27">
    <cfRule type="cellIs" dxfId="2359" priority="1168" operator="equal">
      <formula>1</formula>
    </cfRule>
    <cfRule type="cellIs" priority="1169" operator="equal">
      <formula>1</formula>
    </cfRule>
    <cfRule type="cellIs" dxfId="2358" priority="1170" operator="between">
      <formula>0</formula>
      <formula>0.6</formula>
    </cfRule>
    <cfRule type="cellIs" dxfId="2357" priority="1171" operator="equal">
      <formula>0</formula>
    </cfRule>
    <cfRule type="cellIs" dxfId="2356" priority="1172" operator="greaterThan">
      <formula>0.99</formula>
    </cfRule>
    <cfRule type="cellIs" dxfId="2355" priority="1173" operator="greaterThan">
      <formula>0.79</formula>
    </cfRule>
    <cfRule type="cellIs" dxfId="2354" priority="1174" operator="greaterThan">
      <formula>0.59</formula>
    </cfRule>
    <cfRule type="cellIs" dxfId="2353" priority="1175" operator="lessThan">
      <formula>0.6</formula>
    </cfRule>
  </conditionalFormatting>
  <conditionalFormatting sqref="G27">
    <cfRule type="cellIs" dxfId="2352" priority="1151" operator="equal">
      <formula>0</formula>
    </cfRule>
    <cfRule type="cellIs" dxfId="2351" priority="1152" operator="between">
      <formula>0.61</formula>
      <formula>0.8</formula>
    </cfRule>
    <cfRule type="cellIs" dxfId="2350" priority="1153" operator="greaterThan">
      <formula>1</formula>
    </cfRule>
    <cfRule type="cellIs" dxfId="2349" priority="1154" operator="between">
      <formula>0.81</formula>
      <formula>0.99</formula>
    </cfRule>
    <cfRule type="cellIs" dxfId="2348" priority="1155" operator="between">
      <formula>0.61</formula>
      <formula>0.8</formula>
    </cfRule>
    <cfRule type="cellIs" dxfId="2347" priority="1156" operator="between">
      <formula>0</formula>
      <formula>0.6</formula>
    </cfRule>
    <cfRule type="cellIs" dxfId="2346" priority="1157" operator="greaterThan">
      <formula>1</formula>
    </cfRule>
    <cfRule type="cellIs" dxfId="2345" priority="1158" operator="between">
      <formula>0.61</formula>
      <formula>0.99</formula>
    </cfRule>
    <cfRule type="cellIs" dxfId="2344" priority="1159" operator="between">
      <formula>0.8</formula>
      <formula>1</formula>
    </cfRule>
    <cfRule type="cellIs" dxfId="2343" priority="1160" operator="greaterThan">
      <formula>1</formula>
    </cfRule>
    <cfRule type="cellIs" dxfId="2342" priority="1161" operator="between">
      <formula>0.8</formula>
      <formula>1</formula>
    </cfRule>
    <cfRule type="cellIs" dxfId="2341" priority="1162" operator="between">
      <formula>0.1</formula>
      <formula>0.6</formula>
    </cfRule>
    <cfRule type="cellIs" dxfId="2340" priority="1163" operator="lessThan">
      <formula>0.8</formula>
    </cfRule>
    <cfRule type="cellIs" dxfId="2339" priority="1164" operator="lessThan">
      <formula>0.6</formula>
    </cfRule>
    <cfRule type="cellIs" dxfId="2338" priority="1165" operator="lessThan">
      <formula>0.8</formula>
    </cfRule>
    <cfRule type="cellIs" dxfId="2337" priority="1166" operator="lessThan">
      <formula>1</formula>
    </cfRule>
    <cfRule type="cellIs" dxfId="2336" priority="1167" operator="greaterThan">
      <formula>1</formula>
    </cfRule>
  </conditionalFormatting>
  <conditionalFormatting sqref="G27">
    <cfRule type="cellIs" dxfId="2335" priority="1143" operator="equal">
      <formula>1</formula>
    </cfRule>
    <cfRule type="cellIs" priority="1144" operator="equal">
      <formula>1</formula>
    </cfRule>
    <cfRule type="cellIs" dxfId="2334" priority="1145" operator="between">
      <formula>0</formula>
      <formula>0.6</formula>
    </cfRule>
    <cfRule type="cellIs" dxfId="2333" priority="1146" operator="equal">
      <formula>0</formula>
    </cfRule>
    <cfRule type="cellIs" dxfId="2332" priority="1147" operator="greaterThan">
      <formula>0.99</formula>
    </cfRule>
    <cfRule type="cellIs" dxfId="2331" priority="1148" operator="greaterThan">
      <formula>0.79</formula>
    </cfRule>
    <cfRule type="cellIs" dxfId="2330" priority="1149" operator="greaterThan">
      <formula>0.59</formula>
    </cfRule>
    <cfRule type="cellIs" dxfId="2329" priority="1150" operator="lessThan">
      <formula>0.6</formula>
    </cfRule>
  </conditionalFormatting>
  <conditionalFormatting sqref="G27">
    <cfRule type="cellIs" dxfId="2328" priority="1126" operator="equal">
      <formula>0</formula>
    </cfRule>
    <cfRule type="cellIs" dxfId="2327" priority="1127" operator="between">
      <formula>0.61</formula>
      <formula>0.8</formula>
    </cfRule>
    <cfRule type="cellIs" dxfId="2326" priority="1128" operator="greaterThan">
      <formula>1</formula>
    </cfRule>
    <cfRule type="cellIs" dxfId="2325" priority="1129" operator="between">
      <formula>0.81</formula>
      <formula>0.99</formula>
    </cfRule>
    <cfRule type="cellIs" dxfId="2324" priority="1130" operator="between">
      <formula>0.61</formula>
      <formula>0.8</formula>
    </cfRule>
    <cfRule type="cellIs" dxfId="2323" priority="1131" operator="between">
      <formula>0</formula>
      <formula>0.6</formula>
    </cfRule>
    <cfRule type="cellIs" dxfId="2322" priority="1132" operator="greaterThan">
      <formula>1</formula>
    </cfRule>
    <cfRule type="cellIs" dxfId="2321" priority="1133" operator="between">
      <formula>0.61</formula>
      <formula>0.99</formula>
    </cfRule>
    <cfRule type="cellIs" dxfId="2320" priority="1134" operator="between">
      <formula>0.8</formula>
      <formula>1</formula>
    </cfRule>
    <cfRule type="cellIs" dxfId="2319" priority="1135" operator="greaterThan">
      <formula>1</formula>
    </cfRule>
    <cfRule type="cellIs" dxfId="2318" priority="1136" operator="between">
      <formula>0.8</formula>
      <formula>1</formula>
    </cfRule>
    <cfRule type="cellIs" dxfId="2317" priority="1137" operator="between">
      <formula>0.1</formula>
      <formula>0.6</formula>
    </cfRule>
    <cfRule type="cellIs" dxfId="2316" priority="1138" operator="lessThan">
      <formula>0.8</formula>
    </cfRule>
    <cfRule type="cellIs" dxfId="2315" priority="1139" operator="lessThan">
      <formula>0.6</formula>
    </cfRule>
    <cfRule type="cellIs" dxfId="2314" priority="1140" operator="lessThan">
      <formula>0.8</formula>
    </cfRule>
    <cfRule type="cellIs" dxfId="2313" priority="1141" operator="lessThan">
      <formula>1</formula>
    </cfRule>
    <cfRule type="cellIs" dxfId="2312" priority="1142" operator="greaterThan">
      <formula>1</formula>
    </cfRule>
  </conditionalFormatting>
  <conditionalFormatting sqref="G27">
    <cfRule type="cellIs" dxfId="2311" priority="1118" operator="equal">
      <formula>1</formula>
    </cfRule>
    <cfRule type="cellIs" priority="1119" operator="equal">
      <formula>1</formula>
    </cfRule>
    <cfRule type="cellIs" dxfId="2310" priority="1120" operator="between">
      <formula>0</formula>
      <formula>0.6</formula>
    </cfRule>
    <cfRule type="cellIs" dxfId="2309" priority="1121" operator="equal">
      <formula>0</formula>
    </cfRule>
    <cfRule type="cellIs" dxfId="2308" priority="1122" operator="greaterThan">
      <formula>0.99</formula>
    </cfRule>
    <cfRule type="cellIs" dxfId="2307" priority="1123" operator="greaterThan">
      <formula>0.79</formula>
    </cfRule>
    <cfRule type="cellIs" dxfId="2306" priority="1124" operator="greaterThan">
      <formula>0.59</formula>
    </cfRule>
    <cfRule type="cellIs" dxfId="2305" priority="1125" operator="lessThan">
      <formula>0.6</formula>
    </cfRule>
  </conditionalFormatting>
  <conditionalFormatting sqref="G27">
    <cfRule type="cellIs" dxfId="2304" priority="1101" operator="equal">
      <formula>0</formula>
    </cfRule>
    <cfRule type="cellIs" dxfId="2303" priority="1102" operator="between">
      <formula>0.61</formula>
      <formula>0.8</formula>
    </cfRule>
    <cfRule type="cellIs" dxfId="2302" priority="1103" operator="greaterThan">
      <formula>1</formula>
    </cfRule>
    <cfRule type="cellIs" dxfId="2301" priority="1104" operator="between">
      <formula>0.81</formula>
      <formula>0.99</formula>
    </cfRule>
    <cfRule type="cellIs" dxfId="2300" priority="1105" operator="between">
      <formula>0.61</formula>
      <formula>0.8</formula>
    </cfRule>
    <cfRule type="cellIs" dxfId="2299" priority="1106" operator="between">
      <formula>0</formula>
      <formula>0.6</formula>
    </cfRule>
    <cfRule type="cellIs" dxfId="2298" priority="1107" operator="greaterThan">
      <formula>1</formula>
    </cfRule>
    <cfRule type="cellIs" dxfId="2297" priority="1108" operator="between">
      <formula>0.61</formula>
      <formula>0.99</formula>
    </cfRule>
    <cfRule type="cellIs" dxfId="2296" priority="1109" operator="between">
      <formula>0.8</formula>
      <formula>1</formula>
    </cfRule>
    <cfRule type="cellIs" dxfId="2295" priority="1110" operator="greaterThan">
      <formula>1</formula>
    </cfRule>
    <cfRule type="cellIs" dxfId="2294" priority="1111" operator="between">
      <formula>0.8</formula>
      <formula>1</formula>
    </cfRule>
    <cfRule type="cellIs" dxfId="2293" priority="1112" operator="between">
      <formula>0.1</formula>
      <formula>0.6</formula>
    </cfRule>
    <cfRule type="cellIs" dxfId="2292" priority="1113" operator="lessThan">
      <formula>0.8</formula>
    </cfRule>
    <cfRule type="cellIs" dxfId="2291" priority="1114" operator="lessThan">
      <formula>0.6</formula>
    </cfRule>
    <cfRule type="cellIs" dxfId="2290" priority="1115" operator="lessThan">
      <formula>0.8</formula>
    </cfRule>
    <cfRule type="cellIs" dxfId="2289" priority="1116" operator="lessThan">
      <formula>1</formula>
    </cfRule>
    <cfRule type="cellIs" dxfId="2288" priority="1117" operator="greaterThan">
      <formula>1</formula>
    </cfRule>
  </conditionalFormatting>
  <conditionalFormatting sqref="G27">
    <cfRule type="cellIs" dxfId="2287" priority="1093" operator="equal">
      <formula>1</formula>
    </cfRule>
    <cfRule type="cellIs" priority="1094" operator="equal">
      <formula>1</formula>
    </cfRule>
    <cfRule type="cellIs" dxfId="2286" priority="1095" operator="between">
      <formula>0</formula>
      <formula>0.6</formula>
    </cfRule>
    <cfRule type="cellIs" dxfId="2285" priority="1096" operator="equal">
      <formula>0</formula>
    </cfRule>
    <cfRule type="cellIs" dxfId="2284" priority="1097" operator="greaterThan">
      <formula>0.99</formula>
    </cfRule>
    <cfRule type="cellIs" dxfId="2283" priority="1098" operator="greaterThan">
      <formula>0.79</formula>
    </cfRule>
    <cfRule type="cellIs" dxfId="2282" priority="1099" operator="greaterThan">
      <formula>0.59</formula>
    </cfRule>
    <cfRule type="cellIs" dxfId="2281" priority="1100" operator="lessThan">
      <formula>0.6</formula>
    </cfRule>
  </conditionalFormatting>
  <conditionalFormatting sqref="G27">
    <cfRule type="cellIs" dxfId="2280" priority="1076" operator="equal">
      <formula>0</formula>
    </cfRule>
    <cfRule type="cellIs" dxfId="2279" priority="1077" operator="between">
      <formula>0.61</formula>
      <formula>0.8</formula>
    </cfRule>
    <cfRule type="cellIs" dxfId="2278" priority="1078" operator="greaterThan">
      <formula>1</formula>
    </cfRule>
    <cfRule type="cellIs" dxfId="2277" priority="1079" operator="between">
      <formula>0.81</formula>
      <formula>0.99</formula>
    </cfRule>
    <cfRule type="cellIs" dxfId="2276" priority="1080" operator="between">
      <formula>0.61</formula>
      <formula>0.8</formula>
    </cfRule>
    <cfRule type="cellIs" dxfId="2275" priority="1081" operator="between">
      <formula>0</formula>
      <formula>0.6</formula>
    </cfRule>
    <cfRule type="cellIs" dxfId="2274" priority="1082" operator="greaterThan">
      <formula>1</formula>
    </cfRule>
    <cfRule type="cellIs" dxfId="2273" priority="1083" operator="between">
      <formula>0.61</formula>
      <formula>0.99</formula>
    </cfRule>
    <cfRule type="cellIs" dxfId="2272" priority="1084" operator="between">
      <formula>0.8</formula>
      <formula>1</formula>
    </cfRule>
    <cfRule type="cellIs" dxfId="2271" priority="1085" operator="greaterThan">
      <formula>1</formula>
    </cfRule>
    <cfRule type="cellIs" dxfId="2270" priority="1086" operator="between">
      <formula>0.8</formula>
      <formula>1</formula>
    </cfRule>
    <cfRule type="cellIs" dxfId="2269" priority="1087" operator="between">
      <formula>0.1</formula>
      <formula>0.6</formula>
    </cfRule>
    <cfRule type="cellIs" dxfId="2268" priority="1088" operator="lessThan">
      <formula>0.8</formula>
    </cfRule>
    <cfRule type="cellIs" dxfId="2267" priority="1089" operator="lessThan">
      <formula>0.6</formula>
    </cfRule>
    <cfRule type="cellIs" dxfId="2266" priority="1090" operator="lessThan">
      <formula>0.8</formula>
    </cfRule>
    <cfRule type="cellIs" dxfId="2265" priority="1091" operator="lessThan">
      <formula>1</formula>
    </cfRule>
    <cfRule type="cellIs" dxfId="2264" priority="1092" operator="greaterThan">
      <formula>1</formula>
    </cfRule>
  </conditionalFormatting>
  <conditionalFormatting sqref="G27">
    <cfRule type="cellIs" dxfId="2263" priority="1068" operator="equal">
      <formula>1</formula>
    </cfRule>
    <cfRule type="cellIs" priority="1069" operator="equal">
      <formula>1</formula>
    </cfRule>
    <cfRule type="cellIs" dxfId="2262" priority="1070" operator="between">
      <formula>0</formula>
      <formula>0.6</formula>
    </cfRule>
    <cfRule type="cellIs" dxfId="2261" priority="1071" operator="equal">
      <formula>0</formula>
    </cfRule>
    <cfRule type="cellIs" dxfId="2260" priority="1072" operator="greaterThan">
      <formula>0.99</formula>
    </cfRule>
    <cfRule type="cellIs" dxfId="2259" priority="1073" operator="greaterThan">
      <formula>0.79</formula>
    </cfRule>
    <cfRule type="cellIs" dxfId="2258" priority="1074" operator="greaterThan">
      <formula>0.59</formula>
    </cfRule>
    <cfRule type="cellIs" dxfId="2257" priority="1075" operator="lessThan">
      <formula>0.6</formula>
    </cfRule>
  </conditionalFormatting>
  <conditionalFormatting sqref="G27">
    <cfRule type="cellIs" dxfId="2256" priority="1051" operator="equal">
      <formula>0</formula>
    </cfRule>
    <cfRule type="cellIs" dxfId="2255" priority="1052" operator="between">
      <formula>0.61</formula>
      <formula>0.8</formula>
    </cfRule>
    <cfRule type="cellIs" dxfId="2254" priority="1053" operator="greaterThan">
      <formula>1</formula>
    </cfRule>
    <cfRule type="cellIs" dxfId="2253" priority="1054" operator="between">
      <formula>0.81</formula>
      <formula>0.99</formula>
    </cfRule>
    <cfRule type="cellIs" dxfId="2252" priority="1055" operator="between">
      <formula>0.61</formula>
      <formula>0.8</formula>
    </cfRule>
    <cfRule type="cellIs" dxfId="2251" priority="1056" operator="between">
      <formula>0</formula>
      <formula>0.6</formula>
    </cfRule>
    <cfRule type="cellIs" dxfId="2250" priority="1057" operator="equal">
      <formula>1</formula>
    </cfRule>
    <cfRule type="cellIs" dxfId="2249" priority="1058" operator="between">
      <formula>0.61</formula>
      <formula>0.99</formula>
    </cfRule>
    <cfRule type="cellIs" dxfId="2248" priority="1059" operator="between">
      <formula>0.8</formula>
      <formula>0.99</formula>
    </cfRule>
    <cfRule type="cellIs" dxfId="2247" priority="1060" operator="greaterThan">
      <formula>1</formula>
    </cfRule>
    <cfRule type="cellIs" dxfId="2246" priority="1061" operator="between">
      <formula>0.8</formula>
      <formula>1</formula>
    </cfRule>
    <cfRule type="cellIs" dxfId="2245" priority="1062" operator="between">
      <formula>0.1</formula>
      <formula>0.6</formula>
    </cfRule>
    <cfRule type="cellIs" dxfId="2244" priority="1063" operator="lessThan">
      <formula>0.8</formula>
    </cfRule>
    <cfRule type="cellIs" dxfId="2243" priority="1064" operator="lessThan">
      <formula>0.6</formula>
    </cfRule>
    <cfRule type="cellIs" dxfId="2242" priority="1065" operator="lessThan">
      <formula>0.8</formula>
    </cfRule>
    <cfRule type="cellIs" dxfId="2241" priority="1066" operator="lessThan">
      <formula>1</formula>
    </cfRule>
    <cfRule type="cellIs" dxfId="2240" priority="1067" operator="greaterThan">
      <formula>1</formula>
    </cfRule>
  </conditionalFormatting>
  <conditionalFormatting sqref="K27">
    <cfRule type="cellIs" dxfId="2239" priority="1043" operator="equal">
      <formula>1</formula>
    </cfRule>
    <cfRule type="cellIs" priority="1044" operator="equal">
      <formula>1</formula>
    </cfRule>
    <cfRule type="cellIs" dxfId="2238" priority="1045" operator="between">
      <formula>0</formula>
      <formula>0.6</formula>
    </cfRule>
    <cfRule type="cellIs" dxfId="2237" priority="1046" operator="equal">
      <formula>0</formula>
    </cfRule>
    <cfRule type="cellIs" dxfId="2236" priority="1047" operator="greaterThan">
      <formula>0.99</formula>
    </cfRule>
    <cfRule type="cellIs" dxfId="2235" priority="1048" operator="greaterThan">
      <formula>0.79</formula>
    </cfRule>
    <cfRule type="cellIs" dxfId="2234" priority="1049" operator="greaterThan">
      <formula>0.59</formula>
    </cfRule>
    <cfRule type="cellIs" dxfId="2233" priority="1050" operator="lessThan">
      <formula>0.6</formula>
    </cfRule>
  </conditionalFormatting>
  <conditionalFormatting sqref="K27">
    <cfRule type="cellIs" dxfId="2232" priority="1026" operator="equal">
      <formula>0</formula>
    </cfRule>
    <cfRule type="cellIs" dxfId="2231" priority="1027" operator="between">
      <formula>0.61</formula>
      <formula>0.8</formula>
    </cfRule>
    <cfRule type="cellIs" dxfId="2230" priority="1028" operator="greaterThan">
      <formula>1</formula>
    </cfRule>
    <cfRule type="cellIs" dxfId="2229" priority="1029" operator="between">
      <formula>0.81</formula>
      <formula>0.99</formula>
    </cfRule>
    <cfRule type="cellIs" dxfId="2228" priority="1030" operator="between">
      <formula>0.61</formula>
      <formula>0.8</formula>
    </cfRule>
    <cfRule type="cellIs" dxfId="2227" priority="1031" operator="between">
      <formula>0</formula>
      <formula>0.6</formula>
    </cfRule>
    <cfRule type="cellIs" dxfId="2226" priority="1032" operator="greaterThan">
      <formula>1</formula>
    </cfRule>
    <cfRule type="cellIs" dxfId="2225" priority="1033" operator="between">
      <formula>0.61</formula>
      <formula>0.99</formula>
    </cfRule>
    <cfRule type="cellIs" dxfId="2224" priority="1034" operator="between">
      <formula>0.8</formula>
      <formula>1</formula>
    </cfRule>
    <cfRule type="cellIs" dxfId="2223" priority="1035" operator="greaterThan">
      <formula>1</formula>
    </cfRule>
    <cfRule type="cellIs" dxfId="2222" priority="1036" operator="between">
      <formula>0.8</formula>
      <formula>1</formula>
    </cfRule>
    <cfRule type="cellIs" dxfId="2221" priority="1037" operator="between">
      <formula>0.1</formula>
      <formula>0.6</formula>
    </cfRule>
    <cfRule type="cellIs" dxfId="2220" priority="1038" operator="lessThan">
      <formula>0.8</formula>
    </cfRule>
    <cfRule type="cellIs" dxfId="2219" priority="1039" operator="lessThan">
      <formula>0.6</formula>
    </cfRule>
    <cfRule type="cellIs" dxfId="2218" priority="1040" operator="lessThan">
      <formula>0.8</formula>
    </cfRule>
    <cfRule type="cellIs" dxfId="2217" priority="1041" operator="lessThan">
      <formula>1</formula>
    </cfRule>
    <cfRule type="cellIs" dxfId="2216" priority="1042" operator="greaterThan">
      <formula>1</formula>
    </cfRule>
  </conditionalFormatting>
  <conditionalFormatting sqref="K27">
    <cfRule type="cellIs" dxfId="2215" priority="1018" operator="equal">
      <formula>1</formula>
    </cfRule>
    <cfRule type="cellIs" priority="1019" operator="equal">
      <formula>1</formula>
    </cfRule>
    <cfRule type="cellIs" dxfId="2214" priority="1020" operator="between">
      <formula>0</formula>
      <formula>0.6</formula>
    </cfRule>
    <cfRule type="cellIs" dxfId="2213" priority="1021" operator="equal">
      <formula>0</formula>
    </cfRule>
    <cfRule type="cellIs" dxfId="2212" priority="1022" operator="greaterThan">
      <formula>0.99</formula>
    </cfRule>
    <cfRule type="cellIs" dxfId="2211" priority="1023" operator="greaterThan">
      <formula>0.79</formula>
    </cfRule>
    <cfRule type="cellIs" dxfId="2210" priority="1024" operator="greaterThan">
      <formula>0.59</formula>
    </cfRule>
    <cfRule type="cellIs" dxfId="2209" priority="1025" operator="lessThan">
      <formula>0.6</formula>
    </cfRule>
  </conditionalFormatting>
  <conditionalFormatting sqref="K27">
    <cfRule type="cellIs" dxfId="2208" priority="1001" operator="equal">
      <formula>0</formula>
    </cfRule>
    <cfRule type="cellIs" dxfId="2207" priority="1002" operator="between">
      <formula>0.61</formula>
      <formula>0.8</formula>
    </cfRule>
    <cfRule type="cellIs" dxfId="2206" priority="1003" operator="greaterThan">
      <formula>1</formula>
    </cfRule>
    <cfRule type="cellIs" dxfId="2205" priority="1004" operator="between">
      <formula>0.81</formula>
      <formula>0.99</formula>
    </cfRule>
    <cfRule type="cellIs" dxfId="2204" priority="1005" operator="between">
      <formula>0.61</formula>
      <formula>0.8</formula>
    </cfRule>
    <cfRule type="cellIs" dxfId="2203" priority="1006" operator="between">
      <formula>0</formula>
      <formula>0.6</formula>
    </cfRule>
    <cfRule type="cellIs" dxfId="2202" priority="1007" operator="greaterThan">
      <formula>1</formula>
    </cfRule>
    <cfRule type="cellIs" dxfId="2201" priority="1008" operator="between">
      <formula>0.61</formula>
      <formula>0.99</formula>
    </cfRule>
    <cfRule type="cellIs" dxfId="2200" priority="1009" operator="between">
      <formula>0.8</formula>
      <formula>1</formula>
    </cfRule>
    <cfRule type="cellIs" dxfId="2199" priority="1010" operator="greaterThan">
      <formula>1</formula>
    </cfRule>
    <cfRule type="cellIs" dxfId="2198" priority="1011" operator="between">
      <formula>0.8</formula>
      <formula>1</formula>
    </cfRule>
    <cfRule type="cellIs" dxfId="2197" priority="1012" operator="between">
      <formula>0.1</formula>
      <formula>0.6</formula>
    </cfRule>
    <cfRule type="cellIs" dxfId="2196" priority="1013" operator="lessThan">
      <formula>0.8</formula>
    </cfRule>
    <cfRule type="cellIs" dxfId="2195" priority="1014" operator="lessThan">
      <formula>0.6</formula>
    </cfRule>
    <cfRule type="cellIs" dxfId="2194" priority="1015" operator="lessThan">
      <formula>0.8</formula>
    </cfRule>
    <cfRule type="cellIs" dxfId="2193" priority="1016" operator="lessThan">
      <formula>1</formula>
    </cfRule>
    <cfRule type="cellIs" dxfId="2192" priority="1017" operator="greaterThan">
      <formula>1</formula>
    </cfRule>
  </conditionalFormatting>
  <conditionalFormatting sqref="K27">
    <cfRule type="cellIs" dxfId="2191" priority="993" operator="equal">
      <formula>1</formula>
    </cfRule>
    <cfRule type="cellIs" priority="994" operator="equal">
      <formula>1</formula>
    </cfRule>
    <cfRule type="cellIs" dxfId="2190" priority="995" operator="between">
      <formula>0</formula>
      <formula>0.6</formula>
    </cfRule>
    <cfRule type="cellIs" dxfId="2189" priority="996" operator="equal">
      <formula>0</formula>
    </cfRule>
    <cfRule type="cellIs" dxfId="2188" priority="997" operator="greaterThan">
      <formula>0.99</formula>
    </cfRule>
    <cfRule type="cellIs" dxfId="2187" priority="998" operator="greaterThan">
      <formula>0.79</formula>
    </cfRule>
    <cfRule type="cellIs" dxfId="2186" priority="999" operator="greaterThan">
      <formula>0.59</formula>
    </cfRule>
    <cfRule type="cellIs" dxfId="2185" priority="1000" operator="lessThan">
      <formula>0.6</formula>
    </cfRule>
  </conditionalFormatting>
  <conditionalFormatting sqref="K27">
    <cfRule type="cellIs" dxfId="2184" priority="976" operator="equal">
      <formula>0</formula>
    </cfRule>
    <cfRule type="cellIs" dxfId="2183" priority="977" operator="between">
      <formula>0.61</formula>
      <formula>0.8</formula>
    </cfRule>
    <cfRule type="cellIs" dxfId="2182" priority="978" operator="greaterThan">
      <formula>1</formula>
    </cfRule>
    <cfRule type="cellIs" dxfId="2181" priority="979" operator="between">
      <formula>0.81</formula>
      <formula>0.99</formula>
    </cfRule>
    <cfRule type="cellIs" dxfId="2180" priority="980" operator="between">
      <formula>0.61</formula>
      <formula>0.8</formula>
    </cfRule>
    <cfRule type="cellIs" dxfId="2179" priority="981" operator="between">
      <formula>0</formula>
      <formula>0.6</formula>
    </cfRule>
    <cfRule type="cellIs" dxfId="2178" priority="982" operator="greaterThan">
      <formula>1</formula>
    </cfRule>
    <cfRule type="cellIs" dxfId="2177" priority="983" operator="between">
      <formula>0.61</formula>
      <formula>0.99</formula>
    </cfRule>
    <cfRule type="cellIs" dxfId="2176" priority="984" operator="between">
      <formula>0.8</formula>
      <formula>1</formula>
    </cfRule>
    <cfRule type="cellIs" dxfId="2175" priority="985" operator="greaterThan">
      <formula>1</formula>
    </cfRule>
    <cfRule type="cellIs" dxfId="2174" priority="986" operator="between">
      <formula>0.8</formula>
      <formula>1</formula>
    </cfRule>
    <cfRule type="cellIs" dxfId="2173" priority="987" operator="between">
      <formula>0.1</formula>
      <formula>0.6</formula>
    </cfRule>
    <cfRule type="cellIs" dxfId="2172" priority="988" operator="lessThan">
      <formula>0.8</formula>
    </cfRule>
    <cfRule type="cellIs" dxfId="2171" priority="989" operator="lessThan">
      <formula>0.6</formula>
    </cfRule>
    <cfRule type="cellIs" dxfId="2170" priority="990" operator="lessThan">
      <formula>0.8</formula>
    </cfRule>
    <cfRule type="cellIs" dxfId="2169" priority="991" operator="lessThan">
      <formula>1</formula>
    </cfRule>
    <cfRule type="cellIs" dxfId="2168" priority="992" operator="greaterThan">
      <formula>1</formula>
    </cfRule>
  </conditionalFormatting>
  <conditionalFormatting sqref="K27">
    <cfRule type="cellIs" dxfId="2167" priority="968" operator="equal">
      <formula>1</formula>
    </cfRule>
    <cfRule type="cellIs" priority="969" operator="equal">
      <formula>1</formula>
    </cfRule>
    <cfRule type="cellIs" dxfId="2166" priority="970" operator="between">
      <formula>0</formula>
      <formula>0.6</formula>
    </cfRule>
    <cfRule type="cellIs" dxfId="2165" priority="971" operator="equal">
      <formula>0</formula>
    </cfRule>
    <cfRule type="cellIs" dxfId="2164" priority="972" operator="greaterThan">
      <formula>0.99</formula>
    </cfRule>
    <cfRule type="cellIs" dxfId="2163" priority="973" operator="greaterThan">
      <formula>0.79</formula>
    </cfRule>
    <cfRule type="cellIs" dxfId="2162" priority="974" operator="greaterThan">
      <formula>0.59</formula>
    </cfRule>
    <cfRule type="cellIs" dxfId="2161" priority="975" operator="lessThan">
      <formula>0.6</formula>
    </cfRule>
  </conditionalFormatting>
  <conditionalFormatting sqref="K27">
    <cfRule type="cellIs" dxfId="2160" priority="951" operator="equal">
      <formula>0</formula>
    </cfRule>
    <cfRule type="cellIs" dxfId="2159" priority="952" operator="between">
      <formula>0.61</formula>
      <formula>0.8</formula>
    </cfRule>
    <cfRule type="cellIs" dxfId="2158" priority="953" operator="greaterThan">
      <formula>1</formula>
    </cfRule>
    <cfRule type="cellIs" dxfId="2157" priority="954" operator="between">
      <formula>0.81</formula>
      <formula>0.99</formula>
    </cfRule>
    <cfRule type="cellIs" dxfId="2156" priority="955" operator="between">
      <formula>0.61</formula>
      <formula>0.8</formula>
    </cfRule>
    <cfRule type="cellIs" dxfId="2155" priority="956" operator="between">
      <formula>0</formula>
      <formula>0.6</formula>
    </cfRule>
    <cfRule type="cellIs" dxfId="2154" priority="957" operator="greaterThan">
      <formula>1</formula>
    </cfRule>
    <cfRule type="cellIs" dxfId="2153" priority="958" operator="between">
      <formula>0.61</formula>
      <formula>0.99</formula>
    </cfRule>
    <cfRule type="cellIs" dxfId="2152" priority="959" operator="between">
      <formula>0.8</formula>
      <formula>1</formula>
    </cfRule>
    <cfRule type="cellIs" dxfId="2151" priority="960" operator="greaterThan">
      <formula>1</formula>
    </cfRule>
    <cfRule type="cellIs" dxfId="2150" priority="961" operator="between">
      <formula>0.8</formula>
      <formula>1</formula>
    </cfRule>
    <cfRule type="cellIs" dxfId="2149" priority="962" operator="between">
      <formula>0.1</formula>
      <formula>0.6</formula>
    </cfRule>
    <cfRule type="cellIs" dxfId="2148" priority="963" operator="lessThan">
      <formula>0.8</formula>
    </cfRule>
    <cfRule type="cellIs" dxfId="2147" priority="964" operator="lessThan">
      <formula>0.6</formula>
    </cfRule>
    <cfRule type="cellIs" dxfId="2146" priority="965" operator="lessThan">
      <formula>0.8</formula>
    </cfRule>
    <cfRule type="cellIs" dxfId="2145" priority="966" operator="lessThan">
      <formula>1</formula>
    </cfRule>
    <cfRule type="cellIs" dxfId="2144" priority="967" operator="greaterThan">
      <formula>1</formula>
    </cfRule>
  </conditionalFormatting>
  <conditionalFormatting sqref="K27">
    <cfRule type="cellIs" dxfId="2143" priority="943" operator="equal">
      <formula>1</formula>
    </cfRule>
    <cfRule type="cellIs" priority="944" operator="equal">
      <formula>1</formula>
    </cfRule>
    <cfRule type="cellIs" dxfId="2142" priority="945" operator="between">
      <formula>0</formula>
      <formula>0.6</formula>
    </cfRule>
    <cfRule type="cellIs" dxfId="2141" priority="946" operator="equal">
      <formula>0</formula>
    </cfRule>
    <cfRule type="cellIs" dxfId="2140" priority="947" operator="greaterThan">
      <formula>0.99</formula>
    </cfRule>
    <cfRule type="cellIs" dxfId="2139" priority="948" operator="greaterThan">
      <formula>0.79</formula>
    </cfRule>
    <cfRule type="cellIs" dxfId="2138" priority="949" operator="greaterThan">
      <formula>0.59</formula>
    </cfRule>
    <cfRule type="cellIs" dxfId="2137" priority="950" operator="lessThan">
      <formula>0.6</formula>
    </cfRule>
  </conditionalFormatting>
  <conditionalFormatting sqref="K27">
    <cfRule type="cellIs" dxfId="2136" priority="926" operator="equal">
      <formula>0</formula>
    </cfRule>
    <cfRule type="cellIs" dxfId="2135" priority="927" operator="between">
      <formula>0.61</formula>
      <formula>0.8</formula>
    </cfRule>
    <cfRule type="cellIs" dxfId="2134" priority="928" operator="greaterThan">
      <formula>1</formula>
    </cfRule>
    <cfRule type="cellIs" dxfId="2133" priority="929" operator="between">
      <formula>0.81</formula>
      <formula>0.99</formula>
    </cfRule>
    <cfRule type="cellIs" dxfId="2132" priority="930" operator="between">
      <formula>0.61</formula>
      <formula>0.8</formula>
    </cfRule>
    <cfRule type="cellIs" dxfId="2131" priority="931" operator="between">
      <formula>0</formula>
      <formula>0.6</formula>
    </cfRule>
    <cfRule type="cellIs" dxfId="2130" priority="932" operator="greaterThan">
      <formula>1</formula>
    </cfRule>
    <cfRule type="cellIs" dxfId="2129" priority="933" operator="between">
      <formula>0.61</formula>
      <formula>0.99</formula>
    </cfRule>
    <cfRule type="cellIs" dxfId="2128" priority="934" operator="between">
      <formula>0.8</formula>
      <formula>1</formula>
    </cfRule>
    <cfRule type="cellIs" dxfId="2127" priority="935" operator="greaterThan">
      <formula>1</formula>
    </cfRule>
    <cfRule type="cellIs" dxfId="2126" priority="936" operator="between">
      <formula>0.8</formula>
      <formula>1</formula>
    </cfRule>
    <cfRule type="cellIs" dxfId="2125" priority="937" operator="between">
      <formula>0.1</formula>
      <formula>0.6</formula>
    </cfRule>
    <cfRule type="cellIs" dxfId="2124" priority="938" operator="lessThan">
      <formula>0.8</formula>
    </cfRule>
    <cfRule type="cellIs" dxfId="2123" priority="939" operator="lessThan">
      <formula>0.6</formula>
    </cfRule>
    <cfRule type="cellIs" dxfId="2122" priority="940" operator="lessThan">
      <formula>0.8</formula>
    </cfRule>
    <cfRule type="cellIs" dxfId="2121" priority="941" operator="lessThan">
      <formula>1</formula>
    </cfRule>
    <cfRule type="cellIs" dxfId="2120" priority="942" operator="greaterThan">
      <formula>1</formula>
    </cfRule>
  </conditionalFormatting>
  <conditionalFormatting sqref="K27">
    <cfRule type="cellIs" dxfId="2119" priority="918" operator="equal">
      <formula>1</formula>
    </cfRule>
    <cfRule type="cellIs" priority="919" operator="equal">
      <formula>1</formula>
    </cfRule>
    <cfRule type="cellIs" dxfId="2118" priority="920" operator="between">
      <formula>0</formula>
      <formula>0.6</formula>
    </cfRule>
    <cfRule type="cellIs" dxfId="2117" priority="921" operator="equal">
      <formula>0</formula>
    </cfRule>
    <cfRule type="cellIs" dxfId="2116" priority="922" operator="greaterThan">
      <formula>0.99</formula>
    </cfRule>
    <cfRule type="cellIs" dxfId="2115" priority="923" operator="greaterThan">
      <formula>0.79</formula>
    </cfRule>
    <cfRule type="cellIs" dxfId="2114" priority="924" operator="greaterThan">
      <formula>0.59</formula>
    </cfRule>
    <cfRule type="cellIs" dxfId="2113" priority="925" operator="lessThan">
      <formula>0.6</formula>
    </cfRule>
  </conditionalFormatting>
  <conditionalFormatting sqref="K27">
    <cfRule type="cellIs" dxfId="2112" priority="901" operator="equal">
      <formula>0</formula>
    </cfRule>
    <cfRule type="cellIs" dxfId="2111" priority="902" operator="between">
      <formula>0.61</formula>
      <formula>0.8</formula>
    </cfRule>
    <cfRule type="cellIs" dxfId="2110" priority="903" operator="greaterThan">
      <formula>1</formula>
    </cfRule>
    <cfRule type="cellIs" dxfId="2109" priority="904" operator="between">
      <formula>0.81</formula>
      <formula>0.99</formula>
    </cfRule>
    <cfRule type="cellIs" dxfId="2108" priority="905" operator="between">
      <formula>0.61</formula>
      <formula>0.8</formula>
    </cfRule>
    <cfRule type="cellIs" dxfId="2107" priority="906" operator="between">
      <formula>0</formula>
      <formula>0.6</formula>
    </cfRule>
    <cfRule type="cellIs" dxfId="2106" priority="907" operator="equal">
      <formula>1</formula>
    </cfRule>
    <cfRule type="cellIs" dxfId="2105" priority="908" operator="between">
      <formula>0.61</formula>
      <formula>0.99</formula>
    </cfRule>
    <cfRule type="cellIs" dxfId="2104" priority="909" operator="between">
      <formula>0.8</formula>
      <formula>0.99</formula>
    </cfRule>
    <cfRule type="cellIs" dxfId="2103" priority="910" operator="greaterThan">
      <formula>1</formula>
    </cfRule>
    <cfRule type="cellIs" dxfId="2102" priority="911" operator="between">
      <formula>0.8</formula>
      <formula>1</formula>
    </cfRule>
    <cfRule type="cellIs" dxfId="2101" priority="912" operator="between">
      <formula>0.1</formula>
      <formula>0.6</formula>
    </cfRule>
    <cfRule type="cellIs" dxfId="2100" priority="913" operator="lessThan">
      <formula>0.8</formula>
    </cfRule>
    <cfRule type="cellIs" dxfId="2099" priority="914" operator="lessThan">
      <formula>0.6</formula>
    </cfRule>
    <cfRule type="cellIs" dxfId="2098" priority="915" operator="lessThan">
      <formula>0.8</formula>
    </cfRule>
    <cfRule type="cellIs" dxfId="2097" priority="916" operator="lessThan">
      <formula>1</formula>
    </cfRule>
    <cfRule type="cellIs" dxfId="2096" priority="917" operator="greaterThan">
      <formula>1</formula>
    </cfRule>
  </conditionalFormatting>
  <conditionalFormatting sqref="O27">
    <cfRule type="cellIs" dxfId="2095" priority="893" operator="equal">
      <formula>1</formula>
    </cfRule>
    <cfRule type="cellIs" priority="894" operator="equal">
      <formula>1</formula>
    </cfRule>
    <cfRule type="cellIs" dxfId="2094" priority="895" operator="between">
      <formula>0</formula>
      <formula>0.6</formula>
    </cfRule>
    <cfRule type="cellIs" dxfId="2093" priority="896" operator="equal">
      <formula>0</formula>
    </cfRule>
    <cfRule type="cellIs" dxfId="2092" priority="897" operator="greaterThan">
      <formula>0.99</formula>
    </cfRule>
    <cfRule type="cellIs" dxfId="2091" priority="898" operator="greaterThan">
      <formula>0.79</formula>
    </cfRule>
    <cfRule type="cellIs" dxfId="2090" priority="899" operator="greaterThan">
      <formula>0.59</formula>
    </cfRule>
    <cfRule type="cellIs" dxfId="2089" priority="900" operator="lessThan">
      <formula>0.6</formula>
    </cfRule>
  </conditionalFormatting>
  <conditionalFormatting sqref="O27">
    <cfRule type="cellIs" dxfId="2088" priority="876" operator="equal">
      <formula>0</formula>
    </cfRule>
    <cfRule type="cellIs" dxfId="2087" priority="877" operator="between">
      <formula>0.61</formula>
      <formula>0.8</formula>
    </cfRule>
    <cfRule type="cellIs" dxfId="2086" priority="878" operator="greaterThan">
      <formula>1</formula>
    </cfRule>
    <cfRule type="cellIs" dxfId="2085" priority="879" operator="between">
      <formula>0.81</formula>
      <formula>0.99</formula>
    </cfRule>
    <cfRule type="cellIs" dxfId="2084" priority="880" operator="between">
      <formula>0.61</formula>
      <formula>0.8</formula>
    </cfRule>
    <cfRule type="cellIs" dxfId="2083" priority="881" operator="between">
      <formula>0</formula>
      <formula>0.6</formula>
    </cfRule>
    <cfRule type="cellIs" dxfId="2082" priority="882" operator="greaterThan">
      <formula>1</formula>
    </cfRule>
    <cfRule type="cellIs" dxfId="2081" priority="883" operator="between">
      <formula>0.61</formula>
      <formula>0.99</formula>
    </cfRule>
    <cfRule type="cellIs" dxfId="2080" priority="884" operator="between">
      <formula>0.8</formula>
      <formula>1</formula>
    </cfRule>
    <cfRule type="cellIs" dxfId="2079" priority="885" operator="greaterThan">
      <formula>1</formula>
    </cfRule>
    <cfRule type="cellIs" dxfId="2078" priority="886" operator="between">
      <formula>0.8</formula>
      <formula>1</formula>
    </cfRule>
    <cfRule type="cellIs" dxfId="2077" priority="887" operator="between">
      <formula>0.1</formula>
      <formula>0.6</formula>
    </cfRule>
    <cfRule type="cellIs" dxfId="2076" priority="888" operator="lessThan">
      <formula>0.8</formula>
    </cfRule>
    <cfRule type="cellIs" dxfId="2075" priority="889" operator="lessThan">
      <formula>0.6</formula>
    </cfRule>
    <cfRule type="cellIs" dxfId="2074" priority="890" operator="lessThan">
      <formula>0.8</formula>
    </cfRule>
    <cfRule type="cellIs" dxfId="2073" priority="891" operator="lessThan">
      <formula>1</formula>
    </cfRule>
    <cfRule type="cellIs" dxfId="2072" priority="892" operator="greaterThan">
      <formula>1</formula>
    </cfRule>
  </conditionalFormatting>
  <conditionalFormatting sqref="O27">
    <cfRule type="cellIs" dxfId="2071" priority="868" operator="equal">
      <formula>1</formula>
    </cfRule>
    <cfRule type="cellIs" priority="869" operator="equal">
      <formula>1</formula>
    </cfRule>
    <cfRule type="cellIs" dxfId="2070" priority="870" operator="between">
      <formula>0</formula>
      <formula>0.6</formula>
    </cfRule>
    <cfRule type="cellIs" dxfId="2069" priority="871" operator="equal">
      <formula>0</formula>
    </cfRule>
    <cfRule type="cellIs" dxfId="2068" priority="872" operator="greaterThan">
      <formula>0.99</formula>
    </cfRule>
    <cfRule type="cellIs" dxfId="2067" priority="873" operator="greaterThan">
      <formula>0.79</formula>
    </cfRule>
    <cfRule type="cellIs" dxfId="2066" priority="874" operator="greaterThan">
      <formula>0.59</formula>
    </cfRule>
    <cfRule type="cellIs" dxfId="2065" priority="875" operator="lessThan">
      <formula>0.6</formula>
    </cfRule>
  </conditionalFormatting>
  <conditionalFormatting sqref="O27">
    <cfRule type="cellIs" dxfId="2064" priority="851" operator="equal">
      <formula>0</formula>
    </cfRule>
    <cfRule type="cellIs" dxfId="2063" priority="852" operator="between">
      <formula>0.61</formula>
      <formula>0.8</formula>
    </cfRule>
    <cfRule type="cellIs" dxfId="2062" priority="853" operator="greaterThan">
      <formula>1</formula>
    </cfRule>
    <cfRule type="cellIs" dxfId="2061" priority="854" operator="between">
      <formula>0.81</formula>
      <formula>0.99</formula>
    </cfRule>
    <cfRule type="cellIs" dxfId="2060" priority="855" operator="between">
      <formula>0.61</formula>
      <formula>0.8</formula>
    </cfRule>
    <cfRule type="cellIs" dxfId="2059" priority="856" operator="between">
      <formula>0</formula>
      <formula>0.6</formula>
    </cfRule>
    <cfRule type="cellIs" dxfId="2058" priority="857" operator="greaterThan">
      <formula>1</formula>
    </cfRule>
    <cfRule type="cellIs" dxfId="2057" priority="858" operator="between">
      <formula>0.61</formula>
      <formula>0.99</formula>
    </cfRule>
    <cfRule type="cellIs" dxfId="2056" priority="859" operator="between">
      <formula>0.8</formula>
      <formula>1</formula>
    </cfRule>
    <cfRule type="cellIs" dxfId="2055" priority="860" operator="greaterThan">
      <formula>1</formula>
    </cfRule>
    <cfRule type="cellIs" dxfId="2054" priority="861" operator="between">
      <formula>0.8</formula>
      <formula>1</formula>
    </cfRule>
    <cfRule type="cellIs" dxfId="2053" priority="862" operator="between">
      <formula>0.1</formula>
      <formula>0.6</formula>
    </cfRule>
    <cfRule type="cellIs" dxfId="2052" priority="863" operator="lessThan">
      <formula>0.8</formula>
    </cfRule>
    <cfRule type="cellIs" dxfId="2051" priority="864" operator="lessThan">
      <formula>0.6</formula>
    </cfRule>
    <cfRule type="cellIs" dxfId="2050" priority="865" operator="lessThan">
      <formula>0.8</formula>
    </cfRule>
    <cfRule type="cellIs" dxfId="2049" priority="866" operator="lessThan">
      <formula>1</formula>
    </cfRule>
    <cfRule type="cellIs" dxfId="2048" priority="867" operator="greaterThan">
      <formula>1</formula>
    </cfRule>
  </conditionalFormatting>
  <conditionalFormatting sqref="O27">
    <cfRule type="cellIs" dxfId="2047" priority="843" operator="equal">
      <formula>1</formula>
    </cfRule>
    <cfRule type="cellIs" priority="844" operator="equal">
      <formula>1</formula>
    </cfRule>
    <cfRule type="cellIs" dxfId="2046" priority="845" operator="between">
      <formula>0</formula>
      <formula>0.6</formula>
    </cfRule>
    <cfRule type="cellIs" dxfId="2045" priority="846" operator="equal">
      <formula>0</formula>
    </cfRule>
    <cfRule type="cellIs" dxfId="2044" priority="847" operator="greaterThan">
      <formula>0.99</formula>
    </cfRule>
    <cfRule type="cellIs" dxfId="2043" priority="848" operator="greaterThan">
      <formula>0.79</formula>
    </cfRule>
    <cfRule type="cellIs" dxfId="2042" priority="849" operator="greaterThan">
      <formula>0.59</formula>
    </cfRule>
    <cfRule type="cellIs" dxfId="2041" priority="850" operator="lessThan">
      <formula>0.6</formula>
    </cfRule>
  </conditionalFormatting>
  <conditionalFormatting sqref="O27">
    <cfRule type="cellIs" dxfId="2040" priority="826" operator="equal">
      <formula>0</formula>
    </cfRule>
    <cfRule type="cellIs" dxfId="2039" priority="827" operator="between">
      <formula>0.61</formula>
      <formula>0.8</formula>
    </cfRule>
    <cfRule type="cellIs" dxfId="2038" priority="828" operator="greaterThan">
      <formula>1</formula>
    </cfRule>
    <cfRule type="cellIs" dxfId="2037" priority="829" operator="between">
      <formula>0.81</formula>
      <formula>0.99</formula>
    </cfRule>
    <cfRule type="cellIs" dxfId="2036" priority="830" operator="between">
      <formula>0.61</formula>
      <formula>0.8</formula>
    </cfRule>
    <cfRule type="cellIs" dxfId="2035" priority="831" operator="between">
      <formula>0</formula>
      <formula>0.6</formula>
    </cfRule>
    <cfRule type="cellIs" dxfId="2034" priority="832" operator="greaterThan">
      <formula>1</formula>
    </cfRule>
    <cfRule type="cellIs" dxfId="2033" priority="833" operator="between">
      <formula>0.61</formula>
      <formula>0.99</formula>
    </cfRule>
    <cfRule type="cellIs" dxfId="2032" priority="834" operator="between">
      <formula>0.8</formula>
      <formula>1</formula>
    </cfRule>
    <cfRule type="cellIs" dxfId="2031" priority="835" operator="greaterThan">
      <formula>1</formula>
    </cfRule>
    <cfRule type="cellIs" dxfId="2030" priority="836" operator="between">
      <formula>0.8</formula>
      <formula>1</formula>
    </cfRule>
    <cfRule type="cellIs" dxfId="2029" priority="837" operator="between">
      <formula>0.1</formula>
      <formula>0.6</formula>
    </cfRule>
    <cfRule type="cellIs" dxfId="2028" priority="838" operator="lessThan">
      <formula>0.8</formula>
    </cfRule>
    <cfRule type="cellIs" dxfId="2027" priority="839" operator="lessThan">
      <formula>0.6</formula>
    </cfRule>
    <cfRule type="cellIs" dxfId="2026" priority="840" operator="lessThan">
      <formula>0.8</formula>
    </cfRule>
    <cfRule type="cellIs" dxfId="2025" priority="841" operator="lessThan">
      <formula>1</formula>
    </cfRule>
    <cfRule type="cellIs" dxfId="2024" priority="842" operator="greaterThan">
      <formula>1</formula>
    </cfRule>
  </conditionalFormatting>
  <conditionalFormatting sqref="O27">
    <cfRule type="cellIs" dxfId="2023" priority="818" operator="equal">
      <formula>1</formula>
    </cfRule>
    <cfRule type="cellIs" priority="819" operator="equal">
      <formula>1</formula>
    </cfRule>
    <cfRule type="cellIs" dxfId="2022" priority="820" operator="between">
      <formula>0</formula>
      <formula>0.6</formula>
    </cfRule>
    <cfRule type="cellIs" dxfId="2021" priority="821" operator="equal">
      <formula>0</formula>
    </cfRule>
    <cfRule type="cellIs" dxfId="2020" priority="822" operator="greaterThan">
      <formula>0.99</formula>
    </cfRule>
    <cfRule type="cellIs" dxfId="2019" priority="823" operator="greaterThan">
      <formula>0.79</formula>
    </cfRule>
    <cfRule type="cellIs" dxfId="2018" priority="824" operator="greaterThan">
      <formula>0.59</formula>
    </cfRule>
    <cfRule type="cellIs" dxfId="2017" priority="825" operator="lessThan">
      <formula>0.6</formula>
    </cfRule>
  </conditionalFormatting>
  <conditionalFormatting sqref="O27">
    <cfRule type="cellIs" dxfId="2016" priority="801" operator="equal">
      <formula>0</formula>
    </cfRule>
    <cfRule type="cellIs" dxfId="2015" priority="802" operator="between">
      <formula>0.61</formula>
      <formula>0.8</formula>
    </cfRule>
    <cfRule type="cellIs" dxfId="2014" priority="803" operator="greaterThan">
      <formula>1</formula>
    </cfRule>
    <cfRule type="cellIs" dxfId="2013" priority="804" operator="between">
      <formula>0.81</formula>
      <formula>0.99</formula>
    </cfRule>
    <cfRule type="cellIs" dxfId="2012" priority="805" operator="between">
      <formula>0.61</formula>
      <formula>0.8</formula>
    </cfRule>
    <cfRule type="cellIs" dxfId="2011" priority="806" operator="between">
      <formula>0</formula>
      <formula>0.6</formula>
    </cfRule>
    <cfRule type="cellIs" dxfId="2010" priority="807" operator="greaterThan">
      <formula>1</formula>
    </cfRule>
    <cfRule type="cellIs" dxfId="2009" priority="808" operator="between">
      <formula>0.61</formula>
      <formula>0.99</formula>
    </cfRule>
    <cfRule type="cellIs" dxfId="2008" priority="809" operator="between">
      <formula>0.8</formula>
      <formula>1</formula>
    </cfRule>
    <cfRule type="cellIs" dxfId="2007" priority="810" operator="greaterThan">
      <formula>1</formula>
    </cfRule>
    <cfRule type="cellIs" dxfId="2006" priority="811" operator="between">
      <formula>0.8</formula>
      <formula>1</formula>
    </cfRule>
    <cfRule type="cellIs" dxfId="2005" priority="812" operator="between">
      <formula>0.1</formula>
      <formula>0.6</formula>
    </cfRule>
    <cfRule type="cellIs" dxfId="2004" priority="813" operator="lessThan">
      <formula>0.8</formula>
    </cfRule>
    <cfRule type="cellIs" dxfId="2003" priority="814" operator="lessThan">
      <formula>0.6</formula>
    </cfRule>
    <cfRule type="cellIs" dxfId="2002" priority="815" operator="lessThan">
      <formula>0.8</formula>
    </cfRule>
    <cfRule type="cellIs" dxfId="2001" priority="816" operator="lessThan">
      <formula>1</formula>
    </cfRule>
    <cfRule type="cellIs" dxfId="2000" priority="817" operator="greaterThan">
      <formula>1</formula>
    </cfRule>
  </conditionalFormatting>
  <conditionalFormatting sqref="O27">
    <cfRule type="cellIs" dxfId="1999" priority="793" operator="equal">
      <formula>1</formula>
    </cfRule>
    <cfRule type="cellIs" priority="794" operator="equal">
      <formula>1</formula>
    </cfRule>
    <cfRule type="cellIs" dxfId="1998" priority="795" operator="between">
      <formula>0</formula>
      <formula>0.6</formula>
    </cfRule>
    <cfRule type="cellIs" dxfId="1997" priority="796" operator="equal">
      <formula>0</formula>
    </cfRule>
    <cfRule type="cellIs" dxfId="1996" priority="797" operator="greaterThan">
      <formula>0.99</formula>
    </cfRule>
    <cfRule type="cellIs" dxfId="1995" priority="798" operator="greaterThan">
      <formula>0.79</formula>
    </cfRule>
    <cfRule type="cellIs" dxfId="1994" priority="799" operator="greaterThan">
      <formula>0.59</formula>
    </cfRule>
    <cfRule type="cellIs" dxfId="1993" priority="800" operator="lessThan">
      <formula>0.6</formula>
    </cfRule>
  </conditionalFormatting>
  <conditionalFormatting sqref="O27">
    <cfRule type="cellIs" dxfId="1992" priority="776" operator="equal">
      <formula>0</formula>
    </cfRule>
    <cfRule type="cellIs" dxfId="1991" priority="777" operator="between">
      <formula>0.61</formula>
      <formula>0.8</formula>
    </cfRule>
    <cfRule type="cellIs" dxfId="1990" priority="778" operator="greaterThan">
      <formula>1</formula>
    </cfRule>
    <cfRule type="cellIs" dxfId="1989" priority="779" operator="between">
      <formula>0.81</formula>
      <formula>0.99</formula>
    </cfRule>
    <cfRule type="cellIs" dxfId="1988" priority="780" operator="between">
      <formula>0.61</formula>
      <formula>0.8</formula>
    </cfRule>
    <cfRule type="cellIs" dxfId="1987" priority="781" operator="between">
      <formula>0</formula>
      <formula>0.6</formula>
    </cfRule>
    <cfRule type="cellIs" dxfId="1986" priority="782" operator="greaterThan">
      <formula>1</formula>
    </cfRule>
    <cfRule type="cellIs" dxfId="1985" priority="783" operator="between">
      <formula>0.61</formula>
      <formula>0.99</formula>
    </cfRule>
    <cfRule type="cellIs" dxfId="1984" priority="784" operator="between">
      <formula>0.8</formula>
      <formula>1</formula>
    </cfRule>
    <cfRule type="cellIs" dxfId="1983" priority="785" operator="greaterThan">
      <formula>1</formula>
    </cfRule>
    <cfRule type="cellIs" dxfId="1982" priority="786" operator="between">
      <formula>0.8</formula>
      <formula>1</formula>
    </cfRule>
    <cfRule type="cellIs" dxfId="1981" priority="787" operator="between">
      <formula>0.1</formula>
      <formula>0.6</formula>
    </cfRule>
    <cfRule type="cellIs" dxfId="1980" priority="788" operator="lessThan">
      <formula>0.8</formula>
    </cfRule>
    <cfRule type="cellIs" dxfId="1979" priority="789" operator="lessThan">
      <formula>0.6</formula>
    </cfRule>
    <cfRule type="cellIs" dxfId="1978" priority="790" operator="lessThan">
      <formula>0.8</formula>
    </cfRule>
    <cfRule type="cellIs" dxfId="1977" priority="791" operator="lessThan">
      <formula>1</formula>
    </cfRule>
    <cfRule type="cellIs" dxfId="1976" priority="792" operator="greaterThan">
      <formula>1</formula>
    </cfRule>
  </conditionalFormatting>
  <conditionalFormatting sqref="O27">
    <cfRule type="cellIs" dxfId="1975" priority="768" operator="equal">
      <formula>1</formula>
    </cfRule>
    <cfRule type="cellIs" priority="769" operator="equal">
      <formula>1</formula>
    </cfRule>
    <cfRule type="cellIs" dxfId="1974" priority="770" operator="between">
      <formula>0</formula>
      <formula>0.6</formula>
    </cfRule>
    <cfRule type="cellIs" dxfId="1973" priority="771" operator="equal">
      <formula>0</formula>
    </cfRule>
    <cfRule type="cellIs" dxfId="1972" priority="772" operator="greaterThan">
      <formula>0.99</formula>
    </cfRule>
    <cfRule type="cellIs" dxfId="1971" priority="773" operator="greaterThan">
      <formula>0.79</formula>
    </cfRule>
    <cfRule type="cellIs" dxfId="1970" priority="774" operator="greaterThan">
      <formula>0.59</formula>
    </cfRule>
    <cfRule type="cellIs" dxfId="1969" priority="775" operator="lessThan">
      <formula>0.6</formula>
    </cfRule>
  </conditionalFormatting>
  <conditionalFormatting sqref="O27">
    <cfRule type="cellIs" dxfId="1968" priority="751" operator="equal">
      <formula>0</formula>
    </cfRule>
    <cfRule type="cellIs" dxfId="1967" priority="752" operator="between">
      <formula>0.61</formula>
      <formula>0.8</formula>
    </cfRule>
    <cfRule type="cellIs" dxfId="1966" priority="753" operator="greaterThan">
      <formula>1</formula>
    </cfRule>
    <cfRule type="cellIs" dxfId="1965" priority="754" operator="between">
      <formula>0.81</formula>
      <formula>0.99</formula>
    </cfRule>
    <cfRule type="cellIs" dxfId="1964" priority="755" operator="between">
      <formula>0.61</formula>
      <formula>0.8</formula>
    </cfRule>
    <cfRule type="cellIs" dxfId="1963" priority="756" operator="between">
      <formula>0</formula>
      <formula>0.6</formula>
    </cfRule>
    <cfRule type="cellIs" dxfId="1962" priority="757" operator="equal">
      <formula>1</formula>
    </cfRule>
    <cfRule type="cellIs" dxfId="1961" priority="758" operator="between">
      <formula>0.61</formula>
      <formula>0.99</formula>
    </cfRule>
    <cfRule type="cellIs" dxfId="1960" priority="759" operator="between">
      <formula>0.8</formula>
      <formula>0.99</formula>
    </cfRule>
    <cfRule type="cellIs" dxfId="1959" priority="760" operator="greaterThan">
      <formula>1</formula>
    </cfRule>
    <cfRule type="cellIs" dxfId="1958" priority="761" operator="between">
      <formula>0.8</formula>
      <formula>1</formula>
    </cfRule>
    <cfRule type="cellIs" dxfId="1957" priority="762" operator="between">
      <formula>0.1</formula>
      <formula>0.6</formula>
    </cfRule>
    <cfRule type="cellIs" dxfId="1956" priority="763" operator="lessThan">
      <formula>0.8</formula>
    </cfRule>
    <cfRule type="cellIs" dxfId="1955" priority="764" operator="lessThan">
      <formula>0.6</formula>
    </cfRule>
    <cfRule type="cellIs" dxfId="1954" priority="765" operator="lessThan">
      <formula>0.8</formula>
    </cfRule>
    <cfRule type="cellIs" dxfId="1953" priority="766" operator="lessThan">
      <formula>1</formula>
    </cfRule>
    <cfRule type="cellIs" dxfId="1952" priority="767" operator="greaterThan">
      <formula>1</formula>
    </cfRule>
  </conditionalFormatting>
  <conditionalFormatting sqref="S27:T27">
    <cfRule type="cellIs" dxfId="1951" priority="743" operator="equal">
      <formula>1</formula>
    </cfRule>
    <cfRule type="cellIs" priority="744" operator="equal">
      <formula>1</formula>
    </cfRule>
    <cfRule type="cellIs" dxfId="1950" priority="745" operator="between">
      <formula>0</formula>
      <formula>0.6</formula>
    </cfRule>
    <cfRule type="cellIs" dxfId="1949" priority="746" operator="equal">
      <formula>0</formula>
    </cfRule>
    <cfRule type="cellIs" dxfId="1948" priority="747" operator="greaterThan">
      <formula>0.99</formula>
    </cfRule>
    <cfRule type="cellIs" dxfId="1947" priority="748" operator="greaterThan">
      <formula>0.79</formula>
    </cfRule>
    <cfRule type="cellIs" dxfId="1946" priority="749" operator="greaterThan">
      <formula>0.59</formula>
    </cfRule>
    <cfRule type="cellIs" dxfId="1945" priority="750" operator="lessThan">
      <formula>0.6</formula>
    </cfRule>
  </conditionalFormatting>
  <conditionalFormatting sqref="S27:T27">
    <cfRule type="cellIs" dxfId="1944" priority="726" operator="equal">
      <formula>0</formula>
    </cfRule>
    <cfRule type="cellIs" dxfId="1943" priority="727" operator="between">
      <formula>0.61</formula>
      <formula>0.8</formula>
    </cfRule>
    <cfRule type="cellIs" dxfId="1942" priority="728" operator="greaterThan">
      <formula>1</formula>
    </cfRule>
    <cfRule type="cellIs" dxfId="1941" priority="729" operator="between">
      <formula>0.81</formula>
      <formula>0.99</formula>
    </cfRule>
    <cfRule type="cellIs" dxfId="1940" priority="730" operator="between">
      <formula>0.61</formula>
      <formula>0.8</formula>
    </cfRule>
    <cfRule type="cellIs" dxfId="1939" priority="731" operator="between">
      <formula>0</formula>
      <formula>0.6</formula>
    </cfRule>
    <cfRule type="cellIs" dxfId="1938" priority="732" operator="greaterThan">
      <formula>1</formula>
    </cfRule>
    <cfRule type="cellIs" dxfId="1937" priority="733" operator="between">
      <formula>0.61</formula>
      <formula>0.99</formula>
    </cfRule>
    <cfRule type="cellIs" dxfId="1936" priority="734" operator="between">
      <formula>0.8</formula>
      <formula>1</formula>
    </cfRule>
    <cfRule type="cellIs" dxfId="1935" priority="735" operator="greaterThan">
      <formula>1</formula>
    </cfRule>
    <cfRule type="cellIs" dxfId="1934" priority="736" operator="between">
      <formula>0.8</formula>
      <formula>1</formula>
    </cfRule>
    <cfRule type="cellIs" dxfId="1933" priority="737" operator="between">
      <formula>0.1</formula>
      <formula>0.6</formula>
    </cfRule>
    <cfRule type="cellIs" dxfId="1932" priority="738" operator="lessThan">
      <formula>0.8</formula>
    </cfRule>
    <cfRule type="cellIs" dxfId="1931" priority="739" operator="lessThan">
      <formula>0.6</formula>
    </cfRule>
    <cfRule type="cellIs" dxfId="1930" priority="740" operator="lessThan">
      <formula>0.8</formula>
    </cfRule>
    <cfRule type="cellIs" dxfId="1929" priority="741" operator="lessThan">
      <formula>1</formula>
    </cfRule>
    <cfRule type="cellIs" dxfId="1928" priority="742" operator="greaterThan">
      <formula>1</formula>
    </cfRule>
  </conditionalFormatting>
  <conditionalFormatting sqref="S27:T27">
    <cfRule type="cellIs" dxfId="1927" priority="718" operator="equal">
      <formula>1</formula>
    </cfRule>
    <cfRule type="cellIs" priority="719" operator="equal">
      <formula>1</formula>
    </cfRule>
    <cfRule type="cellIs" dxfId="1926" priority="720" operator="between">
      <formula>0</formula>
      <formula>0.6</formula>
    </cfRule>
    <cfRule type="cellIs" dxfId="1925" priority="721" operator="equal">
      <formula>0</formula>
    </cfRule>
    <cfRule type="cellIs" dxfId="1924" priority="722" operator="greaterThan">
      <formula>0.99</formula>
    </cfRule>
    <cfRule type="cellIs" dxfId="1923" priority="723" operator="greaterThan">
      <formula>0.79</formula>
    </cfRule>
    <cfRule type="cellIs" dxfId="1922" priority="724" operator="greaterThan">
      <formula>0.59</formula>
    </cfRule>
    <cfRule type="cellIs" dxfId="1921" priority="725" operator="lessThan">
      <formula>0.6</formula>
    </cfRule>
  </conditionalFormatting>
  <conditionalFormatting sqref="S27:T27">
    <cfRule type="cellIs" dxfId="1920" priority="701" operator="equal">
      <formula>0</formula>
    </cfRule>
    <cfRule type="cellIs" dxfId="1919" priority="702" operator="between">
      <formula>0.61</formula>
      <formula>0.8</formula>
    </cfRule>
    <cfRule type="cellIs" dxfId="1918" priority="703" operator="greaterThan">
      <formula>1</formula>
    </cfRule>
    <cfRule type="cellIs" dxfId="1917" priority="704" operator="between">
      <formula>0.81</formula>
      <formula>0.99</formula>
    </cfRule>
    <cfRule type="cellIs" dxfId="1916" priority="705" operator="between">
      <formula>0.61</formula>
      <formula>0.8</formula>
    </cfRule>
    <cfRule type="cellIs" dxfId="1915" priority="706" operator="between">
      <formula>0</formula>
      <formula>0.6</formula>
    </cfRule>
    <cfRule type="cellIs" dxfId="1914" priority="707" operator="greaterThan">
      <formula>1</formula>
    </cfRule>
    <cfRule type="cellIs" dxfId="1913" priority="708" operator="between">
      <formula>0.61</formula>
      <formula>0.99</formula>
    </cfRule>
    <cfRule type="cellIs" dxfId="1912" priority="709" operator="between">
      <formula>0.8</formula>
      <formula>1</formula>
    </cfRule>
    <cfRule type="cellIs" dxfId="1911" priority="710" operator="greaterThan">
      <formula>1</formula>
    </cfRule>
    <cfRule type="cellIs" dxfId="1910" priority="711" operator="between">
      <formula>0.8</formula>
      <formula>1</formula>
    </cfRule>
    <cfRule type="cellIs" dxfId="1909" priority="712" operator="between">
      <formula>0.1</formula>
      <formula>0.6</formula>
    </cfRule>
    <cfRule type="cellIs" dxfId="1908" priority="713" operator="lessThan">
      <formula>0.8</formula>
    </cfRule>
    <cfRule type="cellIs" dxfId="1907" priority="714" operator="lessThan">
      <formula>0.6</formula>
    </cfRule>
    <cfRule type="cellIs" dxfId="1906" priority="715" operator="lessThan">
      <formula>0.8</formula>
    </cfRule>
    <cfRule type="cellIs" dxfId="1905" priority="716" operator="lessThan">
      <formula>1</formula>
    </cfRule>
    <cfRule type="cellIs" dxfId="1904" priority="717" operator="greaterThan">
      <formula>1</formula>
    </cfRule>
  </conditionalFormatting>
  <conditionalFormatting sqref="S27:T27">
    <cfRule type="cellIs" dxfId="1903" priority="693" operator="equal">
      <formula>1</formula>
    </cfRule>
    <cfRule type="cellIs" priority="694" operator="equal">
      <formula>1</formula>
    </cfRule>
    <cfRule type="cellIs" dxfId="1902" priority="695" operator="between">
      <formula>0</formula>
      <formula>0.6</formula>
    </cfRule>
    <cfRule type="cellIs" dxfId="1901" priority="696" operator="equal">
      <formula>0</formula>
    </cfRule>
    <cfRule type="cellIs" dxfId="1900" priority="697" operator="greaterThan">
      <formula>0.99</formula>
    </cfRule>
    <cfRule type="cellIs" dxfId="1899" priority="698" operator="greaterThan">
      <formula>0.79</formula>
    </cfRule>
    <cfRule type="cellIs" dxfId="1898" priority="699" operator="greaterThan">
      <formula>0.59</formula>
    </cfRule>
    <cfRule type="cellIs" dxfId="1897" priority="700" operator="lessThan">
      <formula>0.6</formula>
    </cfRule>
  </conditionalFormatting>
  <conditionalFormatting sqref="S27:T27">
    <cfRule type="cellIs" dxfId="1896" priority="676" operator="equal">
      <formula>0</formula>
    </cfRule>
    <cfRule type="cellIs" dxfId="1895" priority="677" operator="between">
      <formula>0.61</formula>
      <formula>0.8</formula>
    </cfRule>
    <cfRule type="cellIs" dxfId="1894" priority="678" operator="greaterThan">
      <formula>1</formula>
    </cfRule>
    <cfRule type="cellIs" dxfId="1893" priority="679" operator="between">
      <formula>0.81</formula>
      <formula>0.99</formula>
    </cfRule>
    <cfRule type="cellIs" dxfId="1892" priority="680" operator="between">
      <formula>0.61</formula>
      <formula>0.8</formula>
    </cfRule>
    <cfRule type="cellIs" dxfId="1891" priority="681" operator="between">
      <formula>0</formula>
      <formula>0.6</formula>
    </cfRule>
    <cfRule type="cellIs" dxfId="1890" priority="682" operator="greaterThan">
      <formula>1</formula>
    </cfRule>
    <cfRule type="cellIs" dxfId="1889" priority="683" operator="between">
      <formula>0.61</formula>
      <formula>0.99</formula>
    </cfRule>
    <cfRule type="cellIs" dxfId="1888" priority="684" operator="between">
      <formula>0.8</formula>
      <formula>1</formula>
    </cfRule>
    <cfRule type="cellIs" dxfId="1887" priority="685" operator="greaterThan">
      <formula>1</formula>
    </cfRule>
    <cfRule type="cellIs" dxfId="1886" priority="686" operator="between">
      <formula>0.8</formula>
      <formula>1</formula>
    </cfRule>
    <cfRule type="cellIs" dxfId="1885" priority="687" operator="between">
      <formula>0.1</formula>
      <formula>0.6</formula>
    </cfRule>
    <cfRule type="cellIs" dxfId="1884" priority="688" operator="lessThan">
      <formula>0.8</formula>
    </cfRule>
    <cfRule type="cellIs" dxfId="1883" priority="689" operator="lessThan">
      <formula>0.6</formula>
    </cfRule>
    <cfRule type="cellIs" dxfId="1882" priority="690" operator="lessThan">
      <formula>0.8</formula>
    </cfRule>
    <cfRule type="cellIs" dxfId="1881" priority="691" operator="lessThan">
      <formula>1</formula>
    </cfRule>
    <cfRule type="cellIs" dxfId="1880" priority="692" operator="greaterThan">
      <formula>1</formula>
    </cfRule>
  </conditionalFormatting>
  <conditionalFormatting sqref="S27:T27">
    <cfRule type="cellIs" dxfId="1879" priority="668" operator="equal">
      <formula>1</formula>
    </cfRule>
    <cfRule type="cellIs" priority="669" operator="equal">
      <formula>1</formula>
    </cfRule>
    <cfRule type="cellIs" dxfId="1878" priority="670" operator="between">
      <formula>0</formula>
      <formula>0.6</formula>
    </cfRule>
    <cfRule type="cellIs" dxfId="1877" priority="671" operator="equal">
      <formula>0</formula>
    </cfRule>
    <cfRule type="cellIs" dxfId="1876" priority="672" operator="greaterThan">
      <formula>0.99</formula>
    </cfRule>
    <cfRule type="cellIs" dxfId="1875" priority="673" operator="greaterThan">
      <formula>0.79</formula>
    </cfRule>
    <cfRule type="cellIs" dxfId="1874" priority="674" operator="greaterThan">
      <formula>0.59</formula>
    </cfRule>
    <cfRule type="cellIs" dxfId="1873" priority="675" operator="lessThan">
      <formula>0.6</formula>
    </cfRule>
  </conditionalFormatting>
  <conditionalFormatting sqref="S27:T27">
    <cfRule type="cellIs" dxfId="1872" priority="651" operator="equal">
      <formula>0</formula>
    </cfRule>
    <cfRule type="cellIs" dxfId="1871" priority="652" operator="between">
      <formula>0.61</formula>
      <formula>0.8</formula>
    </cfRule>
    <cfRule type="cellIs" dxfId="1870" priority="653" operator="greaterThan">
      <formula>1</formula>
    </cfRule>
    <cfRule type="cellIs" dxfId="1869" priority="654" operator="between">
      <formula>0.81</formula>
      <formula>0.99</formula>
    </cfRule>
    <cfRule type="cellIs" dxfId="1868" priority="655" operator="between">
      <formula>0.61</formula>
      <formula>0.8</formula>
    </cfRule>
    <cfRule type="cellIs" dxfId="1867" priority="656" operator="between">
      <formula>0</formula>
      <formula>0.6</formula>
    </cfRule>
    <cfRule type="cellIs" dxfId="1866" priority="657" operator="greaterThan">
      <formula>1</formula>
    </cfRule>
    <cfRule type="cellIs" dxfId="1865" priority="658" operator="between">
      <formula>0.61</formula>
      <formula>0.99</formula>
    </cfRule>
    <cfRule type="cellIs" dxfId="1864" priority="659" operator="between">
      <formula>0.8</formula>
      <formula>1</formula>
    </cfRule>
    <cfRule type="cellIs" dxfId="1863" priority="660" operator="greaterThan">
      <formula>1</formula>
    </cfRule>
    <cfRule type="cellIs" dxfId="1862" priority="661" operator="between">
      <formula>0.8</formula>
      <formula>1</formula>
    </cfRule>
    <cfRule type="cellIs" dxfId="1861" priority="662" operator="between">
      <formula>0.1</formula>
      <formula>0.6</formula>
    </cfRule>
    <cfRule type="cellIs" dxfId="1860" priority="663" operator="lessThan">
      <formula>0.8</formula>
    </cfRule>
    <cfRule type="cellIs" dxfId="1859" priority="664" operator="lessThan">
      <formula>0.6</formula>
    </cfRule>
    <cfRule type="cellIs" dxfId="1858" priority="665" operator="lessThan">
      <formula>0.8</formula>
    </cfRule>
    <cfRule type="cellIs" dxfId="1857" priority="666" operator="lessThan">
      <formula>1</formula>
    </cfRule>
    <cfRule type="cellIs" dxfId="1856" priority="667" operator="greaterThan">
      <formula>1</formula>
    </cfRule>
  </conditionalFormatting>
  <conditionalFormatting sqref="S27:T27">
    <cfRule type="cellIs" dxfId="1855" priority="643" operator="equal">
      <formula>1</formula>
    </cfRule>
    <cfRule type="cellIs" priority="644" operator="equal">
      <formula>1</formula>
    </cfRule>
    <cfRule type="cellIs" dxfId="1854" priority="645" operator="between">
      <formula>0</formula>
      <formula>0.6</formula>
    </cfRule>
    <cfRule type="cellIs" dxfId="1853" priority="646" operator="equal">
      <formula>0</formula>
    </cfRule>
    <cfRule type="cellIs" dxfId="1852" priority="647" operator="greaterThan">
      <formula>0.99</formula>
    </cfRule>
    <cfRule type="cellIs" dxfId="1851" priority="648" operator="greaterThan">
      <formula>0.79</formula>
    </cfRule>
    <cfRule type="cellIs" dxfId="1850" priority="649" operator="greaterThan">
      <formula>0.59</formula>
    </cfRule>
    <cfRule type="cellIs" dxfId="1849" priority="650" operator="lessThan">
      <formula>0.6</formula>
    </cfRule>
  </conditionalFormatting>
  <conditionalFormatting sqref="S27:T27">
    <cfRule type="cellIs" dxfId="1848" priority="626" operator="equal">
      <formula>0</formula>
    </cfRule>
    <cfRule type="cellIs" dxfId="1847" priority="627" operator="between">
      <formula>0.61</formula>
      <formula>0.8</formula>
    </cfRule>
    <cfRule type="cellIs" dxfId="1846" priority="628" operator="greaterThan">
      <formula>1</formula>
    </cfRule>
    <cfRule type="cellIs" dxfId="1845" priority="629" operator="between">
      <formula>0.81</formula>
      <formula>0.99</formula>
    </cfRule>
    <cfRule type="cellIs" dxfId="1844" priority="630" operator="between">
      <formula>0.61</formula>
      <formula>0.8</formula>
    </cfRule>
    <cfRule type="cellIs" dxfId="1843" priority="631" operator="between">
      <formula>0</formula>
      <formula>0.6</formula>
    </cfRule>
    <cfRule type="cellIs" dxfId="1842" priority="632" operator="greaterThan">
      <formula>1</formula>
    </cfRule>
    <cfRule type="cellIs" dxfId="1841" priority="633" operator="between">
      <formula>0.61</formula>
      <formula>0.99</formula>
    </cfRule>
    <cfRule type="cellIs" dxfId="1840" priority="634" operator="between">
      <formula>0.8</formula>
      <formula>1</formula>
    </cfRule>
    <cfRule type="cellIs" dxfId="1839" priority="635" operator="greaterThan">
      <formula>1</formula>
    </cfRule>
    <cfRule type="cellIs" dxfId="1838" priority="636" operator="between">
      <formula>0.8</formula>
      <formula>1</formula>
    </cfRule>
    <cfRule type="cellIs" dxfId="1837" priority="637" operator="between">
      <formula>0.1</formula>
      <formula>0.6</formula>
    </cfRule>
    <cfRule type="cellIs" dxfId="1836" priority="638" operator="lessThan">
      <formula>0.8</formula>
    </cfRule>
    <cfRule type="cellIs" dxfId="1835" priority="639" operator="lessThan">
      <formula>0.6</formula>
    </cfRule>
    <cfRule type="cellIs" dxfId="1834" priority="640" operator="lessThan">
      <formula>0.8</formula>
    </cfRule>
    <cfRule type="cellIs" dxfId="1833" priority="641" operator="lessThan">
      <formula>1</formula>
    </cfRule>
    <cfRule type="cellIs" dxfId="1832" priority="642" operator="greaterThan">
      <formula>1</formula>
    </cfRule>
  </conditionalFormatting>
  <conditionalFormatting sqref="S27:T27">
    <cfRule type="cellIs" dxfId="1831" priority="618" operator="equal">
      <formula>1</formula>
    </cfRule>
    <cfRule type="cellIs" priority="619" operator="equal">
      <formula>1</formula>
    </cfRule>
    <cfRule type="cellIs" dxfId="1830" priority="620" operator="between">
      <formula>0</formula>
      <formula>0.6</formula>
    </cfRule>
    <cfRule type="cellIs" dxfId="1829" priority="621" operator="equal">
      <formula>0</formula>
    </cfRule>
    <cfRule type="cellIs" dxfId="1828" priority="622" operator="greaterThan">
      <formula>0.99</formula>
    </cfRule>
    <cfRule type="cellIs" dxfId="1827" priority="623" operator="greaterThan">
      <formula>0.79</formula>
    </cfRule>
    <cfRule type="cellIs" dxfId="1826" priority="624" operator="greaterThan">
      <formula>0.59</formula>
    </cfRule>
    <cfRule type="cellIs" dxfId="1825" priority="625" operator="lessThan">
      <formula>0.6</formula>
    </cfRule>
  </conditionalFormatting>
  <conditionalFormatting sqref="S27:T27">
    <cfRule type="cellIs" dxfId="1824" priority="601" operator="equal">
      <formula>0</formula>
    </cfRule>
    <cfRule type="cellIs" dxfId="1823" priority="602" operator="between">
      <formula>0.61</formula>
      <formula>0.8</formula>
    </cfRule>
    <cfRule type="cellIs" dxfId="1822" priority="603" operator="greaterThan">
      <formula>1</formula>
    </cfRule>
    <cfRule type="cellIs" dxfId="1821" priority="604" operator="between">
      <formula>0.81</formula>
      <formula>0.99</formula>
    </cfRule>
    <cfRule type="cellIs" dxfId="1820" priority="605" operator="between">
      <formula>0.61</formula>
      <formula>0.8</formula>
    </cfRule>
    <cfRule type="cellIs" dxfId="1819" priority="606" operator="between">
      <formula>0</formula>
      <formula>0.6</formula>
    </cfRule>
    <cfRule type="cellIs" dxfId="1818" priority="607" operator="equal">
      <formula>1</formula>
    </cfRule>
    <cfRule type="cellIs" dxfId="1817" priority="608" operator="between">
      <formula>0.61</formula>
      <formula>0.99</formula>
    </cfRule>
    <cfRule type="cellIs" dxfId="1816" priority="609" operator="between">
      <formula>0.8</formula>
      <formula>0.99</formula>
    </cfRule>
    <cfRule type="cellIs" dxfId="1815" priority="610" operator="greaterThan">
      <formula>1</formula>
    </cfRule>
    <cfRule type="cellIs" dxfId="1814" priority="611" operator="between">
      <formula>0.8</formula>
      <formula>1</formula>
    </cfRule>
    <cfRule type="cellIs" dxfId="1813" priority="612" operator="between">
      <formula>0.1</formula>
      <formula>0.6</formula>
    </cfRule>
    <cfRule type="cellIs" dxfId="1812" priority="613" operator="lessThan">
      <formula>0.8</formula>
    </cfRule>
    <cfRule type="cellIs" dxfId="1811" priority="614" operator="lessThan">
      <formula>0.6</formula>
    </cfRule>
    <cfRule type="cellIs" dxfId="1810" priority="615" operator="lessThan">
      <formula>0.8</formula>
    </cfRule>
    <cfRule type="cellIs" dxfId="1809" priority="616" operator="lessThan">
      <formula>1</formula>
    </cfRule>
    <cfRule type="cellIs" dxfId="1808" priority="617" operator="greaterThan">
      <formula>1</formula>
    </cfRule>
  </conditionalFormatting>
  <conditionalFormatting sqref="G30">
    <cfRule type="cellIs" dxfId="1807" priority="593" operator="equal">
      <formula>1</formula>
    </cfRule>
    <cfRule type="cellIs" priority="594" operator="equal">
      <formula>1</formula>
    </cfRule>
    <cfRule type="cellIs" dxfId="1806" priority="595" operator="between">
      <formula>0</formula>
      <formula>0.6</formula>
    </cfRule>
    <cfRule type="cellIs" dxfId="1805" priority="596" operator="equal">
      <formula>0</formula>
    </cfRule>
    <cfRule type="cellIs" dxfId="1804" priority="597" operator="greaterThan">
      <formula>0.99</formula>
    </cfRule>
    <cfRule type="cellIs" dxfId="1803" priority="598" operator="greaterThan">
      <formula>0.79</formula>
    </cfRule>
    <cfRule type="cellIs" dxfId="1802" priority="599" operator="greaterThan">
      <formula>0.59</formula>
    </cfRule>
    <cfRule type="cellIs" dxfId="1801" priority="600" operator="lessThan">
      <formula>0.6</formula>
    </cfRule>
  </conditionalFormatting>
  <conditionalFormatting sqref="G30">
    <cfRule type="cellIs" dxfId="1800" priority="576" operator="equal">
      <formula>0</formula>
    </cfRule>
    <cfRule type="cellIs" dxfId="1799" priority="577" operator="between">
      <formula>0.61</formula>
      <formula>0.8</formula>
    </cfRule>
    <cfRule type="cellIs" dxfId="1798" priority="578" operator="greaterThan">
      <formula>1</formula>
    </cfRule>
    <cfRule type="cellIs" dxfId="1797" priority="579" operator="between">
      <formula>0.81</formula>
      <formula>0.99</formula>
    </cfRule>
    <cfRule type="cellIs" dxfId="1796" priority="580" operator="between">
      <formula>0.61</formula>
      <formula>0.8</formula>
    </cfRule>
    <cfRule type="cellIs" dxfId="1795" priority="581" operator="between">
      <formula>0</formula>
      <formula>0.6</formula>
    </cfRule>
    <cfRule type="cellIs" dxfId="1794" priority="582" operator="greaterThan">
      <formula>1</formula>
    </cfRule>
    <cfRule type="cellIs" dxfId="1793" priority="583" operator="between">
      <formula>0.61</formula>
      <formula>0.99</formula>
    </cfRule>
    <cfRule type="cellIs" dxfId="1792" priority="584" operator="between">
      <formula>0.8</formula>
      <formula>1</formula>
    </cfRule>
    <cfRule type="cellIs" dxfId="1791" priority="585" operator="greaterThan">
      <formula>1</formula>
    </cfRule>
    <cfRule type="cellIs" dxfId="1790" priority="586" operator="between">
      <formula>0.8</formula>
      <formula>1</formula>
    </cfRule>
    <cfRule type="cellIs" dxfId="1789" priority="587" operator="between">
      <formula>0.1</formula>
      <formula>0.6</formula>
    </cfRule>
    <cfRule type="cellIs" dxfId="1788" priority="588" operator="lessThan">
      <formula>0.8</formula>
    </cfRule>
    <cfRule type="cellIs" dxfId="1787" priority="589" operator="lessThan">
      <formula>0.6</formula>
    </cfRule>
    <cfRule type="cellIs" dxfId="1786" priority="590" operator="lessThan">
      <formula>0.8</formula>
    </cfRule>
    <cfRule type="cellIs" dxfId="1785" priority="591" operator="lessThan">
      <formula>1</formula>
    </cfRule>
    <cfRule type="cellIs" dxfId="1784" priority="592" operator="greaterThan">
      <formula>1</formula>
    </cfRule>
  </conditionalFormatting>
  <conditionalFormatting sqref="G30">
    <cfRule type="cellIs" dxfId="1783" priority="568" operator="equal">
      <formula>1</formula>
    </cfRule>
    <cfRule type="cellIs" priority="569" operator="equal">
      <formula>1</formula>
    </cfRule>
    <cfRule type="cellIs" dxfId="1782" priority="570" operator="between">
      <formula>0</formula>
      <formula>0.6</formula>
    </cfRule>
    <cfRule type="cellIs" dxfId="1781" priority="571" operator="equal">
      <formula>0</formula>
    </cfRule>
    <cfRule type="cellIs" dxfId="1780" priority="572" operator="greaterThan">
      <formula>0.99</formula>
    </cfRule>
    <cfRule type="cellIs" dxfId="1779" priority="573" operator="greaterThan">
      <formula>0.79</formula>
    </cfRule>
    <cfRule type="cellIs" dxfId="1778" priority="574" operator="greaterThan">
      <formula>0.59</formula>
    </cfRule>
    <cfRule type="cellIs" dxfId="1777" priority="575" operator="lessThan">
      <formula>0.6</formula>
    </cfRule>
  </conditionalFormatting>
  <conditionalFormatting sqref="G30">
    <cfRule type="cellIs" dxfId="1776" priority="551" operator="equal">
      <formula>0</formula>
    </cfRule>
    <cfRule type="cellIs" dxfId="1775" priority="552" operator="between">
      <formula>0.61</formula>
      <formula>0.8</formula>
    </cfRule>
    <cfRule type="cellIs" dxfId="1774" priority="553" operator="greaterThan">
      <formula>1</formula>
    </cfRule>
    <cfRule type="cellIs" dxfId="1773" priority="554" operator="between">
      <formula>0.81</formula>
      <formula>0.99</formula>
    </cfRule>
    <cfRule type="cellIs" dxfId="1772" priority="555" operator="between">
      <formula>0.61</formula>
      <formula>0.8</formula>
    </cfRule>
    <cfRule type="cellIs" dxfId="1771" priority="556" operator="between">
      <formula>0</formula>
      <formula>0.6</formula>
    </cfRule>
    <cfRule type="cellIs" dxfId="1770" priority="557" operator="greaterThan">
      <formula>1</formula>
    </cfRule>
    <cfRule type="cellIs" dxfId="1769" priority="558" operator="between">
      <formula>0.61</formula>
      <formula>0.99</formula>
    </cfRule>
    <cfRule type="cellIs" dxfId="1768" priority="559" operator="between">
      <formula>0.8</formula>
      <formula>1</formula>
    </cfRule>
    <cfRule type="cellIs" dxfId="1767" priority="560" operator="greaterThan">
      <formula>1</formula>
    </cfRule>
    <cfRule type="cellIs" dxfId="1766" priority="561" operator="between">
      <formula>0.8</formula>
      <formula>1</formula>
    </cfRule>
    <cfRule type="cellIs" dxfId="1765" priority="562" operator="between">
      <formula>0.1</formula>
      <formula>0.6</formula>
    </cfRule>
    <cfRule type="cellIs" dxfId="1764" priority="563" operator="lessThan">
      <formula>0.8</formula>
    </cfRule>
    <cfRule type="cellIs" dxfId="1763" priority="564" operator="lessThan">
      <formula>0.6</formula>
    </cfRule>
    <cfRule type="cellIs" dxfId="1762" priority="565" operator="lessThan">
      <formula>0.8</formula>
    </cfRule>
    <cfRule type="cellIs" dxfId="1761" priority="566" operator="lessThan">
      <formula>1</formula>
    </cfRule>
    <cfRule type="cellIs" dxfId="1760" priority="567" operator="greaterThan">
      <formula>1</formula>
    </cfRule>
  </conditionalFormatting>
  <conditionalFormatting sqref="G30">
    <cfRule type="cellIs" dxfId="1759" priority="543" operator="equal">
      <formula>1</formula>
    </cfRule>
    <cfRule type="cellIs" priority="544" operator="equal">
      <formula>1</formula>
    </cfRule>
    <cfRule type="cellIs" dxfId="1758" priority="545" operator="between">
      <formula>0</formula>
      <formula>0.6</formula>
    </cfRule>
    <cfRule type="cellIs" dxfId="1757" priority="546" operator="equal">
      <formula>0</formula>
    </cfRule>
    <cfRule type="cellIs" dxfId="1756" priority="547" operator="greaterThan">
      <formula>0.99</formula>
    </cfRule>
    <cfRule type="cellIs" dxfId="1755" priority="548" operator="greaterThan">
      <formula>0.79</formula>
    </cfRule>
    <cfRule type="cellIs" dxfId="1754" priority="549" operator="greaterThan">
      <formula>0.59</formula>
    </cfRule>
    <cfRule type="cellIs" dxfId="1753" priority="550" operator="lessThan">
      <formula>0.6</formula>
    </cfRule>
  </conditionalFormatting>
  <conditionalFormatting sqref="G30">
    <cfRule type="cellIs" dxfId="1752" priority="526" operator="equal">
      <formula>0</formula>
    </cfRule>
    <cfRule type="cellIs" dxfId="1751" priority="527" operator="between">
      <formula>0.61</formula>
      <formula>0.8</formula>
    </cfRule>
    <cfRule type="cellIs" dxfId="1750" priority="528" operator="greaterThan">
      <formula>1</formula>
    </cfRule>
    <cfRule type="cellIs" dxfId="1749" priority="529" operator="between">
      <formula>0.81</formula>
      <formula>0.99</formula>
    </cfRule>
    <cfRule type="cellIs" dxfId="1748" priority="530" operator="between">
      <formula>0.61</formula>
      <formula>0.8</formula>
    </cfRule>
    <cfRule type="cellIs" dxfId="1747" priority="531" operator="between">
      <formula>0</formula>
      <formula>0.6</formula>
    </cfRule>
    <cfRule type="cellIs" dxfId="1746" priority="532" operator="greaterThan">
      <formula>1</formula>
    </cfRule>
    <cfRule type="cellIs" dxfId="1745" priority="533" operator="between">
      <formula>0.61</formula>
      <formula>0.99</formula>
    </cfRule>
    <cfRule type="cellIs" dxfId="1744" priority="534" operator="between">
      <formula>0.8</formula>
      <formula>1</formula>
    </cfRule>
    <cfRule type="cellIs" dxfId="1743" priority="535" operator="greaterThan">
      <formula>1</formula>
    </cfRule>
    <cfRule type="cellIs" dxfId="1742" priority="536" operator="between">
      <formula>0.8</formula>
      <formula>1</formula>
    </cfRule>
    <cfRule type="cellIs" dxfId="1741" priority="537" operator="between">
      <formula>0.1</formula>
      <formula>0.6</formula>
    </cfRule>
    <cfRule type="cellIs" dxfId="1740" priority="538" operator="lessThan">
      <formula>0.8</formula>
    </cfRule>
    <cfRule type="cellIs" dxfId="1739" priority="539" operator="lessThan">
      <formula>0.6</formula>
    </cfRule>
    <cfRule type="cellIs" dxfId="1738" priority="540" operator="lessThan">
      <formula>0.8</formula>
    </cfRule>
    <cfRule type="cellIs" dxfId="1737" priority="541" operator="lessThan">
      <formula>1</formula>
    </cfRule>
    <cfRule type="cellIs" dxfId="1736" priority="542" operator="greaterThan">
      <formula>1</formula>
    </cfRule>
  </conditionalFormatting>
  <conditionalFormatting sqref="G30">
    <cfRule type="cellIs" dxfId="1735" priority="518" operator="equal">
      <formula>1</formula>
    </cfRule>
    <cfRule type="cellIs" priority="519" operator="equal">
      <formula>1</formula>
    </cfRule>
    <cfRule type="cellIs" dxfId="1734" priority="520" operator="between">
      <formula>0</formula>
      <formula>0.6</formula>
    </cfRule>
    <cfRule type="cellIs" dxfId="1733" priority="521" operator="equal">
      <formula>0</formula>
    </cfRule>
    <cfRule type="cellIs" dxfId="1732" priority="522" operator="greaterThan">
      <formula>0.99</formula>
    </cfRule>
    <cfRule type="cellIs" dxfId="1731" priority="523" operator="greaterThan">
      <formula>0.79</formula>
    </cfRule>
    <cfRule type="cellIs" dxfId="1730" priority="524" operator="greaterThan">
      <formula>0.59</formula>
    </cfRule>
    <cfRule type="cellIs" dxfId="1729" priority="525" operator="lessThan">
      <formula>0.6</formula>
    </cfRule>
  </conditionalFormatting>
  <conditionalFormatting sqref="G30">
    <cfRule type="cellIs" dxfId="1728" priority="501" operator="equal">
      <formula>0</formula>
    </cfRule>
    <cfRule type="cellIs" dxfId="1727" priority="502" operator="between">
      <formula>0.61</formula>
      <formula>0.8</formula>
    </cfRule>
    <cfRule type="cellIs" dxfId="1726" priority="503" operator="greaterThan">
      <formula>1</formula>
    </cfRule>
    <cfRule type="cellIs" dxfId="1725" priority="504" operator="between">
      <formula>0.81</formula>
      <formula>0.99</formula>
    </cfRule>
    <cfRule type="cellIs" dxfId="1724" priority="505" operator="between">
      <formula>0.61</formula>
      <formula>0.8</formula>
    </cfRule>
    <cfRule type="cellIs" dxfId="1723" priority="506" operator="between">
      <formula>0</formula>
      <formula>0.6</formula>
    </cfRule>
    <cfRule type="cellIs" dxfId="1722" priority="507" operator="greaterThan">
      <formula>1</formula>
    </cfRule>
    <cfRule type="cellIs" dxfId="1721" priority="508" operator="between">
      <formula>0.61</formula>
      <formula>0.99</formula>
    </cfRule>
    <cfRule type="cellIs" dxfId="1720" priority="509" operator="between">
      <formula>0.8</formula>
      <formula>1</formula>
    </cfRule>
    <cfRule type="cellIs" dxfId="1719" priority="510" operator="greaterThan">
      <formula>1</formula>
    </cfRule>
    <cfRule type="cellIs" dxfId="1718" priority="511" operator="between">
      <formula>0.8</formula>
      <formula>1</formula>
    </cfRule>
    <cfRule type="cellIs" dxfId="1717" priority="512" operator="between">
      <formula>0.1</formula>
      <formula>0.6</formula>
    </cfRule>
    <cfRule type="cellIs" dxfId="1716" priority="513" operator="lessThan">
      <formula>0.8</formula>
    </cfRule>
    <cfRule type="cellIs" dxfId="1715" priority="514" operator="lessThan">
      <formula>0.6</formula>
    </cfRule>
    <cfRule type="cellIs" dxfId="1714" priority="515" operator="lessThan">
      <formula>0.8</formula>
    </cfRule>
    <cfRule type="cellIs" dxfId="1713" priority="516" operator="lessThan">
      <formula>1</formula>
    </cfRule>
    <cfRule type="cellIs" dxfId="1712" priority="517" operator="greaterThan">
      <formula>1</formula>
    </cfRule>
  </conditionalFormatting>
  <conditionalFormatting sqref="G30">
    <cfRule type="cellIs" dxfId="1711" priority="493" operator="equal">
      <formula>1</formula>
    </cfRule>
    <cfRule type="cellIs" priority="494" operator="equal">
      <formula>1</formula>
    </cfRule>
    <cfRule type="cellIs" dxfId="1710" priority="495" operator="between">
      <formula>0</formula>
      <formula>0.6</formula>
    </cfRule>
    <cfRule type="cellIs" dxfId="1709" priority="496" operator="equal">
      <formula>0</formula>
    </cfRule>
    <cfRule type="cellIs" dxfId="1708" priority="497" operator="greaterThan">
      <formula>0.99</formula>
    </cfRule>
    <cfRule type="cellIs" dxfId="1707" priority="498" operator="greaterThan">
      <formula>0.79</formula>
    </cfRule>
    <cfRule type="cellIs" dxfId="1706" priority="499" operator="greaterThan">
      <formula>0.59</formula>
    </cfRule>
    <cfRule type="cellIs" dxfId="1705" priority="500" operator="lessThan">
      <formula>0.6</formula>
    </cfRule>
  </conditionalFormatting>
  <conditionalFormatting sqref="G30">
    <cfRule type="cellIs" dxfId="1704" priority="476" operator="equal">
      <formula>0</formula>
    </cfRule>
    <cfRule type="cellIs" dxfId="1703" priority="477" operator="between">
      <formula>0.61</formula>
      <formula>0.8</formula>
    </cfRule>
    <cfRule type="cellIs" dxfId="1702" priority="478" operator="greaterThan">
      <formula>1</formula>
    </cfRule>
    <cfRule type="cellIs" dxfId="1701" priority="479" operator="between">
      <formula>0.81</formula>
      <formula>0.99</formula>
    </cfRule>
    <cfRule type="cellIs" dxfId="1700" priority="480" operator="between">
      <formula>0.61</formula>
      <formula>0.8</formula>
    </cfRule>
    <cfRule type="cellIs" dxfId="1699" priority="481" operator="between">
      <formula>0</formula>
      <formula>0.6</formula>
    </cfRule>
    <cfRule type="cellIs" dxfId="1698" priority="482" operator="greaterThan">
      <formula>1</formula>
    </cfRule>
    <cfRule type="cellIs" dxfId="1697" priority="483" operator="between">
      <formula>0.61</formula>
      <formula>0.99</formula>
    </cfRule>
    <cfRule type="cellIs" dxfId="1696" priority="484" operator="between">
      <formula>0.8</formula>
      <formula>1</formula>
    </cfRule>
    <cfRule type="cellIs" dxfId="1695" priority="485" operator="greaterThan">
      <formula>1</formula>
    </cfRule>
    <cfRule type="cellIs" dxfId="1694" priority="486" operator="between">
      <formula>0.8</formula>
      <formula>1</formula>
    </cfRule>
    <cfRule type="cellIs" dxfId="1693" priority="487" operator="between">
      <formula>0.1</formula>
      <formula>0.6</formula>
    </cfRule>
    <cfRule type="cellIs" dxfId="1692" priority="488" operator="lessThan">
      <formula>0.8</formula>
    </cfRule>
    <cfRule type="cellIs" dxfId="1691" priority="489" operator="lessThan">
      <formula>0.6</formula>
    </cfRule>
    <cfRule type="cellIs" dxfId="1690" priority="490" operator="lessThan">
      <formula>0.8</formula>
    </cfRule>
    <cfRule type="cellIs" dxfId="1689" priority="491" operator="lessThan">
      <formula>1</formula>
    </cfRule>
    <cfRule type="cellIs" dxfId="1688" priority="492" operator="greaterThan">
      <formula>1</formula>
    </cfRule>
  </conditionalFormatting>
  <conditionalFormatting sqref="G30">
    <cfRule type="cellIs" dxfId="1687" priority="468" operator="equal">
      <formula>1</formula>
    </cfRule>
    <cfRule type="cellIs" priority="469" operator="equal">
      <formula>1</formula>
    </cfRule>
    <cfRule type="cellIs" dxfId="1686" priority="470" operator="between">
      <formula>0</formula>
      <formula>0.6</formula>
    </cfRule>
    <cfRule type="cellIs" dxfId="1685" priority="471" operator="equal">
      <formula>0</formula>
    </cfRule>
    <cfRule type="cellIs" dxfId="1684" priority="472" operator="greaterThan">
      <formula>0.99</formula>
    </cfRule>
    <cfRule type="cellIs" dxfId="1683" priority="473" operator="greaterThan">
      <formula>0.79</formula>
    </cfRule>
    <cfRule type="cellIs" dxfId="1682" priority="474" operator="greaterThan">
      <formula>0.59</formula>
    </cfRule>
    <cfRule type="cellIs" dxfId="1681" priority="475" operator="lessThan">
      <formula>0.6</formula>
    </cfRule>
  </conditionalFormatting>
  <conditionalFormatting sqref="G30">
    <cfRule type="cellIs" dxfId="1680" priority="451" operator="equal">
      <formula>0</formula>
    </cfRule>
    <cfRule type="cellIs" dxfId="1679" priority="452" operator="between">
      <formula>0.61</formula>
      <formula>0.8</formula>
    </cfRule>
    <cfRule type="cellIs" dxfId="1678" priority="453" operator="greaterThan">
      <formula>1</formula>
    </cfRule>
    <cfRule type="cellIs" dxfId="1677" priority="454" operator="between">
      <formula>0.81</formula>
      <formula>0.99</formula>
    </cfRule>
    <cfRule type="cellIs" dxfId="1676" priority="455" operator="between">
      <formula>0.61</formula>
      <formula>0.8</formula>
    </cfRule>
    <cfRule type="cellIs" dxfId="1675" priority="456" operator="between">
      <formula>0</formula>
      <formula>0.6</formula>
    </cfRule>
    <cfRule type="cellIs" dxfId="1674" priority="457" operator="equal">
      <formula>1</formula>
    </cfRule>
    <cfRule type="cellIs" dxfId="1673" priority="458" operator="between">
      <formula>0.61</formula>
      <formula>0.99</formula>
    </cfRule>
    <cfRule type="cellIs" dxfId="1672" priority="459" operator="between">
      <formula>0.8</formula>
      <formula>0.99</formula>
    </cfRule>
    <cfRule type="cellIs" dxfId="1671" priority="460" operator="greaterThan">
      <formula>1</formula>
    </cfRule>
    <cfRule type="cellIs" dxfId="1670" priority="461" operator="between">
      <formula>0.8</formula>
      <formula>1</formula>
    </cfRule>
    <cfRule type="cellIs" dxfId="1669" priority="462" operator="between">
      <formula>0.1</formula>
      <formula>0.6</formula>
    </cfRule>
    <cfRule type="cellIs" dxfId="1668" priority="463" operator="lessThan">
      <formula>0.8</formula>
    </cfRule>
    <cfRule type="cellIs" dxfId="1667" priority="464" operator="lessThan">
      <formula>0.6</formula>
    </cfRule>
    <cfRule type="cellIs" dxfId="1666" priority="465" operator="lessThan">
      <formula>0.8</formula>
    </cfRule>
    <cfRule type="cellIs" dxfId="1665" priority="466" operator="lessThan">
      <formula>1</formula>
    </cfRule>
    <cfRule type="cellIs" dxfId="1664" priority="467" operator="greaterThan">
      <formula>1</formula>
    </cfRule>
  </conditionalFormatting>
  <conditionalFormatting sqref="K30">
    <cfRule type="cellIs" dxfId="1663" priority="443" operator="equal">
      <formula>1</formula>
    </cfRule>
    <cfRule type="cellIs" priority="444" operator="equal">
      <formula>1</formula>
    </cfRule>
    <cfRule type="cellIs" dxfId="1662" priority="445" operator="between">
      <formula>0</formula>
      <formula>0.6</formula>
    </cfRule>
    <cfRule type="cellIs" dxfId="1661" priority="446" operator="equal">
      <formula>0</formula>
    </cfRule>
    <cfRule type="cellIs" dxfId="1660" priority="447" operator="greaterThan">
      <formula>0.99</formula>
    </cfRule>
    <cfRule type="cellIs" dxfId="1659" priority="448" operator="greaterThan">
      <formula>0.79</formula>
    </cfRule>
    <cfRule type="cellIs" dxfId="1658" priority="449" operator="greaterThan">
      <formula>0.59</formula>
    </cfRule>
    <cfRule type="cellIs" dxfId="1657" priority="450" operator="lessThan">
      <formula>0.6</formula>
    </cfRule>
  </conditionalFormatting>
  <conditionalFormatting sqref="K30">
    <cfRule type="cellIs" dxfId="1656" priority="426" operator="equal">
      <formula>0</formula>
    </cfRule>
    <cfRule type="cellIs" dxfId="1655" priority="427" operator="between">
      <formula>0.61</formula>
      <formula>0.8</formula>
    </cfRule>
    <cfRule type="cellIs" dxfId="1654" priority="428" operator="greaterThan">
      <formula>1</formula>
    </cfRule>
    <cfRule type="cellIs" dxfId="1653" priority="429" operator="between">
      <formula>0.81</formula>
      <formula>0.99</formula>
    </cfRule>
    <cfRule type="cellIs" dxfId="1652" priority="430" operator="between">
      <formula>0.61</formula>
      <formula>0.8</formula>
    </cfRule>
    <cfRule type="cellIs" dxfId="1651" priority="431" operator="between">
      <formula>0</formula>
      <formula>0.6</formula>
    </cfRule>
    <cfRule type="cellIs" dxfId="1650" priority="432" operator="greaterThan">
      <formula>1</formula>
    </cfRule>
    <cfRule type="cellIs" dxfId="1649" priority="433" operator="between">
      <formula>0.61</formula>
      <formula>0.99</formula>
    </cfRule>
    <cfRule type="cellIs" dxfId="1648" priority="434" operator="between">
      <formula>0.8</formula>
      <formula>1</formula>
    </cfRule>
    <cfRule type="cellIs" dxfId="1647" priority="435" operator="greaterThan">
      <formula>1</formula>
    </cfRule>
    <cfRule type="cellIs" dxfId="1646" priority="436" operator="between">
      <formula>0.8</formula>
      <formula>1</formula>
    </cfRule>
    <cfRule type="cellIs" dxfId="1645" priority="437" operator="between">
      <formula>0.1</formula>
      <formula>0.6</formula>
    </cfRule>
    <cfRule type="cellIs" dxfId="1644" priority="438" operator="lessThan">
      <formula>0.8</formula>
    </cfRule>
    <cfRule type="cellIs" dxfId="1643" priority="439" operator="lessThan">
      <formula>0.6</formula>
    </cfRule>
    <cfRule type="cellIs" dxfId="1642" priority="440" operator="lessThan">
      <formula>0.8</formula>
    </cfRule>
    <cfRule type="cellIs" dxfId="1641" priority="441" operator="lessThan">
      <formula>1</formula>
    </cfRule>
    <cfRule type="cellIs" dxfId="1640" priority="442" operator="greaterThan">
      <formula>1</formula>
    </cfRule>
  </conditionalFormatting>
  <conditionalFormatting sqref="K30">
    <cfRule type="cellIs" dxfId="1639" priority="418" operator="equal">
      <formula>1</formula>
    </cfRule>
    <cfRule type="cellIs" priority="419" operator="equal">
      <formula>1</formula>
    </cfRule>
    <cfRule type="cellIs" dxfId="1638" priority="420" operator="between">
      <formula>0</formula>
      <formula>0.6</formula>
    </cfRule>
    <cfRule type="cellIs" dxfId="1637" priority="421" operator="equal">
      <formula>0</formula>
    </cfRule>
    <cfRule type="cellIs" dxfId="1636" priority="422" operator="greaterThan">
      <formula>0.99</formula>
    </cfRule>
    <cfRule type="cellIs" dxfId="1635" priority="423" operator="greaterThan">
      <formula>0.79</formula>
    </cfRule>
    <cfRule type="cellIs" dxfId="1634" priority="424" operator="greaterThan">
      <formula>0.59</formula>
    </cfRule>
    <cfRule type="cellIs" dxfId="1633" priority="425" operator="lessThan">
      <formula>0.6</formula>
    </cfRule>
  </conditionalFormatting>
  <conditionalFormatting sqref="K30">
    <cfRule type="cellIs" dxfId="1632" priority="401" operator="equal">
      <formula>0</formula>
    </cfRule>
    <cfRule type="cellIs" dxfId="1631" priority="402" operator="between">
      <formula>0.61</formula>
      <formula>0.8</formula>
    </cfRule>
    <cfRule type="cellIs" dxfId="1630" priority="403" operator="greaterThan">
      <formula>1</formula>
    </cfRule>
    <cfRule type="cellIs" dxfId="1629" priority="404" operator="between">
      <formula>0.81</formula>
      <formula>0.99</formula>
    </cfRule>
    <cfRule type="cellIs" dxfId="1628" priority="405" operator="between">
      <formula>0.61</formula>
      <formula>0.8</formula>
    </cfRule>
    <cfRule type="cellIs" dxfId="1627" priority="406" operator="between">
      <formula>0</formula>
      <formula>0.6</formula>
    </cfRule>
    <cfRule type="cellIs" dxfId="1626" priority="407" operator="greaterThan">
      <formula>1</formula>
    </cfRule>
    <cfRule type="cellIs" dxfId="1625" priority="408" operator="between">
      <formula>0.61</formula>
      <formula>0.99</formula>
    </cfRule>
    <cfRule type="cellIs" dxfId="1624" priority="409" operator="between">
      <formula>0.8</formula>
      <formula>1</formula>
    </cfRule>
    <cfRule type="cellIs" dxfId="1623" priority="410" operator="greaterThan">
      <formula>1</formula>
    </cfRule>
    <cfRule type="cellIs" dxfId="1622" priority="411" operator="between">
      <formula>0.8</formula>
      <formula>1</formula>
    </cfRule>
    <cfRule type="cellIs" dxfId="1621" priority="412" operator="between">
      <formula>0.1</formula>
      <formula>0.6</formula>
    </cfRule>
    <cfRule type="cellIs" dxfId="1620" priority="413" operator="lessThan">
      <formula>0.8</formula>
    </cfRule>
    <cfRule type="cellIs" dxfId="1619" priority="414" operator="lessThan">
      <formula>0.6</formula>
    </cfRule>
    <cfRule type="cellIs" dxfId="1618" priority="415" operator="lessThan">
      <formula>0.8</formula>
    </cfRule>
    <cfRule type="cellIs" dxfId="1617" priority="416" operator="lessThan">
      <formula>1</formula>
    </cfRule>
    <cfRule type="cellIs" dxfId="1616" priority="417" operator="greaterThan">
      <formula>1</formula>
    </cfRule>
  </conditionalFormatting>
  <conditionalFormatting sqref="K30">
    <cfRule type="cellIs" dxfId="1615" priority="393" operator="equal">
      <formula>1</formula>
    </cfRule>
    <cfRule type="cellIs" priority="394" operator="equal">
      <formula>1</formula>
    </cfRule>
    <cfRule type="cellIs" dxfId="1614" priority="395" operator="between">
      <formula>0</formula>
      <formula>0.6</formula>
    </cfRule>
    <cfRule type="cellIs" dxfId="1613" priority="396" operator="equal">
      <formula>0</formula>
    </cfRule>
    <cfRule type="cellIs" dxfId="1612" priority="397" operator="greaterThan">
      <formula>0.99</formula>
    </cfRule>
    <cfRule type="cellIs" dxfId="1611" priority="398" operator="greaterThan">
      <formula>0.79</formula>
    </cfRule>
    <cfRule type="cellIs" dxfId="1610" priority="399" operator="greaterThan">
      <formula>0.59</formula>
    </cfRule>
    <cfRule type="cellIs" dxfId="1609" priority="400" operator="lessThan">
      <formula>0.6</formula>
    </cfRule>
  </conditionalFormatting>
  <conditionalFormatting sqref="K30">
    <cfRule type="cellIs" dxfId="1608" priority="376" operator="equal">
      <formula>0</formula>
    </cfRule>
    <cfRule type="cellIs" dxfId="1607" priority="377" operator="between">
      <formula>0.61</formula>
      <formula>0.8</formula>
    </cfRule>
    <cfRule type="cellIs" dxfId="1606" priority="378" operator="greaterThan">
      <formula>1</formula>
    </cfRule>
    <cfRule type="cellIs" dxfId="1605" priority="379" operator="between">
      <formula>0.81</formula>
      <formula>0.99</formula>
    </cfRule>
    <cfRule type="cellIs" dxfId="1604" priority="380" operator="between">
      <formula>0.61</formula>
      <formula>0.8</formula>
    </cfRule>
    <cfRule type="cellIs" dxfId="1603" priority="381" operator="between">
      <formula>0</formula>
      <formula>0.6</formula>
    </cfRule>
    <cfRule type="cellIs" dxfId="1602" priority="382" operator="greaterThan">
      <formula>1</formula>
    </cfRule>
    <cfRule type="cellIs" dxfId="1601" priority="383" operator="between">
      <formula>0.61</formula>
      <formula>0.99</formula>
    </cfRule>
    <cfRule type="cellIs" dxfId="1600" priority="384" operator="between">
      <formula>0.8</formula>
      <formula>1</formula>
    </cfRule>
    <cfRule type="cellIs" dxfId="1599" priority="385" operator="greaterThan">
      <formula>1</formula>
    </cfRule>
    <cfRule type="cellIs" dxfId="1598" priority="386" operator="between">
      <formula>0.8</formula>
      <formula>1</formula>
    </cfRule>
    <cfRule type="cellIs" dxfId="1597" priority="387" operator="between">
      <formula>0.1</formula>
      <formula>0.6</formula>
    </cfRule>
    <cfRule type="cellIs" dxfId="1596" priority="388" operator="lessThan">
      <formula>0.8</formula>
    </cfRule>
    <cfRule type="cellIs" dxfId="1595" priority="389" operator="lessThan">
      <formula>0.6</formula>
    </cfRule>
    <cfRule type="cellIs" dxfId="1594" priority="390" operator="lessThan">
      <formula>0.8</formula>
    </cfRule>
    <cfRule type="cellIs" dxfId="1593" priority="391" operator="lessThan">
      <formula>1</formula>
    </cfRule>
    <cfRule type="cellIs" dxfId="1592" priority="392" operator="greaterThan">
      <formula>1</formula>
    </cfRule>
  </conditionalFormatting>
  <conditionalFormatting sqref="K30">
    <cfRule type="cellIs" dxfId="1591" priority="368" operator="equal">
      <formula>1</formula>
    </cfRule>
    <cfRule type="cellIs" priority="369" operator="equal">
      <formula>1</formula>
    </cfRule>
    <cfRule type="cellIs" dxfId="1590" priority="370" operator="between">
      <formula>0</formula>
      <formula>0.6</formula>
    </cfRule>
    <cfRule type="cellIs" dxfId="1589" priority="371" operator="equal">
      <formula>0</formula>
    </cfRule>
    <cfRule type="cellIs" dxfId="1588" priority="372" operator="greaterThan">
      <formula>0.99</formula>
    </cfRule>
    <cfRule type="cellIs" dxfId="1587" priority="373" operator="greaterThan">
      <formula>0.79</formula>
    </cfRule>
    <cfRule type="cellIs" dxfId="1586" priority="374" operator="greaterThan">
      <formula>0.59</formula>
    </cfRule>
    <cfRule type="cellIs" dxfId="1585" priority="375" operator="lessThan">
      <formula>0.6</formula>
    </cfRule>
  </conditionalFormatting>
  <conditionalFormatting sqref="K30">
    <cfRule type="cellIs" dxfId="1584" priority="351" operator="equal">
      <formula>0</formula>
    </cfRule>
    <cfRule type="cellIs" dxfId="1583" priority="352" operator="between">
      <formula>0.61</formula>
      <formula>0.8</formula>
    </cfRule>
    <cfRule type="cellIs" dxfId="1582" priority="353" operator="greaterThan">
      <formula>1</formula>
    </cfRule>
    <cfRule type="cellIs" dxfId="1581" priority="354" operator="between">
      <formula>0.81</formula>
      <formula>0.99</formula>
    </cfRule>
    <cfRule type="cellIs" dxfId="1580" priority="355" operator="between">
      <formula>0.61</formula>
      <formula>0.8</formula>
    </cfRule>
    <cfRule type="cellIs" dxfId="1579" priority="356" operator="between">
      <formula>0</formula>
      <formula>0.6</formula>
    </cfRule>
    <cfRule type="cellIs" dxfId="1578" priority="357" operator="greaterThan">
      <formula>1</formula>
    </cfRule>
    <cfRule type="cellIs" dxfId="1577" priority="358" operator="between">
      <formula>0.61</formula>
      <formula>0.99</formula>
    </cfRule>
    <cfRule type="cellIs" dxfId="1576" priority="359" operator="between">
      <formula>0.8</formula>
      <formula>1</formula>
    </cfRule>
    <cfRule type="cellIs" dxfId="1575" priority="360" operator="greaterThan">
      <formula>1</formula>
    </cfRule>
    <cfRule type="cellIs" dxfId="1574" priority="361" operator="between">
      <formula>0.8</formula>
      <formula>1</formula>
    </cfRule>
    <cfRule type="cellIs" dxfId="1573" priority="362" operator="between">
      <formula>0.1</formula>
      <formula>0.6</formula>
    </cfRule>
    <cfRule type="cellIs" dxfId="1572" priority="363" operator="lessThan">
      <formula>0.8</formula>
    </cfRule>
    <cfRule type="cellIs" dxfId="1571" priority="364" operator="lessThan">
      <formula>0.6</formula>
    </cfRule>
    <cfRule type="cellIs" dxfId="1570" priority="365" operator="lessThan">
      <formula>0.8</formula>
    </cfRule>
    <cfRule type="cellIs" dxfId="1569" priority="366" operator="lessThan">
      <formula>1</formula>
    </cfRule>
    <cfRule type="cellIs" dxfId="1568" priority="367" operator="greaterThan">
      <formula>1</formula>
    </cfRule>
  </conditionalFormatting>
  <conditionalFormatting sqref="K30">
    <cfRule type="cellIs" dxfId="1567" priority="343" operator="equal">
      <formula>1</formula>
    </cfRule>
    <cfRule type="cellIs" priority="344" operator="equal">
      <formula>1</formula>
    </cfRule>
    <cfRule type="cellIs" dxfId="1566" priority="345" operator="between">
      <formula>0</formula>
      <formula>0.6</formula>
    </cfRule>
    <cfRule type="cellIs" dxfId="1565" priority="346" operator="equal">
      <formula>0</formula>
    </cfRule>
    <cfRule type="cellIs" dxfId="1564" priority="347" operator="greaterThan">
      <formula>0.99</formula>
    </cfRule>
    <cfRule type="cellIs" dxfId="1563" priority="348" operator="greaterThan">
      <formula>0.79</formula>
    </cfRule>
    <cfRule type="cellIs" dxfId="1562" priority="349" operator="greaterThan">
      <formula>0.59</formula>
    </cfRule>
    <cfRule type="cellIs" dxfId="1561" priority="350" operator="lessThan">
      <formula>0.6</formula>
    </cfRule>
  </conditionalFormatting>
  <conditionalFormatting sqref="K30">
    <cfRule type="cellIs" dxfId="1560" priority="326" operator="equal">
      <formula>0</formula>
    </cfRule>
    <cfRule type="cellIs" dxfId="1559" priority="327" operator="between">
      <formula>0.61</formula>
      <formula>0.8</formula>
    </cfRule>
    <cfRule type="cellIs" dxfId="1558" priority="328" operator="greaterThan">
      <formula>1</formula>
    </cfRule>
    <cfRule type="cellIs" dxfId="1557" priority="329" operator="between">
      <formula>0.81</formula>
      <formula>0.99</formula>
    </cfRule>
    <cfRule type="cellIs" dxfId="1556" priority="330" operator="between">
      <formula>0.61</formula>
      <formula>0.8</formula>
    </cfRule>
    <cfRule type="cellIs" dxfId="1555" priority="331" operator="between">
      <formula>0</formula>
      <formula>0.6</formula>
    </cfRule>
    <cfRule type="cellIs" dxfId="1554" priority="332" operator="greaterThan">
      <formula>1</formula>
    </cfRule>
    <cfRule type="cellIs" dxfId="1553" priority="333" operator="between">
      <formula>0.61</formula>
      <formula>0.99</formula>
    </cfRule>
    <cfRule type="cellIs" dxfId="1552" priority="334" operator="between">
      <formula>0.8</formula>
      <formula>1</formula>
    </cfRule>
    <cfRule type="cellIs" dxfId="1551" priority="335" operator="greaterThan">
      <formula>1</formula>
    </cfRule>
    <cfRule type="cellIs" dxfId="1550" priority="336" operator="between">
      <formula>0.8</formula>
      <formula>1</formula>
    </cfRule>
    <cfRule type="cellIs" dxfId="1549" priority="337" operator="between">
      <formula>0.1</formula>
      <formula>0.6</formula>
    </cfRule>
    <cfRule type="cellIs" dxfId="1548" priority="338" operator="lessThan">
      <formula>0.8</formula>
    </cfRule>
    <cfRule type="cellIs" dxfId="1547" priority="339" operator="lessThan">
      <formula>0.6</formula>
    </cfRule>
    <cfRule type="cellIs" dxfId="1546" priority="340" operator="lessThan">
      <formula>0.8</formula>
    </cfRule>
    <cfRule type="cellIs" dxfId="1545" priority="341" operator="lessThan">
      <formula>1</formula>
    </cfRule>
    <cfRule type="cellIs" dxfId="1544" priority="342" operator="greaterThan">
      <formula>1</formula>
    </cfRule>
  </conditionalFormatting>
  <conditionalFormatting sqref="K30">
    <cfRule type="cellIs" dxfId="1543" priority="318" operator="equal">
      <formula>1</formula>
    </cfRule>
    <cfRule type="cellIs" priority="319" operator="equal">
      <formula>1</formula>
    </cfRule>
    <cfRule type="cellIs" dxfId="1542" priority="320" operator="between">
      <formula>0</formula>
      <formula>0.6</formula>
    </cfRule>
    <cfRule type="cellIs" dxfId="1541" priority="321" operator="equal">
      <formula>0</formula>
    </cfRule>
    <cfRule type="cellIs" dxfId="1540" priority="322" operator="greaterThan">
      <formula>0.99</formula>
    </cfRule>
    <cfRule type="cellIs" dxfId="1539" priority="323" operator="greaterThan">
      <formula>0.79</formula>
    </cfRule>
    <cfRule type="cellIs" dxfId="1538" priority="324" operator="greaterThan">
      <formula>0.59</formula>
    </cfRule>
    <cfRule type="cellIs" dxfId="1537" priority="325" operator="lessThan">
      <formula>0.6</formula>
    </cfRule>
  </conditionalFormatting>
  <conditionalFormatting sqref="K30">
    <cfRule type="cellIs" dxfId="1536" priority="301" operator="equal">
      <formula>0</formula>
    </cfRule>
    <cfRule type="cellIs" dxfId="1535" priority="302" operator="between">
      <formula>0.61</formula>
      <formula>0.8</formula>
    </cfRule>
    <cfRule type="cellIs" dxfId="1534" priority="303" operator="greaterThan">
      <formula>1</formula>
    </cfRule>
    <cfRule type="cellIs" dxfId="1533" priority="304" operator="between">
      <formula>0.81</formula>
      <formula>0.99</formula>
    </cfRule>
    <cfRule type="cellIs" dxfId="1532" priority="305" operator="between">
      <formula>0.61</formula>
      <formula>0.8</formula>
    </cfRule>
    <cfRule type="cellIs" dxfId="1531" priority="306" operator="between">
      <formula>0</formula>
      <formula>0.6</formula>
    </cfRule>
    <cfRule type="cellIs" dxfId="1530" priority="307" operator="equal">
      <formula>1</formula>
    </cfRule>
    <cfRule type="cellIs" dxfId="1529" priority="308" operator="between">
      <formula>0.61</formula>
      <formula>0.99</formula>
    </cfRule>
    <cfRule type="cellIs" dxfId="1528" priority="309" operator="between">
      <formula>0.8</formula>
      <formula>0.99</formula>
    </cfRule>
    <cfRule type="cellIs" dxfId="1527" priority="310" operator="greaterThan">
      <formula>1</formula>
    </cfRule>
    <cfRule type="cellIs" dxfId="1526" priority="311" operator="between">
      <formula>0.8</formula>
      <formula>1</formula>
    </cfRule>
    <cfRule type="cellIs" dxfId="1525" priority="312" operator="between">
      <formula>0.1</formula>
      <formula>0.6</formula>
    </cfRule>
    <cfRule type="cellIs" dxfId="1524" priority="313" operator="lessThan">
      <formula>0.8</formula>
    </cfRule>
    <cfRule type="cellIs" dxfId="1523" priority="314" operator="lessThan">
      <formula>0.6</formula>
    </cfRule>
    <cfRule type="cellIs" dxfId="1522" priority="315" operator="lessThan">
      <formula>0.8</formula>
    </cfRule>
    <cfRule type="cellIs" dxfId="1521" priority="316" operator="lessThan">
      <formula>1</formula>
    </cfRule>
    <cfRule type="cellIs" dxfId="1520" priority="317" operator="greaterThan">
      <formula>1</formula>
    </cfRule>
  </conditionalFormatting>
  <conditionalFormatting sqref="O30">
    <cfRule type="cellIs" dxfId="1519" priority="293" operator="equal">
      <formula>1</formula>
    </cfRule>
    <cfRule type="cellIs" priority="294" operator="equal">
      <formula>1</formula>
    </cfRule>
    <cfRule type="cellIs" dxfId="1518" priority="295" operator="between">
      <formula>0</formula>
      <formula>0.6</formula>
    </cfRule>
    <cfRule type="cellIs" dxfId="1517" priority="296" operator="equal">
      <formula>0</formula>
    </cfRule>
    <cfRule type="cellIs" dxfId="1516" priority="297" operator="greaterThan">
      <formula>0.99</formula>
    </cfRule>
    <cfRule type="cellIs" dxfId="1515" priority="298" operator="greaterThan">
      <formula>0.79</formula>
    </cfRule>
    <cfRule type="cellIs" dxfId="1514" priority="299" operator="greaterThan">
      <formula>0.59</formula>
    </cfRule>
    <cfRule type="cellIs" dxfId="1513" priority="300" operator="lessThan">
      <formula>0.6</formula>
    </cfRule>
  </conditionalFormatting>
  <conditionalFormatting sqref="O30">
    <cfRule type="cellIs" dxfId="1512" priority="276" operator="equal">
      <formula>0</formula>
    </cfRule>
    <cfRule type="cellIs" dxfId="1511" priority="277" operator="between">
      <formula>0.61</formula>
      <formula>0.8</formula>
    </cfRule>
    <cfRule type="cellIs" dxfId="1510" priority="278" operator="greaterThan">
      <formula>1</formula>
    </cfRule>
    <cfRule type="cellIs" dxfId="1509" priority="279" operator="between">
      <formula>0.81</formula>
      <formula>0.99</formula>
    </cfRule>
    <cfRule type="cellIs" dxfId="1508" priority="280" operator="between">
      <formula>0.61</formula>
      <formula>0.8</formula>
    </cfRule>
    <cfRule type="cellIs" dxfId="1507" priority="281" operator="between">
      <formula>0</formula>
      <formula>0.6</formula>
    </cfRule>
    <cfRule type="cellIs" dxfId="1506" priority="282" operator="greaterThan">
      <formula>1</formula>
    </cfRule>
    <cfRule type="cellIs" dxfId="1505" priority="283" operator="between">
      <formula>0.61</formula>
      <formula>0.99</formula>
    </cfRule>
    <cfRule type="cellIs" dxfId="1504" priority="284" operator="between">
      <formula>0.8</formula>
      <formula>1</formula>
    </cfRule>
    <cfRule type="cellIs" dxfId="1503" priority="285" operator="greaterThan">
      <formula>1</formula>
    </cfRule>
    <cfRule type="cellIs" dxfId="1502" priority="286" operator="between">
      <formula>0.8</formula>
      <formula>1</formula>
    </cfRule>
    <cfRule type="cellIs" dxfId="1501" priority="287" operator="between">
      <formula>0.1</formula>
      <formula>0.6</formula>
    </cfRule>
    <cfRule type="cellIs" dxfId="1500" priority="288" operator="lessThan">
      <formula>0.8</formula>
    </cfRule>
    <cfRule type="cellIs" dxfId="1499" priority="289" operator="lessThan">
      <formula>0.6</formula>
    </cfRule>
    <cfRule type="cellIs" dxfId="1498" priority="290" operator="lessThan">
      <formula>0.8</formula>
    </cfRule>
    <cfRule type="cellIs" dxfId="1497" priority="291" operator="lessThan">
      <formula>1</formula>
    </cfRule>
    <cfRule type="cellIs" dxfId="1496" priority="292" operator="greaterThan">
      <formula>1</formula>
    </cfRule>
  </conditionalFormatting>
  <conditionalFormatting sqref="O30">
    <cfRule type="cellIs" dxfId="1495" priority="268" operator="equal">
      <formula>1</formula>
    </cfRule>
    <cfRule type="cellIs" priority="269" operator="equal">
      <formula>1</formula>
    </cfRule>
    <cfRule type="cellIs" dxfId="1494" priority="270" operator="between">
      <formula>0</formula>
      <formula>0.6</formula>
    </cfRule>
    <cfRule type="cellIs" dxfId="1493" priority="271" operator="equal">
      <formula>0</formula>
    </cfRule>
    <cfRule type="cellIs" dxfId="1492" priority="272" operator="greaterThan">
      <formula>0.99</formula>
    </cfRule>
    <cfRule type="cellIs" dxfId="1491" priority="273" operator="greaterThan">
      <formula>0.79</formula>
    </cfRule>
    <cfRule type="cellIs" dxfId="1490" priority="274" operator="greaterThan">
      <formula>0.59</formula>
    </cfRule>
    <cfRule type="cellIs" dxfId="1489" priority="275" operator="lessThan">
      <formula>0.6</formula>
    </cfRule>
  </conditionalFormatting>
  <conditionalFormatting sqref="O30">
    <cfRule type="cellIs" dxfId="1488" priority="251" operator="equal">
      <formula>0</formula>
    </cfRule>
    <cfRule type="cellIs" dxfId="1487" priority="252" operator="between">
      <formula>0.61</formula>
      <formula>0.8</formula>
    </cfRule>
    <cfRule type="cellIs" dxfId="1486" priority="253" operator="greaterThan">
      <formula>1</formula>
    </cfRule>
    <cfRule type="cellIs" dxfId="1485" priority="254" operator="between">
      <formula>0.81</formula>
      <formula>0.99</formula>
    </cfRule>
    <cfRule type="cellIs" dxfId="1484" priority="255" operator="between">
      <formula>0.61</formula>
      <formula>0.8</formula>
    </cfRule>
    <cfRule type="cellIs" dxfId="1483" priority="256" operator="between">
      <formula>0</formula>
      <formula>0.6</formula>
    </cfRule>
    <cfRule type="cellIs" dxfId="1482" priority="257" operator="greaterThan">
      <formula>1</formula>
    </cfRule>
    <cfRule type="cellIs" dxfId="1481" priority="258" operator="between">
      <formula>0.61</formula>
      <formula>0.99</formula>
    </cfRule>
    <cfRule type="cellIs" dxfId="1480" priority="259" operator="between">
      <formula>0.8</formula>
      <formula>1</formula>
    </cfRule>
    <cfRule type="cellIs" dxfId="1479" priority="260" operator="greaterThan">
      <formula>1</formula>
    </cfRule>
    <cfRule type="cellIs" dxfId="1478" priority="261" operator="between">
      <formula>0.8</formula>
      <formula>1</formula>
    </cfRule>
    <cfRule type="cellIs" dxfId="1477" priority="262" operator="between">
      <formula>0.1</formula>
      <formula>0.6</formula>
    </cfRule>
    <cfRule type="cellIs" dxfId="1476" priority="263" operator="lessThan">
      <formula>0.8</formula>
    </cfRule>
    <cfRule type="cellIs" dxfId="1475" priority="264" operator="lessThan">
      <formula>0.6</formula>
    </cfRule>
    <cfRule type="cellIs" dxfId="1474" priority="265" operator="lessThan">
      <formula>0.8</formula>
    </cfRule>
    <cfRule type="cellIs" dxfId="1473" priority="266" operator="lessThan">
      <formula>1</formula>
    </cfRule>
    <cfRule type="cellIs" dxfId="1472" priority="267" operator="greaterThan">
      <formula>1</formula>
    </cfRule>
  </conditionalFormatting>
  <conditionalFormatting sqref="O30">
    <cfRule type="cellIs" dxfId="1471" priority="243" operator="equal">
      <formula>1</formula>
    </cfRule>
    <cfRule type="cellIs" priority="244" operator="equal">
      <formula>1</formula>
    </cfRule>
    <cfRule type="cellIs" dxfId="1470" priority="245" operator="between">
      <formula>0</formula>
      <formula>0.6</formula>
    </cfRule>
    <cfRule type="cellIs" dxfId="1469" priority="246" operator="equal">
      <formula>0</formula>
    </cfRule>
    <cfRule type="cellIs" dxfId="1468" priority="247" operator="greaterThan">
      <formula>0.99</formula>
    </cfRule>
    <cfRule type="cellIs" dxfId="1467" priority="248" operator="greaterThan">
      <formula>0.79</formula>
    </cfRule>
    <cfRule type="cellIs" dxfId="1466" priority="249" operator="greaterThan">
      <formula>0.59</formula>
    </cfRule>
    <cfRule type="cellIs" dxfId="1465" priority="250" operator="lessThan">
      <formula>0.6</formula>
    </cfRule>
  </conditionalFormatting>
  <conditionalFormatting sqref="O30">
    <cfRule type="cellIs" dxfId="1464" priority="226" operator="equal">
      <formula>0</formula>
    </cfRule>
    <cfRule type="cellIs" dxfId="1463" priority="227" operator="between">
      <formula>0.61</formula>
      <formula>0.8</formula>
    </cfRule>
    <cfRule type="cellIs" dxfId="1462" priority="228" operator="greaterThan">
      <formula>1</formula>
    </cfRule>
    <cfRule type="cellIs" dxfId="1461" priority="229" operator="between">
      <formula>0.81</formula>
      <formula>0.99</formula>
    </cfRule>
    <cfRule type="cellIs" dxfId="1460" priority="230" operator="between">
      <formula>0.61</formula>
      <formula>0.8</formula>
    </cfRule>
    <cfRule type="cellIs" dxfId="1459" priority="231" operator="between">
      <formula>0</formula>
      <formula>0.6</formula>
    </cfRule>
    <cfRule type="cellIs" dxfId="1458" priority="232" operator="greaterThan">
      <formula>1</formula>
    </cfRule>
    <cfRule type="cellIs" dxfId="1457" priority="233" operator="between">
      <formula>0.61</formula>
      <formula>0.99</formula>
    </cfRule>
    <cfRule type="cellIs" dxfId="1456" priority="234" operator="between">
      <formula>0.8</formula>
      <formula>1</formula>
    </cfRule>
    <cfRule type="cellIs" dxfId="1455" priority="235" operator="greaterThan">
      <formula>1</formula>
    </cfRule>
    <cfRule type="cellIs" dxfId="1454" priority="236" operator="between">
      <formula>0.8</formula>
      <formula>1</formula>
    </cfRule>
    <cfRule type="cellIs" dxfId="1453" priority="237" operator="between">
      <formula>0.1</formula>
      <formula>0.6</formula>
    </cfRule>
    <cfRule type="cellIs" dxfId="1452" priority="238" operator="lessThan">
      <formula>0.8</formula>
    </cfRule>
    <cfRule type="cellIs" dxfId="1451" priority="239" operator="lessThan">
      <formula>0.6</formula>
    </cfRule>
    <cfRule type="cellIs" dxfId="1450" priority="240" operator="lessThan">
      <formula>0.8</formula>
    </cfRule>
    <cfRule type="cellIs" dxfId="1449" priority="241" operator="lessThan">
      <formula>1</formula>
    </cfRule>
    <cfRule type="cellIs" dxfId="1448" priority="242" operator="greaterThan">
      <formula>1</formula>
    </cfRule>
  </conditionalFormatting>
  <conditionalFormatting sqref="O30">
    <cfRule type="cellIs" dxfId="1447" priority="218" operator="equal">
      <formula>1</formula>
    </cfRule>
    <cfRule type="cellIs" priority="219" operator="equal">
      <formula>1</formula>
    </cfRule>
    <cfRule type="cellIs" dxfId="1446" priority="220" operator="between">
      <formula>0</formula>
      <formula>0.6</formula>
    </cfRule>
    <cfRule type="cellIs" dxfId="1445" priority="221" operator="equal">
      <formula>0</formula>
    </cfRule>
    <cfRule type="cellIs" dxfId="1444" priority="222" operator="greaterThan">
      <formula>0.99</formula>
    </cfRule>
    <cfRule type="cellIs" dxfId="1443" priority="223" operator="greaterThan">
      <formula>0.79</formula>
    </cfRule>
    <cfRule type="cellIs" dxfId="1442" priority="224" operator="greaterThan">
      <formula>0.59</formula>
    </cfRule>
    <cfRule type="cellIs" dxfId="1441" priority="225" operator="lessThan">
      <formula>0.6</formula>
    </cfRule>
  </conditionalFormatting>
  <conditionalFormatting sqref="O30">
    <cfRule type="cellIs" dxfId="1440" priority="201" operator="equal">
      <formula>0</formula>
    </cfRule>
    <cfRule type="cellIs" dxfId="1439" priority="202" operator="between">
      <formula>0.61</formula>
      <formula>0.8</formula>
    </cfRule>
    <cfRule type="cellIs" dxfId="1438" priority="203" operator="greaterThan">
      <formula>1</formula>
    </cfRule>
    <cfRule type="cellIs" dxfId="1437" priority="204" operator="between">
      <formula>0.81</formula>
      <formula>0.99</formula>
    </cfRule>
    <cfRule type="cellIs" dxfId="1436" priority="205" operator="between">
      <formula>0.61</formula>
      <formula>0.8</formula>
    </cfRule>
    <cfRule type="cellIs" dxfId="1435" priority="206" operator="between">
      <formula>0</formula>
      <formula>0.6</formula>
    </cfRule>
    <cfRule type="cellIs" dxfId="1434" priority="207" operator="greaterThan">
      <formula>1</formula>
    </cfRule>
    <cfRule type="cellIs" dxfId="1433" priority="208" operator="between">
      <formula>0.61</formula>
      <formula>0.99</formula>
    </cfRule>
    <cfRule type="cellIs" dxfId="1432" priority="209" operator="between">
      <formula>0.8</formula>
      <formula>1</formula>
    </cfRule>
    <cfRule type="cellIs" dxfId="1431" priority="210" operator="greaterThan">
      <formula>1</formula>
    </cfRule>
    <cfRule type="cellIs" dxfId="1430" priority="211" operator="between">
      <formula>0.8</formula>
      <formula>1</formula>
    </cfRule>
    <cfRule type="cellIs" dxfId="1429" priority="212" operator="between">
      <formula>0.1</formula>
      <formula>0.6</formula>
    </cfRule>
    <cfRule type="cellIs" dxfId="1428" priority="213" operator="lessThan">
      <formula>0.8</formula>
    </cfRule>
    <cfRule type="cellIs" dxfId="1427" priority="214" operator="lessThan">
      <formula>0.6</formula>
    </cfRule>
    <cfRule type="cellIs" dxfId="1426" priority="215" operator="lessThan">
      <formula>0.8</formula>
    </cfRule>
    <cfRule type="cellIs" dxfId="1425" priority="216" operator="lessThan">
      <formula>1</formula>
    </cfRule>
    <cfRule type="cellIs" dxfId="1424" priority="217" operator="greaterThan">
      <formula>1</formula>
    </cfRule>
  </conditionalFormatting>
  <conditionalFormatting sqref="O30">
    <cfRule type="cellIs" dxfId="1423" priority="193" operator="equal">
      <formula>1</formula>
    </cfRule>
    <cfRule type="cellIs" priority="194" operator="equal">
      <formula>1</formula>
    </cfRule>
    <cfRule type="cellIs" dxfId="1422" priority="195" operator="between">
      <formula>0</formula>
      <formula>0.6</formula>
    </cfRule>
    <cfRule type="cellIs" dxfId="1421" priority="196" operator="equal">
      <formula>0</formula>
    </cfRule>
    <cfRule type="cellIs" dxfId="1420" priority="197" operator="greaterThan">
      <formula>0.99</formula>
    </cfRule>
    <cfRule type="cellIs" dxfId="1419" priority="198" operator="greaterThan">
      <formula>0.79</formula>
    </cfRule>
    <cfRule type="cellIs" dxfId="1418" priority="199" operator="greaterThan">
      <formula>0.59</formula>
    </cfRule>
    <cfRule type="cellIs" dxfId="1417" priority="200" operator="lessThan">
      <formula>0.6</formula>
    </cfRule>
  </conditionalFormatting>
  <conditionalFormatting sqref="O30">
    <cfRule type="cellIs" dxfId="1416" priority="176" operator="equal">
      <formula>0</formula>
    </cfRule>
    <cfRule type="cellIs" dxfId="1415" priority="177" operator="between">
      <formula>0.61</formula>
      <formula>0.8</formula>
    </cfRule>
    <cfRule type="cellIs" dxfId="1414" priority="178" operator="greaterThan">
      <formula>1</formula>
    </cfRule>
    <cfRule type="cellIs" dxfId="1413" priority="179" operator="between">
      <formula>0.81</formula>
      <formula>0.99</formula>
    </cfRule>
    <cfRule type="cellIs" dxfId="1412" priority="180" operator="between">
      <formula>0.61</formula>
      <formula>0.8</formula>
    </cfRule>
    <cfRule type="cellIs" dxfId="1411" priority="181" operator="between">
      <formula>0</formula>
      <formula>0.6</formula>
    </cfRule>
    <cfRule type="cellIs" dxfId="1410" priority="182" operator="greaterThan">
      <formula>1</formula>
    </cfRule>
    <cfRule type="cellIs" dxfId="1409" priority="183" operator="between">
      <formula>0.61</formula>
      <formula>0.99</formula>
    </cfRule>
    <cfRule type="cellIs" dxfId="1408" priority="184" operator="between">
      <formula>0.8</formula>
      <formula>1</formula>
    </cfRule>
    <cfRule type="cellIs" dxfId="1407" priority="185" operator="greaterThan">
      <formula>1</formula>
    </cfRule>
    <cfRule type="cellIs" dxfId="1406" priority="186" operator="between">
      <formula>0.8</formula>
      <formula>1</formula>
    </cfRule>
    <cfRule type="cellIs" dxfId="1405" priority="187" operator="between">
      <formula>0.1</formula>
      <formula>0.6</formula>
    </cfRule>
    <cfRule type="cellIs" dxfId="1404" priority="188" operator="lessThan">
      <formula>0.8</formula>
    </cfRule>
    <cfRule type="cellIs" dxfId="1403" priority="189" operator="lessThan">
      <formula>0.6</formula>
    </cfRule>
    <cfRule type="cellIs" dxfId="1402" priority="190" operator="lessThan">
      <formula>0.8</formula>
    </cfRule>
    <cfRule type="cellIs" dxfId="1401" priority="191" operator="lessThan">
      <formula>1</formula>
    </cfRule>
    <cfRule type="cellIs" dxfId="1400" priority="192" operator="greaterThan">
      <formula>1</formula>
    </cfRule>
  </conditionalFormatting>
  <conditionalFormatting sqref="O30">
    <cfRule type="cellIs" dxfId="1399" priority="168" operator="equal">
      <formula>1</formula>
    </cfRule>
    <cfRule type="cellIs" priority="169" operator="equal">
      <formula>1</formula>
    </cfRule>
    <cfRule type="cellIs" dxfId="1398" priority="170" operator="between">
      <formula>0</formula>
      <formula>0.6</formula>
    </cfRule>
    <cfRule type="cellIs" dxfId="1397" priority="171" operator="equal">
      <formula>0</formula>
    </cfRule>
    <cfRule type="cellIs" dxfId="1396" priority="172" operator="greaterThan">
      <formula>0.99</formula>
    </cfRule>
    <cfRule type="cellIs" dxfId="1395" priority="173" operator="greaterThan">
      <formula>0.79</formula>
    </cfRule>
    <cfRule type="cellIs" dxfId="1394" priority="174" operator="greaterThan">
      <formula>0.59</formula>
    </cfRule>
    <cfRule type="cellIs" dxfId="1393" priority="175" operator="lessThan">
      <formula>0.6</formula>
    </cfRule>
  </conditionalFormatting>
  <conditionalFormatting sqref="O30">
    <cfRule type="cellIs" dxfId="1392" priority="151" operator="equal">
      <formula>0</formula>
    </cfRule>
    <cfRule type="cellIs" dxfId="1391" priority="152" operator="between">
      <formula>0.61</formula>
      <formula>0.8</formula>
    </cfRule>
    <cfRule type="cellIs" dxfId="1390" priority="153" operator="greaterThan">
      <formula>1</formula>
    </cfRule>
    <cfRule type="cellIs" dxfId="1389" priority="154" operator="between">
      <formula>0.81</formula>
      <formula>0.99</formula>
    </cfRule>
    <cfRule type="cellIs" dxfId="1388" priority="155" operator="between">
      <formula>0.61</formula>
      <formula>0.8</formula>
    </cfRule>
    <cfRule type="cellIs" dxfId="1387" priority="156" operator="between">
      <formula>0</formula>
      <formula>0.6</formula>
    </cfRule>
    <cfRule type="cellIs" dxfId="1386" priority="157" operator="equal">
      <formula>1</formula>
    </cfRule>
    <cfRule type="cellIs" dxfId="1385" priority="158" operator="between">
      <formula>0.61</formula>
      <formula>0.99</formula>
    </cfRule>
    <cfRule type="cellIs" dxfId="1384" priority="159" operator="between">
      <formula>0.8</formula>
      <formula>0.99</formula>
    </cfRule>
    <cfRule type="cellIs" dxfId="1383" priority="160" operator="greaterThan">
      <formula>1</formula>
    </cfRule>
    <cfRule type="cellIs" dxfId="1382" priority="161" operator="between">
      <formula>0.8</formula>
      <formula>1</formula>
    </cfRule>
    <cfRule type="cellIs" dxfId="1381" priority="162" operator="between">
      <formula>0.1</formula>
      <formula>0.6</formula>
    </cfRule>
    <cfRule type="cellIs" dxfId="1380" priority="163" operator="lessThan">
      <formula>0.8</formula>
    </cfRule>
    <cfRule type="cellIs" dxfId="1379" priority="164" operator="lessThan">
      <formula>0.6</formula>
    </cfRule>
    <cfRule type="cellIs" dxfId="1378" priority="165" operator="lessThan">
      <formula>0.8</formula>
    </cfRule>
    <cfRule type="cellIs" dxfId="1377" priority="166" operator="lessThan">
      <formula>1</formula>
    </cfRule>
    <cfRule type="cellIs" dxfId="1376" priority="167" operator="greaterThan">
      <formula>1</formula>
    </cfRule>
  </conditionalFormatting>
  <conditionalFormatting sqref="S30:T30">
    <cfRule type="cellIs" dxfId="1375" priority="143" operator="equal">
      <formula>1</formula>
    </cfRule>
    <cfRule type="cellIs" priority="144" operator="equal">
      <formula>1</formula>
    </cfRule>
    <cfRule type="cellIs" dxfId="1374" priority="145" operator="between">
      <formula>0</formula>
      <formula>0.6</formula>
    </cfRule>
    <cfRule type="cellIs" dxfId="1373" priority="146" operator="equal">
      <formula>0</formula>
    </cfRule>
    <cfRule type="cellIs" dxfId="1372" priority="147" operator="greaterThan">
      <formula>0.99</formula>
    </cfRule>
    <cfRule type="cellIs" dxfId="1371" priority="148" operator="greaterThan">
      <formula>0.79</formula>
    </cfRule>
    <cfRule type="cellIs" dxfId="1370" priority="149" operator="greaterThan">
      <formula>0.59</formula>
    </cfRule>
    <cfRule type="cellIs" dxfId="1369" priority="150" operator="lessThan">
      <formula>0.6</formula>
    </cfRule>
  </conditionalFormatting>
  <conditionalFormatting sqref="S30:T30">
    <cfRule type="cellIs" dxfId="1368" priority="126" operator="equal">
      <formula>0</formula>
    </cfRule>
    <cfRule type="cellIs" dxfId="1367" priority="127" operator="between">
      <formula>0.61</formula>
      <formula>0.8</formula>
    </cfRule>
    <cfRule type="cellIs" dxfId="1366" priority="128" operator="greaterThan">
      <formula>1</formula>
    </cfRule>
    <cfRule type="cellIs" dxfId="1365" priority="129" operator="between">
      <formula>0.81</formula>
      <formula>0.99</formula>
    </cfRule>
    <cfRule type="cellIs" dxfId="1364" priority="130" operator="between">
      <formula>0.61</formula>
      <formula>0.8</formula>
    </cfRule>
    <cfRule type="cellIs" dxfId="1363" priority="131" operator="between">
      <formula>0</formula>
      <formula>0.6</formula>
    </cfRule>
    <cfRule type="cellIs" dxfId="1362" priority="132" operator="greaterThan">
      <formula>1</formula>
    </cfRule>
    <cfRule type="cellIs" dxfId="1361" priority="133" operator="between">
      <formula>0.61</formula>
      <formula>0.99</formula>
    </cfRule>
    <cfRule type="cellIs" dxfId="1360" priority="134" operator="between">
      <formula>0.8</formula>
      <formula>1</formula>
    </cfRule>
    <cfRule type="cellIs" dxfId="1359" priority="135" operator="greaterThan">
      <formula>1</formula>
    </cfRule>
    <cfRule type="cellIs" dxfId="1358" priority="136" operator="between">
      <formula>0.8</formula>
      <formula>1</formula>
    </cfRule>
    <cfRule type="cellIs" dxfId="1357" priority="137" operator="between">
      <formula>0.1</formula>
      <formula>0.6</formula>
    </cfRule>
    <cfRule type="cellIs" dxfId="1356" priority="138" operator="lessThan">
      <formula>0.8</formula>
    </cfRule>
    <cfRule type="cellIs" dxfId="1355" priority="139" operator="lessThan">
      <formula>0.6</formula>
    </cfRule>
    <cfRule type="cellIs" dxfId="1354" priority="140" operator="lessThan">
      <formula>0.8</formula>
    </cfRule>
    <cfRule type="cellIs" dxfId="1353" priority="141" operator="lessThan">
      <formula>1</formula>
    </cfRule>
    <cfRule type="cellIs" dxfId="1352" priority="142" operator="greaterThan">
      <formula>1</formula>
    </cfRule>
  </conditionalFormatting>
  <conditionalFormatting sqref="S30:T30">
    <cfRule type="cellIs" dxfId="1351" priority="118" operator="equal">
      <formula>1</formula>
    </cfRule>
    <cfRule type="cellIs" priority="119" operator="equal">
      <formula>1</formula>
    </cfRule>
    <cfRule type="cellIs" dxfId="1350" priority="120" operator="between">
      <formula>0</formula>
      <formula>0.6</formula>
    </cfRule>
    <cfRule type="cellIs" dxfId="1349" priority="121" operator="equal">
      <formula>0</formula>
    </cfRule>
    <cfRule type="cellIs" dxfId="1348" priority="122" operator="greaterThan">
      <formula>0.99</formula>
    </cfRule>
    <cfRule type="cellIs" dxfId="1347" priority="123" operator="greaterThan">
      <formula>0.79</formula>
    </cfRule>
    <cfRule type="cellIs" dxfId="1346" priority="124" operator="greaterThan">
      <formula>0.59</formula>
    </cfRule>
    <cfRule type="cellIs" dxfId="1345" priority="125" operator="lessThan">
      <formula>0.6</formula>
    </cfRule>
  </conditionalFormatting>
  <conditionalFormatting sqref="S30:T30">
    <cfRule type="cellIs" dxfId="1344" priority="101" operator="equal">
      <formula>0</formula>
    </cfRule>
    <cfRule type="cellIs" dxfId="1343" priority="102" operator="between">
      <formula>0.61</formula>
      <formula>0.8</formula>
    </cfRule>
    <cfRule type="cellIs" dxfId="1342" priority="103" operator="greaterThan">
      <formula>1</formula>
    </cfRule>
    <cfRule type="cellIs" dxfId="1341" priority="104" operator="between">
      <formula>0.81</formula>
      <formula>0.99</formula>
    </cfRule>
    <cfRule type="cellIs" dxfId="1340" priority="105" operator="between">
      <formula>0.61</formula>
      <formula>0.8</formula>
    </cfRule>
    <cfRule type="cellIs" dxfId="1339" priority="106" operator="between">
      <formula>0</formula>
      <formula>0.6</formula>
    </cfRule>
    <cfRule type="cellIs" dxfId="1338" priority="107" operator="greaterThan">
      <formula>1</formula>
    </cfRule>
    <cfRule type="cellIs" dxfId="1337" priority="108" operator="between">
      <formula>0.61</formula>
      <formula>0.99</formula>
    </cfRule>
    <cfRule type="cellIs" dxfId="1336" priority="109" operator="between">
      <formula>0.8</formula>
      <formula>1</formula>
    </cfRule>
    <cfRule type="cellIs" dxfId="1335" priority="110" operator="greaterThan">
      <formula>1</formula>
    </cfRule>
    <cfRule type="cellIs" dxfId="1334" priority="111" operator="between">
      <formula>0.8</formula>
      <formula>1</formula>
    </cfRule>
    <cfRule type="cellIs" dxfId="1333" priority="112" operator="between">
      <formula>0.1</formula>
      <formula>0.6</formula>
    </cfRule>
    <cfRule type="cellIs" dxfId="1332" priority="113" operator="lessThan">
      <formula>0.8</formula>
    </cfRule>
    <cfRule type="cellIs" dxfId="1331" priority="114" operator="lessThan">
      <formula>0.6</formula>
    </cfRule>
    <cfRule type="cellIs" dxfId="1330" priority="115" operator="lessThan">
      <formula>0.8</formula>
    </cfRule>
    <cfRule type="cellIs" dxfId="1329" priority="116" operator="lessThan">
      <formula>1</formula>
    </cfRule>
    <cfRule type="cellIs" dxfId="1328" priority="117" operator="greaterThan">
      <formula>1</formula>
    </cfRule>
  </conditionalFormatting>
  <conditionalFormatting sqref="S30:T30">
    <cfRule type="cellIs" dxfId="1327" priority="93" operator="equal">
      <formula>1</formula>
    </cfRule>
    <cfRule type="cellIs" priority="94" operator="equal">
      <formula>1</formula>
    </cfRule>
    <cfRule type="cellIs" dxfId="1326" priority="95" operator="between">
      <formula>0</formula>
      <formula>0.6</formula>
    </cfRule>
    <cfRule type="cellIs" dxfId="1325" priority="96" operator="equal">
      <formula>0</formula>
    </cfRule>
    <cfRule type="cellIs" dxfId="1324" priority="97" operator="greaterThan">
      <formula>0.99</formula>
    </cfRule>
    <cfRule type="cellIs" dxfId="1323" priority="98" operator="greaterThan">
      <formula>0.79</formula>
    </cfRule>
    <cfRule type="cellIs" dxfId="1322" priority="99" operator="greaterThan">
      <formula>0.59</formula>
    </cfRule>
    <cfRule type="cellIs" dxfId="1321" priority="100" operator="lessThan">
      <formula>0.6</formula>
    </cfRule>
  </conditionalFormatting>
  <conditionalFormatting sqref="S30:T30">
    <cfRule type="cellIs" dxfId="1320" priority="76" operator="equal">
      <formula>0</formula>
    </cfRule>
    <cfRule type="cellIs" dxfId="1319" priority="77" operator="between">
      <formula>0.61</formula>
      <formula>0.8</formula>
    </cfRule>
    <cfRule type="cellIs" dxfId="1318" priority="78" operator="greaterThan">
      <formula>1</formula>
    </cfRule>
    <cfRule type="cellIs" dxfId="1317" priority="79" operator="between">
      <formula>0.81</formula>
      <formula>0.99</formula>
    </cfRule>
    <cfRule type="cellIs" dxfId="1316" priority="80" operator="between">
      <formula>0.61</formula>
      <formula>0.8</formula>
    </cfRule>
    <cfRule type="cellIs" dxfId="1315" priority="81" operator="between">
      <formula>0</formula>
      <formula>0.6</formula>
    </cfRule>
    <cfRule type="cellIs" dxfId="1314" priority="82" operator="greaterThan">
      <formula>1</formula>
    </cfRule>
    <cfRule type="cellIs" dxfId="1313" priority="83" operator="between">
      <formula>0.61</formula>
      <formula>0.99</formula>
    </cfRule>
    <cfRule type="cellIs" dxfId="1312" priority="84" operator="between">
      <formula>0.8</formula>
      <formula>1</formula>
    </cfRule>
    <cfRule type="cellIs" dxfId="1311" priority="85" operator="greaterThan">
      <formula>1</formula>
    </cfRule>
    <cfRule type="cellIs" dxfId="1310" priority="86" operator="between">
      <formula>0.8</formula>
      <formula>1</formula>
    </cfRule>
    <cfRule type="cellIs" dxfId="1309" priority="87" operator="between">
      <formula>0.1</formula>
      <formula>0.6</formula>
    </cfRule>
    <cfRule type="cellIs" dxfId="1308" priority="88" operator="lessThan">
      <formula>0.8</formula>
    </cfRule>
    <cfRule type="cellIs" dxfId="1307" priority="89" operator="lessThan">
      <formula>0.6</formula>
    </cfRule>
    <cfRule type="cellIs" dxfId="1306" priority="90" operator="lessThan">
      <formula>0.8</formula>
    </cfRule>
    <cfRule type="cellIs" dxfId="1305" priority="91" operator="lessThan">
      <formula>1</formula>
    </cfRule>
    <cfRule type="cellIs" dxfId="1304" priority="92" operator="greaterThan">
      <formula>1</formula>
    </cfRule>
  </conditionalFormatting>
  <conditionalFormatting sqref="S30:T30">
    <cfRule type="cellIs" dxfId="1303" priority="68" operator="equal">
      <formula>1</formula>
    </cfRule>
    <cfRule type="cellIs" priority="69" operator="equal">
      <formula>1</formula>
    </cfRule>
    <cfRule type="cellIs" dxfId="1302" priority="70" operator="between">
      <formula>0</formula>
      <formula>0.6</formula>
    </cfRule>
    <cfRule type="cellIs" dxfId="1301" priority="71" operator="equal">
      <formula>0</formula>
    </cfRule>
    <cfRule type="cellIs" dxfId="1300" priority="72" operator="greaterThan">
      <formula>0.99</formula>
    </cfRule>
    <cfRule type="cellIs" dxfId="1299" priority="73" operator="greaterThan">
      <formula>0.79</formula>
    </cfRule>
    <cfRule type="cellIs" dxfId="1298" priority="74" operator="greaterThan">
      <formula>0.59</formula>
    </cfRule>
    <cfRule type="cellIs" dxfId="1297" priority="75" operator="lessThan">
      <formula>0.6</formula>
    </cfRule>
  </conditionalFormatting>
  <conditionalFormatting sqref="S30:T30">
    <cfRule type="cellIs" dxfId="1296" priority="51" operator="equal">
      <formula>0</formula>
    </cfRule>
    <cfRule type="cellIs" dxfId="1295" priority="52" operator="between">
      <formula>0.61</formula>
      <formula>0.8</formula>
    </cfRule>
    <cfRule type="cellIs" dxfId="1294" priority="53" operator="greaterThan">
      <formula>1</formula>
    </cfRule>
    <cfRule type="cellIs" dxfId="1293" priority="54" operator="between">
      <formula>0.81</formula>
      <formula>0.99</formula>
    </cfRule>
    <cfRule type="cellIs" dxfId="1292" priority="55" operator="between">
      <formula>0.61</formula>
      <formula>0.8</formula>
    </cfRule>
    <cfRule type="cellIs" dxfId="1291" priority="56" operator="between">
      <formula>0</formula>
      <formula>0.6</formula>
    </cfRule>
    <cfRule type="cellIs" dxfId="1290" priority="57" operator="greaterThan">
      <formula>1</formula>
    </cfRule>
    <cfRule type="cellIs" dxfId="1289" priority="58" operator="between">
      <formula>0.61</formula>
      <formula>0.99</formula>
    </cfRule>
    <cfRule type="cellIs" dxfId="1288" priority="59" operator="between">
      <formula>0.8</formula>
      <formula>1</formula>
    </cfRule>
    <cfRule type="cellIs" dxfId="1287" priority="60" operator="greaterThan">
      <formula>1</formula>
    </cfRule>
    <cfRule type="cellIs" dxfId="1286" priority="61" operator="between">
      <formula>0.8</formula>
      <formula>1</formula>
    </cfRule>
    <cfRule type="cellIs" dxfId="1285" priority="62" operator="between">
      <formula>0.1</formula>
      <formula>0.6</formula>
    </cfRule>
    <cfRule type="cellIs" dxfId="1284" priority="63" operator="lessThan">
      <formula>0.8</formula>
    </cfRule>
    <cfRule type="cellIs" dxfId="1283" priority="64" operator="lessThan">
      <formula>0.6</formula>
    </cfRule>
    <cfRule type="cellIs" dxfId="1282" priority="65" operator="lessThan">
      <formula>0.8</formula>
    </cfRule>
    <cfRule type="cellIs" dxfId="1281" priority="66" operator="lessThan">
      <formula>1</formula>
    </cfRule>
    <cfRule type="cellIs" dxfId="1280" priority="67" operator="greaterThan">
      <formula>1</formula>
    </cfRule>
  </conditionalFormatting>
  <conditionalFormatting sqref="S30:T30">
    <cfRule type="cellIs" dxfId="1279" priority="43" operator="equal">
      <formula>1</formula>
    </cfRule>
    <cfRule type="cellIs" priority="44" operator="equal">
      <formula>1</formula>
    </cfRule>
    <cfRule type="cellIs" dxfId="1278" priority="45" operator="between">
      <formula>0</formula>
      <formula>0.6</formula>
    </cfRule>
    <cfRule type="cellIs" dxfId="1277" priority="46" operator="equal">
      <formula>0</formula>
    </cfRule>
    <cfRule type="cellIs" dxfId="1276" priority="47" operator="greaterThan">
      <formula>0.99</formula>
    </cfRule>
    <cfRule type="cellIs" dxfId="1275" priority="48" operator="greaterThan">
      <formula>0.79</formula>
    </cfRule>
    <cfRule type="cellIs" dxfId="1274" priority="49" operator="greaterThan">
      <formula>0.59</formula>
    </cfRule>
    <cfRule type="cellIs" dxfId="1273" priority="50" operator="lessThan">
      <formula>0.6</formula>
    </cfRule>
  </conditionalFormatting>
  <conditionalFormatting sqref="S30:T30">
    <cfRule type="cellIs" dxfId="1272" priority="26" operator="equal">
      <formula>0</formula>
    </cfRule>
    <cfRule type="cellIs" dxfId="1271" priority="27" operator="between">
      <formula>0.61</formula>
      <formula>0.8</formula>
    </cfRule>
    <cfRule type="cellIs" dxfId="1270" priority="28" operator="greaterThan">
      <formula>1</formula>
    </cfRule>
    <cfRule type="cellIs" dxfId="1269" priority="29" operator="between">
      <formula>0.81</formula>
      <formula>0.99</formula>
    </cfRule>
    <cfRule type="cellIs" dxfId="1268" priority="30" operator="between">
      <formula>0.61</formula>
      <formula>0.8</formula>
    </cfRule>
    <cfRule type="cellIs" dxfId="1267" priority="31" operator="between">
      <formula>0</formula>
      <formula>0.6</formula>
    </cfRule>
    <cfRule type="cellIs" dxfId="1266" priority="32" operator="greaterThan">
      <formula>1</formula>
    </cfRule>
    <cfRule type="cellIs" dxfId="1265" priority="33" operator="between">
      <formula>0.61</formula>
      <formula>0.99</formula>
    </cfRule>
    <cfRule type="cellIs" dxfId="1264" priority="34" operator="between">
      <formula>0.8</formula>
      <formula>1</formula>
    </cfRule>
    <cfRule type="cellIs" dxfId="1263" priority="35" operator="greaterThan">
      <formula>1</formula>
    </cfRule>
    <cfRule type="cellIs" dxfId="1262" priority="36" operator="between">
      <formula>0.8</formula>
      <formula>1</formula>
    </cfRule>
    <cfRule type="cellIs" dxfId="1261" priority="37" operator="between">
      <formula>0.1</formula>
      <formula>0.6</formula>
    </cfRule>
    <cfRule type="cellIs" dxfId="1260" priority="38" operator="lessThan">
      <formula>0.8</formula>
    </cfRule>
    <cfRule type="cellIs" dxfId="1259" priority="39" operator="lessThan">
      <formula>0.6</formula>
    </cfRule>
    <cfRule type="cellIs" dxfId="1258" priority="40" operator="lessThan">
      <formula>0.8</formula>
    </cfRule>
    <cfRule type="cellIs" dxfId="1257" priority="41" operator="lessThan">
      <formula>1</formula>
    </cfRule>
    <cfRule type="cellIs" dxfId="1256" priority="42" operator="greaterThan">
      <formula>1</formula>
    </cfRule>
  </conditionalFormatting>
  <conditionalFormatting sqref="S30:T30">
    <cfRule type="cellIs" dxfId="1255" priority="18" operator="equal">
      <formula>1</formula>
    </cfRule>
    <cfRule type="cellIs" priority="19" operator="equal">
      <formula>1</formula>
    </cfRule>
    <cfRule type="cellIs" dxfId="1254" priority="20" operator="between">
      <formula>0</formula>
      <formula>0.6</formula>
    </cfRule>
    <cfRule type="cellIs" dxfId="1253" priority="21" operator="equal">
      <formula>0</formula>
    </cfRule>
    <cfRule type="cellIs" dxfId="1252" priority="22" operator="greaterThan">
      <formula>0.99</formula>
    </cfRule>
    <cfRule type="cellIs" dxfId="1251" priority="23" operator="greaterThan">
      <formula>0.79</formula>
    </cfRule>
    <cfRule type="cellIs" dxfId="1250" priority="24" operator="greaterThan">
      <formula>0.59</formula>
    </cfRule>
    <cfRule type="cellIs" dxfId="1249" priority="25" operator="lessThan">
      <formula>0.6</formula>
    </cfRule>
  </conditionalFormatting>
  <conditionalFormatting sqref="S30:T30">
    <cfRule type="cellIs" dxfId="1248" priority="1" operator="equal">
      <formula>0</formula>
    </cfRule>
    <cfRule type="cellIs" dxfId="1247" priority="2" operator="between">
      <formula>0.61</formula>
      <formula>0.8</formula>
    </cfRule>
    <cfRule type="cellIs" dxfId="1246" priority="3" operator="greaterThan">
      <formula>1</formula>
    </cfRule>
    <cfRule type="cellIs" dxfId="1245" priority="4" operator="between">
      <formula>0.81</formula>
      <formula>0.99</formula>
    </cfRule>
    <cfRule type="cellIs" dxfId="1244" priority="5" operator="between">
      <formula>0.61</formula>
      <formula>0.8</formula>
    </cfRule>
    <cfRule type="cellIs" dxfId="1243" priority="6" operator="between">
      <formula>0</formula>
      <formula>0.6</formula>
    </cfRule>
    <cfRule type="cellIs" dxfId="1242" priority="7" operator="equal">
      <formula>1</formula>
    </cfRule>
    <cfRule type="cellIs" dxfId="1241" priority="8" operator="between">
      <formula>0.61</formula>
      <formula>0.99</formula>
    </cfRule>
    <cfRule type="cellIs" dxfId="1240" priority="9" operator="between">
      <formula>0.8</formula>
      <formula>0.99</formula>
    </cfRule>
    <cfRule type="cellIs" dxfId="1239" priority="10" operator="greaterThan">
      <formula>1</formula>
    </cfRule>
    <cfRule type="cellIs" dxfId="1238" priority="11" operator="between">
      <formula>0.8</formula>
      <formula>1</formula>
    </cfRule>
    <cfRule type="cellIs" dxfId="1237" priority="12" operator="between">
      <formula>0.1</formula>
      <formula>0.6</formula>
    </cfRule>
    <cfRule type="cellIs" dxfId="1236" priority="13" operator="lessThan">
      <formula>0.8</formula>
    </cfRule>
    <cfRule type="cellIs" dxfId="1235" priority="14" operator="lessThan">
      <formula>0.6</formula>
    </cfRule>
    <cfRule type="cellIs" dxfId="1234" priority="15" operator="lessThan">
      <formula>0.8</formula>
    </cfRule>
    <cfRule type="cellIs" dxfId="1233" priority="16" operator="lessThan">
      <formula>1</formula>
    </cfRule>
    <cfRule type="cellIs" dxfId="1232" priority="17" operator="greaterThan">
      <formula>1</formula>
    </cfRule>
  </conditionalFormatting>
  <pageMargins left="0.25" right="0.25" top="0.75" bottom="0.75" header="0.3" footer="0.3"/>
  <pageSetup scale="55" orientation="landscape" verticalDpi="300" r:id="rId1"/>
  <rowBreaks count="2" manualBreakCount="2">
    <brk id="17" max="24" man="1"/>
    <brk id="41" max="24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theme="3" tint="-0.499984740745262"/>
  </sheetPr>
  <dimension ref="A1:IV49"/>
  <sheetViews>
    <sheetView showGridLines="0" showWhiteSpace="0" view="pageBreakPreview" topLeftCell="A8" zoomScale="60" zoomScaleNormal="70" zoomScalePageLayoutView="70" workbookViewId="0">
      <selection activeCell="R29" sqref="R29"/>
    </sheetView>
  </sheetViews>
  <sheetFormatPr baseColWidth="10" defaultColWidth="2.42578125" defaultRowHeight="15" customHeight="1" x14ac:dyDescent="0.25"/>
  <cols>
    <col min="1" max="1" width="5.42578125" style="191" customWidth="1"/>
    <col min="2" max="2" width="30" style="191" customWidth="1"/>
    <col min="3" max="3" width="32" style="191" customWidth="1"/>
    <col min="4" max="6" width="6.42578125" style="191" customWidth="1"/>
    <col min="7" max="7" width="8.85546875" style="191" customWidth="1"/>
    <col min="8" max="8" width="6.42578125" style="191" customWidth="1"/>
    <col min="9" max="9" width="7.140625" style="191" customWidth="1"/>
    <col min="10" max="10" width="8.7109375" style="191" customWidth="1"/>
    <col min="11" max="11" width="8.85546875" style="191" customWidth="1"/>
    <col min="12" max="14" width="6.42578125" style="191" customWidth="1"/>
    <col min="15" max="15" width="8.85546875" style="191" customWidth="1"/>
    <col min="16" max="18" width="6.42578125" style="191" customWidth="1"/>
    <col min="19" max="19" width="8.85546875" style="191" customWidth="1"/>
    <col min="20" max="20" width="11.42578125" style="191" customWidth="1"/>
    <col min="21" max="24" width="6.7109375" style="191" customWidth="1"/>
    <col min="25" max="25" width="7.140625" style="191" customWidth="1"/>
    <col min="26" max="256" width="2.42578125" style="191" customWidth="1"/>
    <col min="257" max="16384" width="2.42578125" style="190"/>
  </cols>
  <sheetData>
    <row r="1" spans="1:25" ht="25.5" customHeight="1" x14ac:dyDescent="0.35">
      <c r="A1" s="2236" t="s">
        <v>0</v>
      </c>
      <c r="B1" s="2237"/>
      <c r="C1" s="2237"/>
      <c r="D1" s="2237"/>
      <c r="E1" s="2237"/>
      <c r="F1" s="2237"/>
      <c r="G1" s="2237"/>
      <c r="H1" s="2237"/>
      <c r="I1" s="2237"/>
      <c r="J1" s="2237"/>
      <c r="K1" s="2237"/>
      <c r="L1" s="2237"/>
      <c r="M1" s="2237"/>
      <c r="N1" s="2237"/>
      <c r="O1" s="2237"/>
      <c r="P1" s="2237"/>
      <c r="Q1" s="2237"/>
      <c r="R1" s="2237"/>
      <c r="S1" s="2237"/>
      <c r="T1" s="2237"/>
      <c r="U1" s="2237"/>
      <c r="V1" s="2237"/>
      <c r="W1" s="2237"/>
      <c r="X1" s="2237"/>
      <c r="Y1" s="2238"/>
    </row>
    <row r="2" spans="1:25" ht="27" customHeight="1" x14ac:dyDescent="0.4">
      <c r="A2" s="2239" t="s">
        <v>508</v>
      </c>
      <c r="B2" s="2240"/>
      <c r="C2" s="2240"/>
      <c r="D2" s="2240"/>
      <c r="E2" s="2240"/>
      <c r="F2" s="2240"/>
      <c r="G2" s="2240"/>
      <c r="H2" s="2240"/>
      <c r="I2" s="2240"/>
      <c r="J2" s="2240"/>
      <c r="K2" s="2240"/>
      <c r="L2" s="2240"/>
      <c r="M2" s="2240"/>
      <c r="N2" s="2240"/>
      <c r="O2" s="2240"/>
      <c r="P2" s="2240"/>
      <c r="Q2" s="2240"/>
      <c r="R2" s="2240"/>
      <c r="S2" s="2240"/>
      <c r="T2" s="2240"/>
      <c r="U2" s="2240"/>
      <c r="V2" s="2240"/>
      <c r="W2" s="2240"/>
      <c r="X2" s="2240"/>
      <c r="Y2" s="2241"/>
    </row>
    <row r="3" spans="1:25" ht="51" customHeight="1" thickBot="1" x14ac:dyDescent="0.45">
      <c r="A3" s="2242" t="s">
        <v>507</v>
      </c>
      <c r="B3" s="2243"/>
      <c r="C3" s="2243"/>
      <c r="D3" s="2243"/>
      <c r="E3" s="2243"/>
      <c r="F3" s="2243"/>
      <c r="G3" s="2243"/>
      <c r="H3" s="2243"/>
      <c r="I3" s="2243"/>
      <c r="J3" s="2243"/>
      <c r="K3" s="2243"/>
      <c r="L3" s="2243"/>
      <c r="M3" s="2243"/>
      <c r="N3" s="2243"/>
      <c r="O3" s="2243"/>
      <c r="P3" s="2243"/>
      <c r="Q3" s="2243"/>
      <c r="R3" s="2243"/>
      <c r="S3" s="2243"/>
      <c r="T3" s="2243"/>
      <c r="U3" s="2243"/>
      <c r="V3" s="2243"/>
      <c r="W3" s="2243"/>
      <c r="X3" s="2243"/>
      <c r="Y3" s="2244"/>
    </row>
    <row r="4" spans="1:25" ht="48.2" customHeight="1" x14ac:dyDescent="0.25">
      <c r="A4" s="2245" t="s">
        <v>3</v>
      </c>
      <c r="B4" s="2246"/>
      <c r="C4" s="2247"/>
      <c r="D4" s="2251" t="s">
        <v>4</v>
      </c>
      <c r="E4" s="2251" t="s">
        <v>5</v>
      </c>
      <c r="F4" s="2234" t="s">
        <v>6</v>
      </c>
      <c r="G4" s="2229" t="s">
        <v>7</v>
      </c>
      <c r="H4" s="2253" t="s">
        <v>8</v>
      </c>
      <c r="I4" s="2251" t="s">
        <v>9</v>
      </c>
      <c r="J4" s="2234" t="s">
        <v>10</v>
      </c>
      <c r="K4" s="2229" t="s">
        <v>7</v>
      </c>
      <c r="L4" s="2253" t="s">
        <v>11</v>
      </c>
      <c r="M4" s="2251" t="s">
        <v>12</v>
      </c>
      <c r="N4" s="2234" t="s">
        <v>13</v>
      </c>
      <c r="O4" s="2229" t="s">
        <v>7</v>
      </c>
      <c r="P4" s="2253" t="s">
        <v>14</v>
      </c>
      <c r="Q4" s="2251" t="s">
        <v>15</v>
      </c>
      <c r="R4" s="2234" t="s">
        <v>16</v>
      </c>
      <c r="S4" s="2229" t="s">
        <v>7</v>
      </c>
      <c r="T4" s="2229" t="s">
        <v>17</v>
      </c>
      <c r="U4" s="2231" t="s">
        <v>18</v>
      </c>
      <c r="V4" s="2232"/>
      <c r="W4" s="2232"/>
      <c r="X4" s="2232"/>
      <c r="Y4" s="2233"/>
    </row>
    <row r="5" spans="1:25" ht="48.75" customHeight="1" thickBot="1" x14ac:dyDescent="0.3">
      <c r="A5" s="2248"/>
      <c r="B5" s="2249"/>
      <c r="C5" s="2250"/>
      <c r="D5" s="2252"/>
      <c r="E5" s="2252"/>
      <c r="F5" s="2235"/>
      <c r="G5" s="2230"/>
      <c r="H5" s="2254"/>
      <c r="I5" s="2252"/>
      <c r="J5" s="2235"/>
      <c r="K5" s="2230"/>
      <c r="L5" s="2254"/>
      <c r="M5" s="2252"/>
      <c r="N5" s="2235"/>
      <c r="O5" s="2230"/>
      <c r="P5" s="2254"/>
      <c r="Q5" s="2252"/>
      <c r="R5" s="2235"/>
      <c r="S5" s="2230"/>
      <c r="T5" s="2230"/>
      <c r="U5" s="834" t="s">
        <v>19</v>
      </c>
      <c r="V5" s="209" t="s">
        <v>19</v>
      </c>
      <c r="W5" s="209" t="s">
        <v>19</v>
      </c>
      <c r="X5" s="209" t="s">
        <v>19</v>
      </c>
      <c r="Y5" s="208" t="s">
        <v>20</v>
      </c>
    </row>
    <row r="6" spans="1:25" ht="24.6" customHeight="1" thickBot="1" x14ac:dyDescent="0.3">
      <c r="A6" s="2258">
        <v>1</v>
      </c>
      <c r="B6" s="6" t="s">
        <v>21</v>
      </c>
      <c r="C6" s="7" t="s">
        <v>41</v>
      </c>
      <c r="D6" s="1831" t="s">
        <v>23</v>
      </c>
      <c r="E6" s="1906"/>
      <c r="F6" s="1907"/>
      <c r="G6" s="105">
        <f>G8/G7</f>
        <v>1.4075757575757575</v>
      </c>
      <c r="H6" s="1831" t="s">
        <v>23</v>
      </c>
      <c r="I6" s="1906"/>
      <c r="J6" s="1907"/>
      <c r="K6" s="105">
        <f>K8/K7</f>
        <v>1.2503030303030302</v>
      </c>
      <c r="L6" s="1831" t="s">
        <v>23</v>
      </c>
      <c r="M6" s="1906"/>
      <c r="N6" s="1907"/>
      <c r="O6" s="105">
        <f>O8/O7</f>
        <v>1.4718181818181819</v>
      </c>
      <c r="P6" s="1831" t="s">
        <v>23</v>
      </c>
      <c r="Q6" s="1906"/>
      <c r="R6" s="1907"/>
      <c r="S6" s="105">
        <f>S8/S7</f>
        <v>1.2157575757575758</v>
      </c>
      <c r="T6" s="105">
        <f>T8/T7</f>
        <v>1.3363636363636364</v>
      </c>
      <c r="U6" s="835">
        <v>0.2</v>
      </c>
      <c r="V6" s="835">
        <v>0.4</v>
      </c>
      <c r="W6" s="836">
        <v>0.6</v>
      </c>
      <c r="X6" s="837">
        <v>0.8</v>
      </c>
      <c r="Y6" s="838">
        <v>1</v>
      </c>
    </row>
    <row r="7" spans="1:25" ht="54" customHeight="1" x14ac:dyDescent="0.25">
      <c r="A7" s="2259"/>
      <c r="B7" s="2255" t="s">
        <v>506</v>
      </c>
      <c r="C7" s="839" t="s">
        <v>505</v>
      </c>
      <c r="D7" s="840">
        <v>1100</v>
      </c>
      <c r="E7" s="841">
        <v>1100</v>
      </c>
      <c r="F7" s="842">
        <v>1100</v>
      </c>
      <c r="G7" s="107">
        <f>SUM(D7:F7)</f>
        <v>3300</v>
      </c>
      <c r="H7" s="840">
        <v>1100</v>
      </c>
      <c r="I7" s="841">
        <v>1100</v>
      </c>
      <c r="J7" s="842">
        <v>1100</v>
      </c>
      <c r="K7" s="107">
        <f>SUM(H7:J7)</f>
        <v>3300</v>
      </c>
      <c r="L7" s="840">
        <v>1100</v>
      </c>
      <c r="M7" s="841">
        <v>1100</v>
      </c>
      <c r="N7" s="842">
        <v>1100</v>
      </c>
      <c r="O7" s="107">
        <f>SUM(L7:N7)</f>
        <v>3300</v>
      </c>
      <c r="P7" s="840">
        <v>1100</v>
      </c>
      <c r="Q7" s="841">
        <v>1100</v>
      </c>
      <c r="R7" s="842">
        <v>1100</v>
      </c>
      <c r="S7" s="107">
        <f>SUM(P7:R7)</f>
        <v>3300</v>
      </c>
      <c r="T7" s="107">
        <f>SUM(G7+K7+O7+S7)</f>
        <v>13200</v>
      </c>
      <c r="U7" s="843"/>
      <c r="V7" s="844"/>
      <c r="W7" s="844"/>
      <c r="X7" s="844"/>
      <c r="Y7" s="845"/>
    </row>
    <row r="8" spans="1:25" ht="30.75" customHeight="1" thickBot="1" x14ac:dyDescent="0.3">
      <c r="A8" s="2259"/>
      <c r="B8" s="2256"/>
      <c r="C8" s="846" t="s">
        <v>504</v>
      </c>
      <c r="D8" s="1208">
        <v>1399</v>
      </c>
      <c r="E8" s="1209">
        <v>1515</v>
      </c>
      <c r="F8" s="1210">
        <v>1731</v>
      </c>
      <c r="G8" s="822">
        <f>SUM(D8:F8)</f>
        <v>4645</v>
      </c>
      <c r="H8" s="1208">
        <v>1495</v>
      </c>
      <c r="I8" s="1209">
        <v>1197</v>
      </c>
      <c r="J8" s="1210">
        <v>1434</v>
      </c>
      <c r="K8" s="822">
        <f>SUM(H8:J8)</f>
        <v>4126</v>
      </c>
      <c r="L8" s="1517">
        <v>1790</v>
      </c>
      <c r="M8" s="1518">
        <v>1704</v>
      </c>
      <c r="N8" s="1519">
        <v>1363</v>
      </c>
      <c r="O8" s="822">
        <f>SUM(L8:N8)</f>
        <v>4857</v>
      </c>
      <c r="P8" s="1517">
        <v>1495</v>
      </c>
      <c r="Q8" s="1518">
        <v>1467</v>
      </c>
      <c r="R8" s="1519">
        <v>1050</v>
      </c>
      <c r="S8" s="822">
        <f>SUM(P8:R8)</f>
        <v>4012</v>
      </c>
      <c r="T8" s="822">
        <f>SUM(G8+K8+O8+S8)</f>
        <v>17640</v>
      </c>
      <c r="U8" s="831"/>
      <c r="V8" s="832"/>
      <c r="W8" s="832"/>
      <c r="X8" s="832"/>
      <c r="Y8" s="833"/>
    </row>
    <row r="9" spans="1:25" ht="24.6" customHeight="1" thickBot="1" x14ac:dyDescent="0.3">
      <c r="A9" s="2259"/>
      <c r="B9" s="2256"/>
      <c r="C9" s="7" t="s">
        <v>41</v>
      </c>
      <c r="D9" s="1831" t="s">
        <v>23</v>
      </c>
      <c r="E9" s="1906"/>
      <c r="F9" s="1907"/>
      <c r="G9" s="105">
        <f>G11/G10</f>
        <v>1</v>
      </c>
      <c r="H9" s="1831" t="s">
        <v>23</v>
      </c>
      <c r="I9" s="1906"/>
      <c r="J9" s="1907"/>
      <c r="K9" s="105">
        <f>K11/K10</f>
        <v>1.4888888888888889</v>
      </c>
      <c r="L9" s="1831" t="s">
        <v>23</v>
      </c>
      <c r="M9" s="1906"/>
      <c r="N9" s="1907"/>
      <c r="O9" s="105">
        <f>O11/O10</f>
        <v>0.22222222222222221</v>
      </c>
      <c r="P9" s="1831" t="s">
        <v>23</v>
      </c>
      <c r="Q9" s="1906"/>
      <c r="R9" s="1907"/>
      <c r="S9" s="105">
        <f>S11/S10</f>
        <v>1.4444444444444444</v>
      </c>
      <c r="T9" s="105">
        <f>T11/T10</f>
        <v>1.038888888888889</v>
      </c>
      <c r="U9" s="202"/>
      <c r="V9" s="201"/>
      <c r="W9" s="201"/>
      <c r="X9" s="201"/>
      <c r="Y9" s="200"/>
    </row>
    <row r="10" spans="1:25" ht="28.5" customHeight="1" x14ac:dyDescent="0.25">
      <c r="A10" s="2259"/>
      <c r="B10" s="2256"/>
      <c r="C10" s="207" t="s">
        <v>503</v>
      </c>
      <c r="D10" s="206">
        <v>15</v>
      </c>
      <c r="E10" s="205">
        <v>15</v>
      </c>
      <c r="F10" s="204">
        <v>15</v>
      </c>
      <c r="G10" s="107">
        <f>SUM(D10:F10)</f>
        <v>45</v>
      </c>
      <c r="H10" s="206">
        <v>15</v>
      </c>
      <c r="I10" s="205">
        <v>15</v>
      </c>
      <c r="J10" s="204">
        <v>15</v>
      </c>
      <c r="K10" s="107">
        <f>SUM(H10:J10)</f>
        <v>45</v>
      </c>
      <c r="L10" s="206">
        <v>15</v>
      </c>
      <c r="M10" s="205">
        <v>15</v>
      </c>
      <c r="N10" s="204">
        <v>15</v>
      </c>
      <c r="O10" s="107">
        <f>SUM(L10:N10)</f>
        <v>45</v>
      </c>
      <c r="P10" s="206">
        <v>15</v>
      </c>
      <c r="Q10" s="205">
        <v>15</v>
      </c>
      <c r="R10" s="204">
        <v>15</v>
      </c>
      <c r="S10" s="107">
        <f>SUM(P10:R10)</f>
        <v>45</v>
      </c>
      <c r="T10" s="107">
        <f>SUM(G10+K10+O10+S10)</f>
        <v>180</v>
      </c>
      <c r="U10" s="198"/>
      <c r="V10" s="197"/>
      <c r="W10" s="197"/>
      <c r="X10" s="197"/>
      <c r="Y10" s="196"/>
    </row>
    <row r="11" spans="1:25" ht="27" customHeight="1" thickBot="1" x14ac:dyDescent="0.3">
      <c r="A11" s="2259"/>
      <c r="B11" s="2256"/>
      <c r="C11" s="846" t="s">
        <v>501</v>
      </c>
      <c r="D11" s="1208">
        <v>15</v>
      </c>
      <c r="E11" s="1209">
        <v>9</v>
      </c>
      <c r="F11" s="1210">
        <v>21</v>
      </c>
      <c r="G11" s="822">
        <f>SUM(D11:F11)</f>
        <v>45</v>
      </c>
      <c r="H11" s="1208">
        <v>14</v>
      </c>
      <c r="I11" s="1209">
        <v>29</v>
      </c>
      <c r="J11" s="1210">
        <v>24</v>
      </c>
      <c r="K11" s="822">
        <f>SUM(H11:J11)</f>
        <v>67</v>
      </c>
      <c r="L11" s="1517">
        <v>3</v>
      </c>
      <c r="M11" s="1518">
        <v>2</v>
      </c>
      <c r="N11" s="1519">
        <v>5</v>
      </c>
      <c r="O11" s="822">
        <f>SUM(L11:N11)</f>
        <v>10</v>
      </c>
      <c r="P11" s="1517">
        <v>24</v>
      </c>
      <c r="Q11" s="1518">
        <v>24</v>
      </c>
      <c r="R11" s="1519">
        <v>17</v>
      </c>
      <c r="S11" s="822">
        <f>SUM(P11:R11)</f>
        <v>65</v>
      </c>
      <c r="T11" s="822">
        <f>SUM(G11+K11+O11+S11)</f>
        <v>187</v>
      </c>
      <c r="U11" s="831"/>
      <c r="V11" s="832"/>
      <c r="W11" s="832"/>
      <c r="X11" s="832"/>
      <c r="Y11" s="833"/>
    </row>
    <row r="12" spans="1:25" ht="24.6" customHeight="1" thickBot="1" x14ac:dyDescent="0.3">
      <c r="A12" s="2259"/>
      <c r="B12" s="2256"/>
      <c r="C12" s="7" t="s">
        <v>41</v>
      </c>
      <c r="D12" s="1831" t="s">
        <v>23</v>
      </c>
      <c r="E12" s="1906"/>
      <c r="F12" s="1907"/>
      <c r="G12" s="105">
        <f>G14/G13</f>
        <v>4.333333333333333</v>
      </c>
      <c r="H12" s="1831" t="s">
        <v>23</v>
      </c>
      <c r="I12" s="1906"/>
      <c r="J12" s="1907"/>
      <c r="K12" s="105">
        <f>K14/K13</f>
        <v>6.833333333333333</v>
      </c>
      <c r="L12" s="1831" t="s">
        <v>23</v>
      </c>
      <c r="M12" s="1906"/>
      <c r="N12" s="1907"/>
      <c r="O12" s="105">
        <f>O14/O13</f>
        <v>2.2666666666666666</v>
      </c>
      <c r="P12" s="1831" t="s">
        <v>23</v>
      </c>
      <c r="Q12" s="1906"/>
      <c r="R12" s="1907"/>
      <c r="S12" s="105">
        <f>S14/S13</f>
        <v>5.5666666666666664</v>
      </c>
      <c r="T12" s="105">
        <f>T14/T13</f>
        <v>4.75</v>
      </c>
      <c r="U12" s="202"/>
      <c r="V12" s="201"/>
      <c r="W12" s="201"/>
      <c r="X12" s="201"/>
      <c r="Y12" s="200"/>
    </row>
    <row r="13" spans="1:25" ht="39" customHeight="1" x14ac:dyDescent="0.25">
      <c r="A13" s="2259"/>
      <c r="B13" s="2256"/>
      <c r="C13" s="207" t="s">
        <v>502</v>
      </c>
      <c r="D13" s="206">
        <v>10</v>
      </c>
      <c r="E13" s="205">
        <v>10</v>
      </c>
      <c r="F13" s="204">
        <v>10</v>
      </c>
      <c r="G13" s="107">
        <f>SUM(D13:F13)</f>
        <v>30</v>
      </c>
      <c r="H13" s="206">
        <v>10</v>
      </c>
      <c r="I13" s="205">
        <v>10</v>
      </c>
      <c r="J13" s="204">
        <v>10</v>
      </c>
      <c r="K13" s="107">
        <f>SUM(H13:J13)</f>
        <v>30</v>
      </c>
      <c r="L13" s="206">
        <v>10</v>
      </c>
      <c r="M13" s="205">
        <v>10</v>
      </c>
      <c r="N13" s="204">
        <v>10</v>
      </c>
      <c r="O13" s="107">
        <f>SUM(L13:N13)</f>
        <v>30</v>
      </c>
      <c r="P13" s="206">
        <v>10</v>
      </c>
      <c r="Q13" s="205">
        <v>10</v>
      </c>
      <c r="R13" s="204">
        <v>10</v>
      </c>
      <c r="S13" s="107">
        <f>SUM(P13:R13)</f>
        <v>30</v>
      </c>
      <c r="T13" s="107">
        <f>SUM(G13+K13+O13+S13)</f>
        <v>120</v>
      </c>
      <c r="U13" s="198"/>
      <c r="V13" s="197"/>
      <c r="W13" s="197"/>
      <c r="X13" s="197"/>
      <c r="Y13" s="196"/>
    </row>
    <row r="14" spans="1:25" ht="30.75" customHeight="1" thickBot="1" x14ac:dyDescent="0.3">
      <c r="A14" s="2259"/>
      <c r="B14" s="2256"/>
      <c r="C14" s="846" t="s">
        <v>501</v>
      </c>
      <c r="D14" s="1208">
        <v>40</v>
      </c>
      <c r="E14" s="1209">
        <v>38</v>
      </c>
      <c r="F14" s="1210">
        <v>52</v>
      </c>
      <c r="G14" s="822">
        <f>SUM(D14:F14)</f>
        <v>130</v>
      </c>
      <c r="H14" s="1208">
        <v>74</v>
      </c>
      <c r="I14" s="1209">
        <v>60</v>
      </c>
      <c r="J14" s="1210">
        <v>71</v>
      </c>
      <c r="K14" s="822">
        <f>SUM(H14:J14)</f>
        <v>205</v>
      </c>
      <c r="L14" s="1517">
        <v>24</v>
      </c>
      <c r="M14" s="1518">
        <v>20</v>
      </c>
      <c r="N14" s="1519">
        <v>24</v>
      </c>
      <c r="O14" s="822">
        <f>SUM(L14:N14)</f>
        <v>68</v>
      </c>
      <c r="P14" s="1517">
        <v>54</v>
      </c>
      <c r="Q14" s="1518">
        <v>62</v>
      </c>
      <c r="R14" s="1519">
        <v>51</v>
      </c>
      <c r="S14" s="822">
        <f>SUM(P14:R14)</f>
        <v>167</v>
      </c>
      <c r="T14" s="822">
        <f>SUM(G14+K14+O14+S14)</f>
        <v>570</v>
      </c>
      <c r="U14" s="831"/>
      <c r="V14" s="832"/>
      <c r="W14" s="832"/>
      <c r="X14" s="832"/>
      <c r="Y14" s="833"/>
    </row>
    <row r="15" spans="1:25" ht="24.6" customHeight="1" thickBot="1" x14ac:dyDescent="0.3">
      <c r="A15" s="2259"/>
      <c r="B15" s="2256"/>
      <c r="C15" s="7" t="s">
        <v>41</v>
      </c>
      <c r="D15" s="1831" t="s">
        <v>23</v>
      </c>
      <c r="E15" s="1906"/>
      <c r="F15" s="1907"/>
      <c r="G15" s="105">
        <f>G17/G16</f>
        <v>0.66969696969696968</v>
      </c>
      <c r="H15" s="1831" t="s">
        <v>23</v>
      </c>
      <c r="I15" s="1906"/>
      <c r="J15" s="1907"/>
      <c r="K15" s="105">
        <f>K17/K16</f>
        <v>0.72121212121212119</v>
      </c>
      <c r="L15" s="1831" t="s">
        <v>23</v>
      </c>
      <c r="M15" s="1906"/>
      <c r="N15" s="1907"/>
      <c r="O15" s="105">
        <f>O17/O16</f>
        <v>0.66969696969696968</v>
      </c>
      <c r="P15" s="1831" t="s">
        <v>23</v>
      </c>
      <c r="Q15" s="1906"/>
      <c r="R15" s="1907"/>
      <c r="S15" s="105">
        <f>S17/S16</f>
        <v>0.80606060606060603</v>
      </c>
      <c r="T15" s="105">
        <f>T17/T16</f>
        <v>0.71666666666666667</v>
      </c>
      <c r="U15" s="202"/>
      <c r="V15" s="201"/>
      <c r="W15" s="201"/>
      <c r="X15" s="201"/>
      <c r="Y15" s="200"/>
    </row>
    <row r="16" spans="1:25" ht="30.75" customHeight="1" x14ac:dyDescent="0.25">
      <c r="A16" s="2259"/>
      <c r="B16" s="2256"/>
      <c r="C16" s="207" t="s">
        <v>827</v>
      </c>
      <c r="D16" s="206">
        <v>110</v>
      </c>
      <c r="E16" s="205">
        <v>110</v>
      </c>
      <c r="F16" s="204">
        <v>110</v>
      </c>
      <c r="G16" s="107">
        <f>SUM(D16:F16)</f>
        <v>330</v>
      </c>
      <c r="H16" s="206">
        <v>110</v>
      </c>
      <c r="I16" s="205">
        <v>110</v>
      </c>
      <c r="J16" s="204">
        <v>110</v>
      </c>
      <c r="K16" s="107">
        <f>SUM(H16:J16)</f>
        <v>330</v>
      </c>
      <c r="L16" s="206">
        <v>110</v>
      </c>
      <c r="M16" s="205">
        <v>110</v>
      </c>
      <c r="N16" s="204">
        <v>110</v>
      </c>
      <c r="O16" s="107">
        <f>SUM(L16:N16)</f>
        <v>330</v>
      </c>
      <c r="P16" s="206">
        <v>110</v>
      </c>
      <c r="Q16" s="205">
        <v>110</v>
      </c>
      <c r="R16" s="204">
        <v>110</v>
      </c>
      <c r="S16" s="107">
        <f>SUM(P16:R16)</f>
        <v>330</v>
      </c>
      <c r="T16" s="107">
        <f>SUM(G16+K16+O16+S16)</f>
        <v>1320</v>
      </c>
      <c r="U16" s="198"/>
      <c r="V16" s="197"/>
      <c r="W16" s="197"/>
      <c r="X16" s="197"/>
      <c r="Y16" s="196"/>
    </row>
    <row r="17" spans="1:25" ht="30" customHeight="1" thickBot="1" x14ac:dyDescent="0.3">
      <c r="A17" s="2259"/>
      <c r="B17" s="2256"/>
      <c r="C17" s="846" t="s">
        <v>498</v>
      </c>
      <c r="D17" s="1208">
        <v>74</v>
      </c>
      <c r="E17" s="1209">
        <v>69</v>
      </c>
      <c r="F17" s="1210">
        <v>78</v>
      </c>
      <c r="G17" s="822">
        <f>SUM(D17:F17)</f>
        <v>221</v>
      </c>
      <c r="H17" s="1474">
        <v>86</v>
      </c>
      <c r="I17" s="1475">
        <v>88</v>
      </c>
      <c r="J17" s="1476">
        <v>64</v>
      </c>
      <c r="K17" s="822">
        <f>SUM(H17:J17)</f>
        <v>238</v>
      </c>
      <c r="L17" s="1517">
        <v>65</v>
      </c>
      <c r="M17" s="1518">
        <v>79</v>
      </c>
      <c r="N17" s="1519">
        <v>77</v>
      </c>
      <c r="O17" s="822">
        <f>SUM(L17:N17)</f>
        <v>221</v>
      </c>
      <c r="P17" s="1517">
        <v>99</v>
      </c>
      <c r="Q17" s="1518">
        <v>98</v>
      </c>
      <c r="R17" s="1519">
        <v>69</v>
      </c>
      <c r="S17" s="822">
        <f>SUM(P17:R17)</f>
        <v>266</v>
      </c>
      <c r="T17" s="822">
        <f>SUM(G17+K17+O17+S17)</f>
        <v>946</v>
      </c>
      <c r="U17" s="831"/>
      <c r="V17" s="832"/>
      <c r="W17" s="832"/>
      <c r="X17" s="832"/>
      <c r="Y17" s="833"/>
    </row>
    <row r="18" spans="1:25" ht="24.6" customHeight="1" thickBot="1" x14ac:dyDescent="0.3">
      <c r="A18" s="2259"/>
      <c r="B18" s="2256"/>
      <c r="C18" s="7" t="s">
        <v>41</v>
      </c>
      <c r="D18" s="1831" t="s">
        <v>23</v>
      </c>
      <c r="E18" s="1906"/>
      <c r="F18" s="1907"/>
      <c r="G18" s="105">
        <f>G20/G19</f>
        <v>0.59880952380952379</v>
      </c>
      <c r="H18" s="1831" t="s">
        <v>23</v>
      </c>
      <c r="I18" s="1906"/>
      <c r="J18" s="1907"/>
      <c r="K18" s="105">
        <f>K20/K19</f>
        <v>0.62976190476190474</v>
      </c>
      <c r="L18" s="1831" t="s">
        <v>23</v>
      </c>
      <c r="M18" s="1906"/>
      <c r="N18" s="1907"/>
      <c r="O18" s="105">
        <f>O20/O19</f>
        <v>0.67976190476190479</v>
      </c>
      <c r="P18" s="1831" t="s">
        <v>23</v>
      </c>
      <c r="Q18" s="1906"/>
      <c r="R18" s="1907"/>
      <c r="S18" s="105">
        <f>S20/S19</f>
        <v>0.49523809523809526</v>
      </c>
      <c r="T18" s="105">
        <f>T20/T19</f>
        <v>0.60089285714285712</v>
      </c>
      <c r="U18" s="202"/>
      <c r="V18" s="201"/>
      <c r="W18" s="201"/>
      <c r="X18" s="201"/>
      <c r="Y18" s="200"/>
    </row>
    <row r="19" spans="1:25" ht="31.5" customHeight="1" x14ac:dyDescent="0.25">
      <c r="A19" s="2259"/>
      <c r="B19" s="2256"/>
      <c r="C19" s="207" t="s">
        <v>500</v>
      </c>
      <c r="D19" s="206">
        <v>280</v>
      </c>
      <c r="E19" s="205">
        <v>280</v>
      </c>
      <c r="F19" s="204">
        <v>280</v>
      </c>
      <c r="G19" s="107">
        <f>SUM(D19:F19)</f>
        <v>840</v>
      </c>
      <c r="H19" s="206">
        <v>280</v>
      </c>
      <c r="I19" s="205">
        <v>280</v>
      </c>
      <c r="J19" s="204">
        <v>280</v>
      </c>
      <c r="K19" s="107">
        <f>SUM(H19:J19)</f>
        <v>840</v>
      </c>
      <c r="L19" s="206">
        <v>280</v>
      </c>
      <c r="M19" s="205">
        <v>280</v>
      </c>
      <c r="N19" s="204">
        <v>280</v>
      </c>
      <c r="O19" s="107">
        <f>SUM(L19:N19)</f>
        <v>840</v>
      </c>
      <c r="P19" s="206">
        <v>280</v>
      </c>
      <c r="Q19" s="205">
        <v>280</v>
      </c>
      <c r="R19" s="204">
        <v>280</v>
      </c>
      <c r="S19" s="107">
        <f>SUM(P19:R19)</f>
        <v>840</v>
      </c>
      <c r="T19" s="107">
        <f>SUM(G19+K19+O19+S19)</f>
        <v>3360</v>
      </c>
      <c r="U19" s="198"/>
      <c r="V19" s="197"/>
      <c r="W19" s="197"/>
      <c r="X19" s="197"/>
      <c r="Y19" s="196"/>
    </row>
    <row r="20" spans="1:25" ht="27" customHeight="1" thickBot="1" x14ac:dyDescent="0.3">
      <c r="A20" s="2259"/>
      <c r="B20" s="2256"/>
      <c r="C20" s="846" t="s">
        <v>498</v>
      </c>
      <c r="D20" s="1208">
        <v>175</v>
      </c>
      <c r="E20" s="1209">
        <v>154</v>
      </c>
      <c r="F20" s="1210">
        <v>174</v>
      </c>
      <c r="G20" s="822">
        <f>SUM(D20:F20)</f>
        <v>503</v>
      </c>
      <c r="H20" s="1208">
        <v>167</v>
      </c>
      <c r="I20" s="1209">
        <v>213</v>
      </c>
      <c r="J20" s="1210">
        <v>149</v>
      </c>
      <c r="K20" s="822">
        <f>SUM(H20:J20)</f>
        <v>529</v>
      </c>
      <c r="L20" s="1517">
        <v>190</v>
      </c>
      <c r="M20" s="1518">
        <v>202</v>
      </c>
      <c r="N20" s="1519">
        <v>179</v>
      </c>
      <c r="O20" s="822">
        <f>SUM(L20:N20)</f>
        <v>571</v>
      </c>
      <c r="P20" s="1517">
        <v>164</v>
      </c>
      <c r="Q20" s="1518">
        <v>143</v>
      </c>
      <c r="R20" s="1519">
        <v>109</v>
      </c>
      <c r="S20" s="822">
        <f>SUM(P20:R20)</f>
        <v>416</v>
      </c>
      <c r="T20" s="822">
        <f>SUM(G20+K20+O20+S20)</f>
        <v>2019</v>
      </c>
      <c r="U20" s="831"/>
      <c r="V20" s="832"/>
      <c r="W20" s="832"/>
      <c r="X20" s="832"/>
      <c r="Y20" s="833"/>
    </row>
    <row r="21" spans="1:25" ht="24.6" customHeight="1" thickBot="1" x14ac:dyDescent="0.3">
      <c r="A21" s="2259"/>
      <c r="B21" s="2256"/>
      <c r="C21" s="7" t="s">
        <v>41</v>
      </c>
      <c r="D21" s="1831" t="s">
        <v>23</v>
      </c>
      <c r="E21" s="1906"/>
      <c r="F21" s="1907"/>
      <c r="G21" s="105">
        <f>G23/G22</f>
        <v>0.68</v>
      </c>
      <c r="H21" s="1831" t="s">
        <v>23</v>
      </c>
      <c r="I21" s="1906"/>
      <c r="J21" s="1907"/>
      <c r="K21" s="105">
        <f>K23/K22</f>
        <v>0.72</v>
      </c>
      <c r="L21" s="1831" t="s">
        <v>23</v>
      </c>
      <c r="M21" s="1906"/>
      <c r="N21" s="1907"/>
      <c r="O21" s="105">
        <f>O23/O22</f>
        <v>0.91333333333333333</v>
      </c>
      <c r="P21" s="1831" t="s">
        <v>23</v>
      </c>
      <c r="Q21" s="1906"/>
      <c r="R21" s="1907"/>
      <c r="S21" s="105">
        <f>S23/S22</f>
        <v>0.62</v>
      </c>
      <c r="T21" s="105">
        <f>T23/T22</f>
        <v>0.73333333333333328</v>
      </c>
      <c r="U21" s="202"/>
      <c r="V21" s="201"/>
      <c r="W21" s="201"/>
      <c r="X21" s="201"/>
      <c r="Y21" s="200"/>
    </row>
    <row r="22" spans="1:25" ht="30" customHeight="1" x14ac:dyDescent="0.25">
      <c r="A22" s="2259"/>
      <c r="B22" s="2256"/>
      <c r="C22" s="207" t="s">
        <v>499</v>
      </c>
      <c r="D22" s="206">
        <v>100</v>
      </c>
      <c r="E22" s="205">
        <v>100</v>
      </c>
      <c r="F22" s="204">
        <v>100</v>
      </c>
      <c r="G22" s="107">
        <f>SUM(D22:F22)</f>
        <v>300</v>
      </c>
      <c r="H22" s="206">
        <v>100</v>
      </c>
      <c r="I22" s="205">
        <v>100</v>
      </c>
      <c r="J22" s="204">
        <v>100</v>
      </c>
      <c r="K22" s="107">
        <f>SUM(H22:J22)</f>
        <v>300</v>
      </c>
      <c r="L22" s="206">
        <v>100</v>
      </c>
      <c r="M22" s="205">
        <v>100</v>
      </c>
      <c r="N22" s="204">
        <v>100</v>
      </c>
      <c r="O22" s="107">
        <f>SUM(L22:N22)</f>
        <v>300</v>
      </c>
      <c r="P22" s="206">
        <v>100</v>
      </c>
      <c r="Q22" s="205">
        <v>100</v>
      </c>
      <c r="R22" s="204">
        <v>100</v>
      </c>
      <c r="S22" s="107">
        <f>SUM(P22:R22)</f>
        <v>300</v>
      </c>
      <c r="T22" s="107">
        <f>SUM(G22+K22+O22+S22)</f>
        <v>1200</v>
      </c>
      <c r="U22" s="198"/>
      <c r="V22" s="197"/>
      <c r="W22" s="197"/>
      <c r="X22" s="197"/>
      <c r="Y22" s="196"/>
    </row>
    <row r="23" spans="1:25" ht="26.25" customHeight="1" thickBot="1" x14ac:dyDescent="0.3">
      <c r="A23" s="2260"/>
      <c r="B23" s="2257"/>
      <c r="C23" s="846" t="s">
        <v>498</v>
      </c>
      <c r="D23" s="1208">
        <v>64</v>
      </c>
      <c r="E23" s="1209">
        <v>67</v>
      </c>
      <c r="F23" s="1210">
        <v>73</v>
      </c>
      <c r="G23" s="822">
        <f>SUM(D23:F23)</f>
        <v>204</v>
      </c>
      <c r="H23" s="1208">
        <v>84</v>
      </c>
      <c r="I23" s="1209">
        <v>57</v>
      </c>
      <c r="J23" s="1210">
        <v>75</v>
      </c>
      <c r="K23" s="822">
        <f>SUM(H23:J23)</f>
        <v>216</v>
      </c>
      <c r="L23" s="1517">
        <v>89</v>
      </c>
      <c r="M23" s="1518">
        <v>116</v>
      </c>
      <c r="N23" s="1519">
        <v>69</v>
      </c>
      <c r="O23" s="822">
        <f>SUM(L23:N23)</f>
        <v>274</v>
      </c>
      <c r="P23" s="1517">
        <v>79</v>
      </c>
      <c r="Q23" s="1518">
        <v>38</v>
      </c>
      <c r="R23" s="1519">
        <v>69</v>
      </c>
      <c r="S23" s="822">
        <f>SUM(P23:R23)</f>
        <v>186</v>
      </c>
      <c r="T23" s="822">
        <f>SUM(G23+K23+O23+S23)</f>
        <v>880</v>
      </c>
      <c r="U23" s="831"/>
      <c r="V23" s="832"/>
      <c r="W23" s="832"/>
      <c r="X23" s="832"/>
      <c r="Y23" s="833"/>
    </row>
    <row r="24" spans="1:25" ht="24.6" customHeight="1" thickBot="1" x14ac:dyDescent="0.3">
      <c r="A24" s="2262">
        <v>2</v>
      </c>
      <c r="B24" s="571" t="s">
        <v>21</v>
      </c>
      <c r="C24" s="7" t="s">
        <v>41</v>
      </c>
      <c r="D24" s="1831" t="s">
        <v>23</v>
      </c>
      <c r="E24" s="1906"/>
      <c r="F24" s="1907"/>
      <c r="G24" s="105">
        <f>G26/G25</f>
        <v>1</v>
      </c>
      <c r="H24" s="1831" t="s">
        <v>23</v>
      </c>
      <c r="I24" s="1906"/>
      <c r="J24" s="1907"/>
      <c r="K24" s="105">
        <f>K26/K25</f>
        <v>12</v>
      </c>
      <c r="L24" s="1831" t="s">
        <v>23</v>
      </c>
      <c r="M24" s="1906"/>
      <c r="N24" s="1907"/>
      <c r="O24" s="105">
        <f>O26/O25</f>
        <v>9.5</v>
      </c>
      <c r="P24" s="1831" t="s">
        <v>23</v>
      </c>
      <c r="Q24" s="1906"/>
      <c r="R24" s="1907"/>
      <c r="S24" s="105">
        <f>S26/S25</f>
        <v>10</v>
      </c>
      <c r="T24" s="105">
        <f>T26/T25</f>
        <v>6.2857142857142856</v>
      </c>
      <c r="U24" s="202"/>
      <c r="V24" s="201"/>
      <c r="W24" s="201"/>
      <c r="X24" s="201"/>
      <c r="Y24" s="200"/>
    </row>
    <row r="25" spans="1:25" ht="49.5" customHeight="1" x14ac:dyDescent="0.25">
      <c r="A25" s="2263"/>
      <c r="B25" s="2267" t="s">
        <v>497</v>
      </c>
      <c r="C25" s="207" t="s">
        <v>829</v>
      </c>
      <c r="D25" s="206"/>
      <c r="E25" s="205">
        <v>1</v>
      </c>
      <c r="F25" s="204">
        <v>1</v>
      </c>
      <c r="G25" s="107">
        <v>3</v>
      </c>
      <c r="H25" s="206"/>
      <c r="I25" s="205">
        <v>1</v>
      </c>
      <c r="J25" s="204"/>
      <c r="K25" s="107">
        <f>SUM(H25:J25)</f>
        <v>1</v>
      </c>
      <c r="L25" s="206">
        <v>1</v>
      </c>
      <c r="M25" s="205"/>
      <c r="N25" s="204">
        <v>1</v>
      </c>
      <c r="O25" s="107">
        <f>SUM(L25:N25)</f>
        <v>2</v>
      </c>
      <c r="P25" s="206"/>
      <c r="Q25" s="205">
        <v>1</v>
      </c>
      <c r="R25" s="204"/>
      <c r="S25" s="107">
        <f>SUM(P25:R25)</f>
        <v>1</v>
      </c>
      <c r="T25" s="107">
        <f>SUM(G25+K25+O25+S25)</f>
        <v>7</v>
      </c>
      <c r="U25" s="198"/>
      <c r="V25" s="197"/>
      <c r="W25" s="197"/>
      <c r="X25" s="197"/>
      <c r="Y25" s="196"/>
    </row>
    <row r="26" spans="1:25" ht="26.25" customHeight="1" thickBot="1" x14ac:dyDescent="0.3">
      <c r="A26" s="2263"/>
      <c r="B26" s="2268"/>
      <c r="C26" s="801" t="s">
        <v>496</v>
      </c>
      <c r="D26" s="802"/>
      <c r="E26" s="1211">
        <v>1</v>
      </c>
      <c r="F26" s="1212">
        <v>2</v>
      </c>
      <c r="G26" s="822">
        <f>SUM(D26:F26)</f>
        <v>3</v>
      </c>
      <c r="H26" s="1213">
        <v>4</v>
      </c>
      <c r="I26" s="1272">
        <v>4</v>
      </c>
      <c r="J26" s="1212">
        <v>4</v>
      </c>
      <c r="K26" s="822">
        <f>SUM(H26:J26)</f>
        <v>12</v>
      </c>
      <c r="L26" s="1520">
        <v>6</v>
      </c>
      <c r="M26" s="1521">
        <v>7</v>
      </c>
      <c r="N26" s="1522">
        <v>6</v>
      </c>
      <c r="O26" s="822">
        <f>SUM(L26:N26)</f>
        <v>19</v>
      </c>
      <c r="P26" s="1520">
        <v>4</v>
      </c>
      <c r="Q26" s="1521">
        <v>4</v>
      </c>
      <c r="R26" s="1522">
        <v>2</v>
      </c>
      <c r="S26" s="822">
        <f>SUM(P26:R26)</f>
        <v>10</v>
      </c>
      <c r="T26" s="822">
        <f>SUM(G26+K26+O26+S26)</f>
        <v>44</v>
      </c>
      <c r="U26" s="831"/>
      <c r="V26" s="832"/>
      <c r="W26" s="832"/>
      <c r="X26" s="832"/>
      <c r="Y26" s="833"/>
    </row>
    <row r="27" spans="1:25" ht="24.6" customHeight="1" thickBot="1" x14ac:dyDescent="0.3">
      <c r="A27" s="2263"/>
      <c r="B27" s="2269"/>
      <c r="C27" s="7" t="s">
        <v>41</v>
      </c>
      <c r="D27" s="1831" t="s">
        <v>23</v>
      </c>
      <c r="E27" s="1906"/>
      <c r="F27" s="1907"/>
      <c r="G27" s="105">
        <f>G29/G28</f>
        <v>0.33333333333333331</v>
      </c>
      <c r="H27" s="1831" t="s">
        <v>23</v>
      </c>
      <c r="I27" s="1906"/>
      <c r="J27" s="1907"/>
      <c r="K27" s="105">
        <f>K29/K28</f>
        <v>0.16666666666666666</v>
      </c>
      <c r="L27" s="1831" t="s">
        <v>23</v>
      </c>
      <c r="M27" s="1906"/>
      <c r="N27" s="1907"/>
      <c r="O27" s="105">
        <f>O29/O28</f>
        <v>0.5</v>
      </c>
      <c r="P27" s="1831" t="s">
        <v>23</v>
      </c>
      <c r="Q27" s="1906"/>
      <c r="R27" s="1907"/>
      <c r="S27" s="105">
        <f>S29/S28</f>
        <v>0.33333333333333331</v>
      </c>
      <c r="T27" s="105">
        <f>T29/T28</f>
        <v>0.33333333333333331</v>
      </c>
      <c r="U27" s="203"/>
      <c r="V27" s="201"/>
      <c r="W27" s="201"/>
      <c r="X27" s="201"/>
      <c r="Y27" s="200"/>
    </row>
    <row r="28" spans="1:25" ht="29.25" customHeight="1" x14ac:dyDescent="0.25">
      <c r="A28" s="2263"/>
      <c r="B28" s="2268"/>
      <c r="C28" s="815" t="s">
        <v>495</v>
      </c>
      <c r="D28" s="847">
        <v>2</v>
      </c>
      <c r="E28" s="848">
        <v>2</v>
      </c>
      <c r="F28" s="849">
        <v>2</v>
      </c>
      <c r="G28" s="107">
        <v>6</v>
      </c>
      <c r="H28" s="847">
        <v>2</v>
      </c>
      <c r="I28" s="848">
        <v>2</v>
      </c>
      <c r="J28" s="849">
        <v>2</v>
      </c>
      <c r="K28" s="107">
        <f>SUM(H28:J28)</f>
        <v>6</v>
      </c>
      <c r="L28" s="847">
        <v>2</v>
      </c>
      <c r="M28" s="848">
        <v>2</v>
      </c>
      <c r="N28" s="849">
        <v>2</v>
      </c>
      <c r="O28" s="107">
        <f>SUM(L28:N28)</f>
        <v>6</v>
      </c>
      <c r="P28" s="847">
        <v>2</v>
      </c>
      <c r="Q28" s="848">
        <v>2</v>
      </c>
      <c r="R28" s="849">
        <v>2</v>
      </c>
      <c r="S28" s="107">
        <f>SUM(P28:R28)</f>
        <v>6</v>
      </c>
      <c r="T28" s="107">
        <f>SUM(G28+K28+O28+S28)</f>
        <v>24</v>
      </c>
      <c r="U28" s="198"/>
      <c r="V28" s="197"/>
      <c r="W28" s="197"/>
      <c r="X28" s="197"/>
      <c r="Y28" s="196"/>
    </row>
    <row r="29" spans="1:25" ht="30" customHeight="1" thickBot="1" x14ac:dyDescent="0.3">
      <c r="A29" s="2263"/>
      <c r="B29" s="2268"/>
      <c r="C29" s="801" t="s">
        <v>494</v>
      </c>
      <c r="D29" s="1213"/>
      <c r="E29" s="1211"/>
      <c r="F29" s="1212">
        <v>2</v>
      </c>
      <c r="G29" s="822">
        <f>SUM(D29:F29)</f>
        <v>2</v>
      </c>
      <c r="H29" s="1213"/>
      <c r="I29" s="1272"/>
      <c r="J29" s="1212">
        <v>1</v>
      </c>
      <c r="K29" s="822">
        <f>SUM(H29:J29)</f>
        <v>1</v>
      </c>
      <c r="L29" s="1520"/>
      <c r="M29" s="1521">
        <v>1</v>
      </c>
      <c r="N29" s="1522">
        <v>2</v>
      </c>
      <c r="O29" s="822">
        <f>SUM(L29:N29)</f>
        <v>3</v>
      </c>
      <c r="P29" s="1520">
        <v>1</v>
      </c>
      <c r="Q29" s="1521">
        <v>1</v>
      </c>
      <c r="R29" s="1522"/>
      <c r="S29" s="822">
        <f>SUM(P29:R29)</f>
        <v>2</v>
      </c>
      <c r="T29" s="822">
        <f>SUM(G29+K29+O29+S29)</f>
        <v>8</v>
      </c>
      <c r="U29" s="831"/>
      <c r="V29" s="832"/>
      <c r="W29" s="832"/>
      <c r="X29" s="832"/>
      <c r="Y29" s="833"/>
    </row>
    <row r="30" spans="1:25" ht="28.5" customHeight="1" thickBot="1" x14ac:dyDescent="0.3">
      <c r="A30" s="2263"/>
      <c r="B30" s="2269"/>
      <c r="C30" s="7" t="s">
        <v>41</v>
      </c>
      <c r="D30" s="1831" t="s">
        <v>23</v>
      </c>
      <c r="E30" s="1906"/>
      <c r="F30" s="1907"/>
      <c r="G30" s="105">
        <f>G32/G31</f>
        <v>2</v>
      </c>
      <c r="H30" s="1831" t="s">
        <v>23</v>
      </c>
      <c r="I30" s="1906"/>
      <c r="J30" s="1907"/>
      <c r="K30" s="105">
        <f>K32/K31</f>
        <v>1</v>
      </c>
      <c r="L30" s="1831" t="s">
        <v>23</v>
      </c>
      <c r="M30" s="1906"/>
      <c r="N30" s="1907"/>
      <c r="O30" s="105">
        <f>O32/O31</f>
        <v>3</v>
      </c>
      <c r="P30" s="1831" t="s">
        <v>23</v>
      </c>
      <c r="Q30" s="1906"/>
      <c r="R30" s="1907"/>
      <c r="S30" s="105">
        <f>S32/S31</f>
        <v>3</v>
      </c>
      <c r="T30" s="105">
        <f>T32/T31</f>
        <v>2.25</v>
      </c>
      <c r="U30" s="203"/>
      <c r="V30" s="201"/>
      <c r="W30" s="201"/>
      <c r="X30" s="201"/>
      <c r="Y30" s="200"/>
    </row>
    <row r="31" spans="1:25" ht="27" customHeight="1" x14ac:dyDescent="0.25">
      <c r="A31" s="2263"/>
      <c r="B31" s="2268"/>
      <c r="C31" s="815" t="s">
        <v>493</v>
      </c>
      <c r="D31" s="847"/>
      <c r="E31" s="848">
        <v>1</v>
      </c>
      <c r="F31" s="849"/>
      <c r="G31" s="107">
        <f>SUM(D31:F31)</f>
        <v>1</v>
      </c>
      <c r="H31" s="847"/>
      <c r="I31" s="848">
        <v>1</v>
      </c>
      <c r="J31" s="849"/>
      <c r="K31" s="107">
        <f>SUM(H31:J31)</f>
        <v>1</v>
      </c>
      <c r="L31" s="847"/>
      <c r="M31" s="848"/>
      <c r="N31" s="849">
        <v>1</v>
      </c>
      <c r="O31" s="107">
        <f>SUM(L31:N31)</f>
        <v>1</v>
      </c>
      <c r="P31" s="847"/>
      <c r="Q31" s="848"/>
      <c r="R31" s="849">
        <v>1</v>
      </c>
      <c r="S31" s="107">
        <f>SUM(P31:R31)</f>
        <v>1</v>
      </c>
      <c r="T31" s="107">
        <f>SUM(G31+K31+O31+S31)</f>
        <v>4</v>
      </c>
      <c r="U31" s="198"/>
      <c r="V31" s="197"/>
      <c r="W31" s="197"/>
      <c r="X31" s="197"/>
      <c r="Y31" s="196"/>
    </row>
    <row r="32" spans="1:25" ht="24.6" customHeight="1" thickBot="1" x14ac:dyDescent="0.3">
      <c r="A32" s="2264"/>
      <c r="B32" s="2270"/>
      <c r="C32" s="850" t="s">
        <v>492</v>
      </c>
      <c r="D32" s="1214"/>
      <c r="E32" s="1215"/>
      <c r="F32" s="1216">
        <v>2</v>
      </c>
      <c r="G32" s="110">
        <f>SUM(D32:F32)</f>
        <v>2</v>
      </c>
      <c r="H32" s="851"/>
      <c r="I32" s="852"/>
      <c r="J32" s="853">
        <v>1</v>
      </c>
      <c r="K32" s="110">
        <f>SUM(H32:J32)</f>
        <v>1</v>
      </c>
      <c r="L32" s="1523">
        <v>1</v>
      </c>
      <c r="M32" s="1524">
        <v>1</v>
      </c>
      <c r="N32" s="1525">
        <v>1</v>
      </c>
      <c r="O32" s="110">
        <f>SUM(L32:N32)</f>
        <v>3</v>
      </c>
      <c r="P32" s="1523">
        <v>1</v>
      </c>
      <c r="Q32" s="1524">
        <v>1</v>
      </c>
      <c r="R32" s="1525">
        <v>1</v>
      </c>
      <c r="S32" s="110">
        <f>SUM(P32:R32)</f>
        <v>3</v>
      </c>
      <c r="T32" s="110">
        <f>SUM(G32+K32+O32+S32)</f>
        <v>9</v>
      </c>
      <c r="U32" s="854"/>
      <c r="V32" s="855"/>
      <c r="W32" s="855"/>
      <c r="X32" s="855"/>
      <c r="Y32" s="856"/>
    </row>
    <row r="33" spans="1:25" ht="24.6" customHeight="1" thickBot="1" x14ac:dyDescent="0.3">
      <c r="A33" s="2261">
        <v>3</v>
      </c>
      <c r="B33" s="808" t="s">
        <v>21</v>
      </c>
      <c r="C33" s="7" t="s">
        <v>41</v>
      </c>
      <c r="D33" s="1831" t="s">
        <v>23</v>
      </c>
      <c r="E33" s="1906"/>
      <c r="F33" s="1907"/>
      <c r="G33" s="105">
        <f>G35/G34</f>
        <v>1</v>
      </c>
      <c r="H33" s="1831" t="s">
        <v>23</v>
      </c>
      <c r="I33" s="1906"/>
      <c r="J33" s="1907"/>
      <c r="K33" s="105" t="e">
        <f>K35/K34</f>
        <v>#DIV/0!</v>
      </c>
      <c r="L33" s="1831" t="s">
        <v>23</v>
      </c>
      <c r="M33" s="1906"/>
      <c r="N33" s="1907"/>
      <c r="O33" s="105" t="e">
        <f>O35/O34</f>
        <v>#DIV/0!</v>
      </c>
      <c r="P33" s="1831" t="s">
        <v>23</v>
      </c>
      <c r="Q33" s="1906"/>
      <c r="R33" s="1907"/>
      <c r="S33" s="105" t="e">
        <f>S35/S34</f>
        <v>#DIV/0!</v>
      </c>
      <c r="T33" s="105">
        <f>T35/T34</f>
        <v>1</v>
      </c>
      <c r="U33" s="809"/>
      <c r="V33" s="810"/>
      <c r="W33" s="810"/>
      <c r="X33" s="810"/>
      <c r="Y33" s="811"/>
    </row>
    <row r="34" spans="1:25" ht="78.75" customHeight="1" x14ac:dyDescent="0.25">
      <c r="A34" s="2259"/>
      <c r="B34" s="2265" t="s">
        <v>828</v>
      </c>
      <c r="C34" s="199" t="s">
        <v>491</v>
      </c>
      <c r="D34" s="812"/>
      <c r="E34" s="813"/>
      <c r="F34" s="814">
        <v>1</v>
      </c>
      <c r="G34" s="107">
        <f>SUM(D34:F34)</f>
        <v>1</v>
      </c>
      <c r="H34" s="812"/>
      <c r="I34" s="813"/>
      <c r="J34" s="814"/>
      <c r="K34" s="107">
        <f>SUM(H34:J34)</f>
        <v>0</v>
      </c>
      <c r="L34" s="812"/>
      <c r="M34" s="813"/>
      <c r="N34" s="814"/>
      <c r="O34" s="107">
        <f>SUM(L34:N34)</f>
        <v>0</v>
      </c>
      <c r="P34" s="812"/>
      <c r="Q34" s="813"/>
      <c r="R34" s="814"/>
      <c r="S34" s="107">
        <f>SUM(P34:R34)</f>
        <v>0</v>
      </c>
      <c r="T34" s="107">
        <f>SUM(G34+K34+O34+S34)</f>
        <v>1</v>
      </c>
      <c r="U34" s="198"/>
      <c r="V34" s="197"/>
      <c r="W34" s="197"/>
      <c r="X34" s="197"/>
      <c r="Y34" s="196"/>
    </row>
    <row r="35" spans="1:25" ht="57" customHeight="1" thickBot="1" x14ac:dyDescent="0.3">
      <c r="A35" s="2259"/>
      <c r="B35" s="2266"/>
      <c r="C35" s="195" t="s">
        <v>488</v>
      </c>
      <c r="D35" s="802"/>
      <c r="E35" s="803"/>
      <c r="F35" s="804">
        <v>1</v>
      </c>
      <c r="G35" s="303">
        <f>SUM(D35:F35)</f>
        <v>1</v>
      </c>
      <c r="H35" s="802"/>
      <c r="I35" s="803"/>
      <c r="J35" s="804"/>
      <c r="K35" s="303">
        <f>SUM(H35:J35)</f>
        <v>0</v>
      </c>
      <c r="L35" s="802"/>
      <c r="M35" s="803"/>
      <c r="N35" s="804"/>
      <c r="O35" s="303">
        <f>SUM(L35:N35)</f>
        <v>0</v>
      </c>
      <c r="P35" s="802"/>
      <c r="Q35" s="803"/>
      <c r="R35" s="804"/>
      <c r="S35" s="303">
        <f>SUM(P35:R35)</f>
        <v>0</v>
      </c>
      <c r="T35" s="303">
        <f>SUM(G35+K35+O35+S35)</f>
        <v>1</v>
      </c>
      <c r="U35" s="805"/>
      <c r="V35" s="806"/>
      <c r="W35" s="806"/>
      <c r="X35" s="806"/>
      <c r="Y35" s="807"/>
    </row>
    <row r="36" spans="1:25" ht="24.6" customHeight="1" thickBot="1" x14ac:dyDescent="0.3">
      <c r="A36" s="2259"/>
      <c r="B36" s="2266"/>
      <c r="C36" s="7" t="s">
        <v>41</v>
      </c>
      <c r="D36" s="1831" t="s">
        <v>23</v>
      </c>
      <c r="E36" s="1906"/>
      <c r="F36" s="1907"/>
      <c r="G36" s="105">
        <f>G38/G37</f>
        <v>0</v>
      </c>
      <c r="H36" s="1831" t="s">
        <v>23</v>
      </c>
      <c r="I36" s="1906"/>
      <c r="J36" s="1907"/>
      <c r="K36" s="105" t="e">
        <f>K38/K37</f>
        <v>#DIV/0!</v>
      </c>
      <c r="L36" s="1831" t="s">
        <v>23</v>
      </c>
      <c r="M36" s="1906"/>
      <c r="N36" s="1907"/>
      <c r="O36" s="105" t="e">
        <f>O38/O37</f>
        <v>#DIV/0!</v>
      </c>
      <c r="P36" s="1831" t="s">
        <v>23</v>
      </c>
      <c r="Q36" s="1906"/>
      <c r="R36" s="1907"/>
      <c r="S36" s="105" t="e">
        <f>S38/S37</f>
        <v>#DIV/0!</v>
      </c>
      <c r="T36" s="105">
        <f>T38/T37</f>
        <v>0</v>
      </c>
      <c r="U36" s="194"/>
      <c r="V36" s="193"/>
      <c r="W36" s="193"/>
      <c r="X36" s="193"/>
      <c r="Y36" s="192"/>
    </row>
    <row r="37" spans="1:25" ht="41.25" customHeight="1" x14ac:dyDescent="0.25">
      <c r="A37" s="2259"/>
      <c r="B37" s="2266"/>
      <c r="C37" s="815" t="s">
        <v>490</v>
      </c>
      <c r="D37" s="816"/>
      <c r="E37" s="817"/>
      <c r="F37" s="818">
        <v>1</v>
      </c>
      <c r="G37" s="107">
        <f>SUM(D37:F37)</f>
        <v>1</v>
      </c>
      <c r="H37" s="816"/>
      <c r="I37" s="817"/>
      <c r="J37" s="818"/>
      <c r="K37" s="107">
        <f>SUM(H37:J37)</f>
        <v>0</v>
      </c>
      <c r="L37" s="816"/>
      <c r="M37" s="817"/>
      <c r="N37" s="818"/>
      <c r="O37" s="107">
        <f>SUM(L37:N37)</f>
        <v>0</v>
      </c>
      <c r="P37" s="816"/>
      <c r="Q37" s="817"/>
      <c r="R37" s="818"/>
      <c r="S37" s="107">
        <f>SUM(P37:R37)</f>
        <v>0</v>
      </c>
      <c r="T37" s="107">
        <f>SUM(G37+K37+O37+S37)</f>
        <v>1</v>
      </c>
      <c r="U37" s="819"/>
      <c r="V37" s="820"/>
      <c r="W37" s="820"/>
      <c r="X37" s="820"/>
      <c r="Y37" s="821"/>
    </row>
    <row r="38" spans="1:25" ht="57" customHeight="1" thickBot="1" x14ac:dyDescent="0.3">
      <c r="A38" s="2259"/>
      <c r="B38" s="2266"/>
      <c r="C38" s="195" t="s">
        <v>488</v>
      </c>
      <c r="D38" s="802"/>
      <c r="E38" s="803"/>
      <c r="F38" s="804"/>
      <c r="G38" s="822">
        <f>SUM(D38:F38)</f>
        <v>0</v>
      </c>
      <c r="H38" s="802"/>
      <c r="I38" s="803"/>
      <c r="J38" s="804"/>
      <c r="K38" s="822">
        <f>SUM(H38:J38)</f>
        <v>0</v>
      </c>
      <c r="L38" s="802"/>
      <c r="M38" s="803"/>
      <c r="N38" s="804"/>
      <c r="O38" s="822">
        <f>SUM(L38:N38)</f>
        <v>0</v>
      </c>
      <c r="P38" s="802"/>
      <c r="Q38" s="803"/>
      <c r="R38" s="804"/>
      <c r="S38" s="822">
        <f>SUM(P38:R38)</f>
        <v>0</v>
      </c>
      <c r="T38" s="822">
        <f>SUM(G38+K38+O38+S38)</f>
        <v>0</v>
      </c>
      <c r="U38" s="805"/>
      <c r="V38" s="806"/>
      <c r="W38" s="806"/>
      <c r="X38" s="806"/>
      <c r="Y38" s="807"/>
    </row>
    <row r="39" spans="1:25" ht="24.6" customHeight="1" thickBot="1" x14ac:dyDescent="0.3">
      <c r="A39" s="2259"/>
      <c r="B39" s="2266"/>
      <c r="C39" s="7" t="s">
        <v>41</v>
      </c>
      <c r="D39" s="1831" t="s">
        <v>23</v>
      </c>
      <c r="E39" s="1906"/>
      <c r="F39" s="1907"/>
      <c r="G39" s="105" t="e">
        <f>G41/G40</f>
        <v>#DIV/0!</v>
      </c>
      <c r="H39" s="1831" t="s">
        <v>23</v>
      </c>
      <c r="I39" s="1906"/>
      <c r="J39" s="1907"/>
      <c r="K39" s="105">
        <f>K41/K40</f>
        <v>0</v>
      </c>
      <c r="L39" s="1831" t="s">
        <v>23</v>
      </c>
      <c r="M39" s="1906"/>
      <c r="N39" s="1907"/>
      <c r="O39" s="105" t="e">
        <f>O41/O40</f>
        <v>#DIV/0!</v>
      </c>
      <c r="P39" s="1831" t="s">
        <v>23</v>
      </c>
      <c r="Q39" s="1906"/>
      <c r="R39" s="1907"/>
      <c r="S39" s="105" t="e">
        <f>S41/S40</f>
        <v>#DIV/0!</v>
      </c>
      <c r="T39" s="105">
        <f>T41/T40</f>
        <v>0</v>
      </c>
      <c r="U39" s="194"/>
      <c r="V39" s="193"/>
      <c r="W39" s="193"/>
      <c r="X39" s="193"/>
      <c r="Y39" s="192"/>
    </row>
    <row r="40" spans="1:25" ht="35.25" customHeight="1" x14ac:dyDescent="0.25">
      <c r="A40" s="2259"/>
      <c r="B40" s="2266"/>
      <c r="C40" s="815" t="s">
        <v>489</v>
      </c>
      <c r="D40" s="816"/>
      <c r="E40" s="817"/>
      <c r="F40" s="818"/>
      <c r="G40" s="107">
        <f>SUM(D40:F40)</f>
        <v>0</v>
      </c>
      <c r="H40" s="816"/>
      <c r="I40" s="817">
        <v>1</v>
      </c>
      <c r="J40" s="818"/>
      <c r="K40" s="107">
        <f>SUM(H40:J40)</f>
        <v>1</v>
      </c>
      <c r="L40" s="816"/>
      <c r="M40" s="817"/>
      <c r="N40" s="818"/>
      <c r="O40" s="107">
        <f>SUM(L40:N40)</f>
        <v>0</v>
      </c>
      <c r="P40" s="816"/>
      <c r="Q40" s="817"/>
      <c r="R40" s="818"/>
      <c r="S40" s="107">
        <f>SUM(P40:R40)</f>
        <v>0</v>
      </c>
      <c r="T40" s="107">
        <f>SUM(G40+K40+O40+S40)</f>
        <v>1</v>
      </c>
      <c r="U40" s="819"/>
      <c r="V40" s="820"/>
      <c r="W40" s="820"/>
      <c r="X40" s="820"/>
      <c r="Y40" s="821"/>
    </row>
    <row r="41" spans="1:25" ht="54.75" customHeight="1" thickBot="1" x14ac:dyDescent="0.3">
      <c r="A41" s="2259"/>
      <c r="B41" s="2266"/>
      <c r="C41" s="195" t="s">
        <v>488</v>
      </c>
      <c r="D41" s="802"/>
      <c r="E41" s="803"/>
      <c r="F41" s="804"/>
      <c r="G41" s="822">
        <f>SUM(D41:F41)</f>
        <v>0</v>
      </c>
      <c r="H41" s="802"/>
      <c r="I41" s="803"/>
      <c r="J41" s="804"/>
      <c r="K41" s="822">
        <f>SUM(H41:J41)</f>
        <v>0</v>
      </c>
      <c r="L41" s="802"/>
      <c r="M41" s="803"/>
      <c r="N41" s="804"/>
      <c r="O41" s="822">
        <f>SUM(L41:N41)</f>
        <v>0</v>
      </c>
      <c r="P41" s="802"/>
      <c r="Q41" s="803"/>
      <c r="R41" s="804"/>
      <c r="S41" s="822">
        <f>SUM(P41:R41)</f>
        <v>0</v>
      </c>
      <c r="T41" s="822">
        <f>SUM(G41+K41+O41+S41)</f>
        <v>0</v>
      </c>
      <c r="U41" s="805"/>
      <c r="V41" s="806"/>
      <c r="W41" s="806"/>
      <c r="X41" s="806"/>
      <c r="Y41" s="807"/>
    </row>
    <row r="42" spans="1:25" ht="24.6" customHeight="1" thickBot="1" x14ac:dyDescent="0.3">
      <c r="A42" s="2271">
        <v>4</v>
      </c>
      <c r="B42" s="572" t="s">
        <v>21</v>
      </c>
      <c r="C42" s="7" t="s">
        <v>22</v>
      </c>
      <c r="D42" s="1831" t="s">
        <v>23</v>
      </c>
      <c r="E42" s="1906"/>
      <c r="F42" s="1907"/>
      <c r="G42" s="105">
        <f>G44/G43</f>
        <v>1</v>
      </c>
      <c r="H42" s="1831" t="s">
        <v>23</v>
      </c>
      <c r="I42" s="1906"/>
      <c r="J42" s="1907"/>
      <c r="K42" s="105">
        <f>K44/K43</f>
        <v>1</v>
      </c>
      <c r="L42" s="1831" t="s">
        <v>23</v>
      </c>
      <c r="M42" s="1906"/>
      <c r="N42" s="1907"/>
      <c r="O42" s="105">
        <f>O44/O43</f>
        <v>1</v>
      </c>
      <c r="P42" s="1831" t="s">
        <v>23</v>
      </c>
      <c r="Q42" s="1906"/>
      <c r="R42" s="1907"/>
      <c r="S42" s="105">
        <f>S44/S43</f>
        <v>1</v>
      </c>
      <c r="T42" s="105">
        <f>T44/T43</f>
        <v>1</v>
      </c>
      <c r="U42" s="194"/>
      <c r="V42" s="193"/>
      <c r="W42" s="193"/>
      <c r="X42" s="193"/>
      <c r="Y42" s="192"/>
    </row>
    <row r="43" spans="1:25" ht="51" customHeight="1" x14ac:dyDescent="0.25">
      <c r="A43" s="2272"/>
      <c r="B43" s="2274" t="s">
        <v>487</v>
      </c>
      <c r="C43" s="815" t="s">
        <v>486</v>
      </c>
      <c r="D43" s="816">
        <v>1</v>
      </c>
      <c r="E43" s="817"/>
      <c r="F43" s="818">
        <v>1</v>
      </c>
      <c r="G43" s="107">
        <f>SUM(D43:F43)</f>
        <v>2</v>
      </c>
      <c r="H43" s="816"/>
      <c r="I43" s="817">
        <v>1</v>
      </c>
      <c r="J43" s="818"/>
      <c r="K43" s="107">
        <f>SUM(H43:J43)</f>
        <v>1</v>
      </c>
      <c r="L43" s="816">
        <v>1</v>
      </c>
      <c r="M43" s="817"/>
      <c r="N43" s="818">
        <v>1</v>
      </c>
      <c r="O43" s="107">
        <f>SUM(L43:N43)</f>
        <v>2</v>
      </c>
      <c r="P43" s="816"/>
      <c r="Q43" s="817">
        <v>1</v>
      </c>
      <c r="R43" s="818"/>
      <c r="S43" s="107">
        <f>SUM(P43:R43)</f>
        <v>1</v>
      </c>
      <c r="T43" s="107">
        <f>SUM(G43+K43+O43+S43)</f>
        <v>6</v>
      </c>
      <c r="U43" s="819"/>
      <c r="V43" s="820"/>
      <c r="W43" s="820"/>
      <c r="X43" s="820"/>
      <c r="Y43" s="821"/>
    </row>
    <row r="44" spans="1:25" ht="69.75" customHeight="1" thickBot="1" x14ac:dyDescent="0.3">
      <c r="A44" s="2273"/>
      <c r="B44" s="2274"/>
      <c r="C44" s="801" t="s">
        <v>485</v>
      </c>
      <c r="D44" s="802">
        <v>1</v>
      </c>
      <c r="E44" s="803"/>
      <c r="F44" s="804">
        <v>1</v>
      </c>
      <c r="G44" s="822">
        <f>SUM(D44:F44)</f>
        <v>2</v>
      </c>
      <c r="H44" s="802"/>
      <c r="I44" s="803">
        <v>1</v>
      </c>
      <c r="J44" s="804"/>
      <c r="K44" s="822">
        <f>SUM(H44:J44)</f>
        <v>1</v>
      </c>
      <c r="L44" s="1520">
        <v>1</v>
      </c>
      <c r="M44" s="1521"/>
      <c r="N44" s="1522">
        <v>1</v>
      </c>
      <c r="O44" s="822">
        <f>SUM(L44:N44)</f>
        <v>2</v>
      </c>
      <c r="P44" s="802"/>
      <c r="Q44" s="803">
        <v>1</v>
      </c>
      <c r="R44" s="804"/>
      <c r="S44" s="822">
        <f>SUM(P44:R44)</f>
        <v>1</v>
      </c>
      <c r="T44" s="822">
        <f>SUM(G44+K44+O44+S44)</f>
        <v>6</v>
      </c>
      <c r="U44" s="805"/>
      <c r="V44" s="806"/>
      <c r="W44" s="806"/>
      <c r="X44" s="806"/>
      <c r="Y44" s="807"/>
    </row>
    <row r="45" spans="1:25" ht="24.6" customHeight="1" thickBot="1" x14ac:dyDescent="0.3">
      <c r="A45" s="2281">
        <v>5</v>
      </c>
      <c r="B45" s="572" t="s">
        <v>21</v>
      </c>
      <c r="C45" s="7" t="s">
        <v>22</v>
      </c>
      <c r="D45" s="1831" t="s">
        <v>23</v>
      </c>
      <c r="E45" s="1906"/>
      <c r="F45" s="1907"/>
      <c r="G45" s="105" t="e">
        <f>G47/G46</f>
        <v>#DIV/0!</v>
      </c>
      <c r="H45" s="1831" t="s">
        <v>23</v>
      </c>
      <c r="I45" s="1906"/>
      <c r="J45" s="1907"/>
      <c r="K45" s="105" t="e">
        <f>K47/K46</f>
        <v>#DIV/0!</v>
      </c>
      <c r="L45" s="1831" t="s">
        <v>23</v>
      </c>
      <c r="M45" s="1906"/>
      <c r="N45" s="1907"/>
      <c r="O45" s="105" t="e">
        <f>O47/O46</f>
        <v>#DIV/0!</v>
      </c>
      <c r="P45" s="1831" t="s">
        <v>23</v>
      </c>
      <c r="Q45" s="1906"/>
      <c r="R45" s="1907"/>
      <c r="S45" s="105" t="e">
        <f>S47/S46</f>
        <v>#DIV/0!</v>
      </c>
      <c r="T45" s="105" t="e">
        <f>T47/T46</f>
        <v>#DIV/0!</v>
      </c>
      <c r="U45" s="194"/>
      <c r="V45" s="193"/>
      <c r="W45" s="193"/>
      <c r="X45" s="193"/>
      <c r="Y45" s="192"/>
    </row>
    <row r="46" spans="1:25" ht="24.6" customHeight="1" x14ac:dyDescent="0.25">
      <c r="A46" s="2263"/>
      <c r="B46" s="2283" t="s">
        <v>36</v>
      </c>
      <c r="C46" s="823" t="s">
        <v>37</v>
      </c>
      <c r="D46" s="824"/>
      <c r="E46" s="825"/>
      <c r="F46" s="826"/>
      <c r="G46" s="107">
        <f>SUM(D46:F46)</f>
        <v>0</v>
      </c>
      <c r="H46" s="825"/>
      <c r="I46" s="825"/>
      <c r="J46" s="826"/>
      <c r="K46" s="107">
        <f>SUM(H46:J46)</f>
        <v>0</v>
      </c>
      <c r="L46" s="824"/>
      <c r="M46" s="825"/>
      <c r="N46" s="826"/>
      <c r="O46" s="107">
        <f>SUM(L46:N46)</f>
        <v>0</v>
      </c>
      <c r="P46" s="824"/>
      <c r="Q46" s="825"/>
      <c r="R46" s="826"/>
      <c r="S46" s="107">
        <f>SUM(P46:R46)</f>
        <v>0</v>
      </c>
      <c r="T46" s="107">
        <f>SUM(G46+K46+O46+S46)</f>
        <v>0</v>
      </c>
      <c r="U46" s="819"/>
      <c r="V46" s="820"/>
      <c r="W46" s="820"/>
      <c r="X46" s="820"/>
      <c r="Y46" s="821"/>
    </row>
    <row r="47" spans="1:25" ht="24.6" customHeight="1" thickBot="1" x14ac:dyDescent="0.3">
      <c r="A47" s="2282"/>
      <c r="B47" s="2284"/>
      <c r="C47" s="827" t="s">
        <v>38</v>
      </c>
      <c r="D47" s="828"/>
      <c r="E47" s="829"/>
      <c r="F47" s="830"/>
      <c r="G47" s="822">
        <f>SUM(D47:F47)</f>
        <v>0</v>
      </c>
      <c r="H47" s="828"/>
      <c r="I47" s="829"/>
      <c r="J47" s="830"/>
      <c r="K47" s="822">
        <f>SUM(H47:J47)</f>
        <v>0</v>
      </c>
      <c r="L47" s="828"/>
      <c r="M47" s="829"/>
      <c r="N47" s="830"/>
      <c r="O47" s="822">
        <f>SUM(L47:N47)</f>
        <v>0</v>
      </c>
      <c r="P47" s="828"/>
      <c r="Q47" s="829"/>
      <c r="R47" s="830"/>
      <c r="S47" s="822">
        <f>SUM(P47:R47)</f>
        <v>0</v>
      </c>
      <c r="T47" s="822">
        <f>SUM(G47+K47+O47+S47)</f>
        <v>0</v>
      </c>
      <c r="U47" s="831"/>
      <c r="V47" s="832"/>
      <c r="W47" s="832"/>
      <c r="X47" s="832"/>
      <c r="Y47" s="833"/>
    </row>
    <row r="48" spans="1:25" ht="19.7" customHeight="1" x14ac:dyDescent="0.25">
      <c r="A48" s="2275" t="s">
        <v>654</v>
      </c>
      <c r="B48" s="2276"/>
      <c r="C48" s="2276"/>
      <c r="D48" s="2276"/>
      <c r="E48" s="2276"/>
      <c r="F48" s="2276"/>
      <c r="G48" s="2276"/>
      <c r="H48" s="2276"/>
      <c r="I48" s="2276"/>
      <c r="J48" s="2276"/>
      <c r="K48" s="2276"/>
      <c r="L48" s="2276"/>
      <c r="M48" s="2276"/>
      <c r="N48" s="2276"/>
      <c r="O48" s="2276"/>
      <c r="P48" s="2276"/>
      <c r="Q48" s="2276"/>
      <c r="R48" s="2276"/>
      <c r="S48" s="2276"/>
      <c r="T48" s="2276"/>
      <c r="U48" s="2276"/>
      <c r="V48" s="2276"/>
      <c r="W48" s="2276"/>
      <c r="X48" s="2276"/>
      <c r="Y48" s="2277"/>
    </row>
    <row r="49" spans="1:25" ht="15.75" customHeight="1" thickBot="1" x14ac:dyDescent="0.3">
      <c r="A49" s="2278" t="s">
        <v>484</v>
      </c>
      <c r="B49" s="2279"/>
      <c r="C49" s="2279"/>
      <c r="D49" s="2279"/>
      <c r="E49" s="2279"/>
      <c r="F49" s="2279"/>
      <c r="G49" s="2279"/>
      <c r="H49" s="2279"/>
      <c r="I49" s="2279"/>
      <c r="J49" s="2279"/>
      <c r="K49" s="2279"/>
      <c r="L49" s="2279"/>
      <c r="M49" s="2279"/>
      <c r="N49" s="2279"/>
      <c r="O49" s="2279"/>
      <c r="P49" s="2279"/>
      <c r="Q49" s="2279"/>
      <c r="R49" s="2279"/>
      <c r="S49" s="2279"/>
      <c r="T49" s="2279"/>
      <c r="U49" s="2279"/>
      <c r="V49" s="2279"/>
      <c r="W49" s="2279"/>
      <c r="X49" s="2279"/>
      <c r="Y49" s="2280"/>
    </row>
  </sheetData>
  <protectedRanges>
    <protectedRange sqref="D46:R47" name="Rango14"/>
    <protectedRange sqref="D44:K44 O44:R44" name="Rango13"/>
    <protectedRange sqref="D41:R41" name="Rango12"/>
    <protectedRange sqref="D23:K23 O23" name="Rango6"/>
    <protectedRange sqref="D20:K20 O20" name="Rango5"/>
    <protectedRange sqref="D17:K17 O17" name="Rango4"/>
    <protectedRange sqref="D14:K14 O14" name="Rango3"/>
    <protectedRange sqref="D11:K11 O11" name="Rango2"/>
    <protectedRange sqref="D8:K8 O8" name="Rango1"/>
    <protectedRange sqref="D26:K26 O26" name="Rango7"/>
    <protectedRange sqref="D29:K29 O29" name="Rango8"/>
    <protectedRange sqref="D32:K32 O32" name="Rango9"/>
    <protectedRange sqref="D35:R35" name="Rango10"/>
    <protectedRange sqref="D38:R38" name="Rango11"/>
    <protectedRange sqref="L8:N8" name="Rango1_1"/>
    <protectedRange sqref="L11:N11" name="Rango2_1"/>
    <protectedRange sqref="L14:N14" name="Rango3_1"/>
    <protectedRange sqref="L17:N17" name="Rango4_1"/>
    <protectedRange sqref="L20:N20" name="Rango5_1"/>
    <protectedRange sqref="L23:N23" name="Rango6_1"/>
    <protectedRange sqref="L26:N26" name="Rango7_1"/>
    <protectedRange sqref="L29:N29" name="Rango8_1"/>
    <protectedRange sqref="L32:N32" name="Rango9_1"/>
    <protectedRange sqref="L44:N44" name="Rango13_1"/>
    <protectedRange sqref="P8:R8" name="Rango1_2"/>
    <protectedRange sqref="P11:R11" name="Rango2_2"/>
    <protectedRange sqref="P14:R14" name="Rango3_2"/>
    <protectedRange sqref="P17:R17" name="Rango4_2"/>
    <protectedRange sqref="P20:R20" name="Rango5_2"/>
    <protectedRange sqref="P23:R23" name="Rango6_2"/>
    <protectedRange sqref="P26:R26" name="Rango7_2"/>
    <protectedRange sqref="P29:R29" name="Rango8_2"/>
    <protectedRange sqref="P32:R32" name="Rango9_2"/>
  </protectedRanges>
  <mergeCells count="90">
    <mergeCell ref="A42:A44"/>
    <mergeCell ref="B43:B44"/>
    <mergeCell ref="A48:Y48"/>
    <mergeCell ref="A49:Y49"/>
    <mergeCell ref="A45:A47"/>
    <mergeCell ref="D45:F45"/>
    <mergeCell ref="H45:J45"/>
    <mergeCell ref="L45:N45"/>
    <mergeCell ref="P45:R45"/>
    <mergeCell ref="B46:B47"/>
    <mergeCell ref="P12:R12"/>
    <mergeCell ref="D42:F42"/>
    <mergeCell ref="H42:J42"/>
    <mergeCell ref="L42:N42"/>
    <mergeCell ref="P42:R42"/>
    <mergeCell ref="D39:F39"/>
    <mergeCell ref="H39:J39"/>
    <mergeCell ref="L39:N39"/>
    <mergeCell ref="L18:N18"/>
    <mergeCell ref="P18:R18"/>
    <mergeCell ref="P39:R39"/>
    <mergeCell ref="P27:R27"/>
    <mergeCell ref="D36:F36"/>
    <mergeCell ref="H36:J36"/>
    <mergeCell ref="L36:N36"/>
    <mergeCell ref="P36:R36"/>
    <mergeCell ref="P30:R30"/>
    <mergeCell ref="D33:F33"/>
    <mergeCell ref="H33:J33"/>
    <mergeCell ref="L33:N33"/>
    <mergeCell ref="P33:R33"/>
    <mergeCell ref="P6:R6"/>
    <mergeCell ref="D9:F9"/>
    <mergeCell ref="B25:B32"/>
    <mergeCell ref="D27:F27"/>
    <mergeCell ref="H27:J27"/>
    <mergeCell ref="L27:N27"/>
    <mergeCell ref="P15:R15"/>
    <mergeCell ref="P21:R21"/>
    <mergeCell ref="L9:N9"/>
    <mergeCell ref="P9:R9"/>
    <mergeCell ref="D18:F18"/>
    <mergeCell ref="H18:J18"/>
    <mergeCell ref="D24:F24"/>
    <mergeCell ref="H24:J24"/>
    <mergeCell ref="L24:N24"/>
    <mergeCell ref="P24:R24"/>
    <mergeCell ref="L12:N12"/>
    <mergeCell ref="H9:J9"/>
    <mergeCell ref="A33:A41"/>
    <mergeCell ref="D6:F6"/>
    <mergeCell ref="H6:J6"/>
    <mergeCell ref="L6:N6"/>
    <mergeCell ref="A24:A32"/>
    <mergeCell ref="B34:B41"/>
    <mergeCell ref="D30:F30"/>
    <mergeCell ref="H30:J30"/>
    <mergeCell ref="L30:N30"/>
    <mergeCell ref="Q4:Q5"/>
    <mergeCell ref="R4:R5"/>
    <mergeCell ref="B7:B23"/>
    <mergeCell ref="A6:A23"/>
    <mergeCell ref="J4:J5"/>
    <mergeCell ref="K4:K5"/>
    <mergeCell ref="L4:L5"/>
    <mergeCell ref="I4:I5"/>
    <mergeCell ref="D15:F15"/>
    <mergeCell ref="H15:J15"/>
    <mergeCell ref="L15:N15"/>
    <mergeCell ref="D21:F21"/>
    <mergeCell ref="H21:J21"/>
    <mergeCell ref="L21:N21"/>
    <mergeCell ref="D12:F12"/>
    <mergeCell ref="H12:J12"/>
    <mergeCell ref="S4:S5"/>
    <mergeCell ref="T4:T5"/>
    <mergeCell ref="U4:Y4"/>
    <mergeCell ref="N4:N5"/>
    <mergeCell ref="A1:Y1"/>
    <mergeCell ref="A2:Y2"/>
    <mergeCell ref="A3:Y3"/>
    <mergeCell ref="A4:C5"/>
    <mergeCell ref="D4:D5"/>
    <mergeCell ref="E4:E5"/>
    <mergeCell ref="F4:F5"/>
    <mergeCell ref="G4:G5"/>
    <mergeCell ref="H4:H5"/>
    <mergeCell ref="M4:M5"/>
    <mergeCell ref="O4:O5"/>
    <mergeCell ref="P4:P5"/>
  </mergeCells>
  <conditionalFormatting sqref="T45">
    <cfRule type="cellIs" dxfId="1231" priority="1" operator="greaterThan">
      <formula>0.99</formula>
    </cfRule>
    <cfRule type="cellIs" dxfId="1230" priority="2" operator="greaterThan">
      <formula>0.79</formula>
    </cfRule>
    <cfRule type="cellIs" dxfId="1229" priority="3" operator="greaterThan">
      <formula>0.59</formula>
    </cfRule>
    <cfRule type="cellIs" dxfId="1228" priority="4" operator="lessThan">
      <formula>0.6</formula>
    </cfRule>
  </conditionalFormatting>
  <conditionalFormatting sqref="G6">
    <cfRule type="cellIs" dxfId="1227" priority="265" operator="greaterThan">
      <formula>0.99</formula>
    </cfRule>
    <cfRule type="cellIs" dxfId="1226" priority="266" operator="greaterThan">
      <formula>0.79</formula>
    </cfRule>
    <cfRule type="cellIs" dxfId="1225" priority="267" operator="greaterThan">
      <formula>0.59</formula>
    </cfRule>
    <cfRule type="cellIs" dxfId="1224" priority="268" operator="lessThan">
      <formula>0.6</formula>
    </cfRule>
  </conditionalFormatting>
  <conditionalFormatting sqref="G9 G12">
    <cfRule type="cellIs" dxfId="1223" priority="261" operator="greaterThan">
      <formula>0.99</formula>
    </cfRule>
    <cfRule type="cellIs" dxfId="1222" priority="262" operator="greaterThan">
      <formula>0.79</formula>
    </cfRule>
    <cfRule type="cellIs" dxfId="1221" priority="263" operator="greaterThan">
      <formula>0.59</formula>
    </cfRule>
    <cfRule type="cellIs" dxfId="1220" priority="264" operator="lessThan">
      <formula>0.6</formula>
    </cfRule>
  </conditionalFormatting>
  <conditionalFormatting sqref="G15">
    <cfRule type="cellIs" dxfId="1219" priority="253" operator="greaterThan">
      <formula>0.99</formula>
    </cfRule>
    <cfRule type="cellIs" dxfId="1218" priority="254" operator="greaterThan">
      <formula>0.79</formula>
    </cfRule>
    <cfRule type="cellIs" dxfId="1217" priority="255" operator="greaterThan">
      <formula>0.59</formula>
    </cfRule>
    <cfRule type="cellIs" dxfId="1216" priority="256" operator="lessThan">
      <formula>0.6</formula>
    </cfRule>
  </conditionalFormatting>
  <conditionalFormatting sqref="G18">
    <cfRule type="cellIs" dxfId="1215" priority="249" operator="greaterThan">
      <formula>0.99</formula>
    </cfRule>
    <cfRule type="cellIs" dxfId="1214" priority="250" operator="greaterThan">
      <formula>0.79</formula>
    </cfRule>
    <cfRule type="cellIs" dxfId="1213" priority="251" operator="greaterThan">
      <formula>0.59</formula>
    </cfRule>
    <cfRule type="cellIs" dxfId="1212" priority="252" operator="lessThan">
      <formula>0.6</formula>
    </cfRule>
  </conditionalFormatting>
  <conditionalFormatting sqref="G21">
    <cfRule type="cellIs" dxfId="1211" priority="245" operator="greaterThan">
      <formula>0.99</formula>
    </cfRule>
    <cfRule type="cellIs" dxfId="1210" priority="246" operator="greaterThan">
      <formula>0.79</formula>
    </cfRule>
    <cfRule type="cellIs" dxfId="1209" priority="247" operator="greaterThan">
      <formula>0.59</formula>
    </cfRule>
    <cfRule type="cellIs" dxfId="1208" priority="248" operator="lessThan">
      <formula>0.6</formula>
    </cfRule>
  </conditionalFormatting>
  <conditionalFormatting sqref="T42">
    <cfRule type="cellIs" dxfId="1207" priority="5" operator="greaterThan">
      <formula>0.99</formula>
    </cfRule>
    <cfRule type="cellIs" dxfId="1206" priority="6" operator="greaterThan">
      <formula>0.79</formula>
    </cfRule>
    <cfRule type="cellIs" dxfId="1205" priority="7" operator="greaterThan">
      <formula>0.59</formula>
    </cfRule>
    <cfRule type="cellIs" dxfId="1204" priority="8" operator="lessThan">
      <formula>0.6</formula>
    </cfRule>
  </conditionalFormatting>
  <conditionalFormatting sqref="G24">
    <cfRule type="cellIs" dxfId="1203" priority="237" operator="greaterThan">
      <formula>0.99</formula>
    </cfRule>
    <cfRule type="cellIs" dxfId="1202" priority="238" operator="greaterThan">
      <formula>0.79</formula>
    </cfRule>
    <cfRule type="cellIs" dxfId="1201" priority="239" operator="greaterThan">
      <formula>0.59</formula>
    </cfRule>
    <cfRule type="cellIs" dxfId="1200" priority="240" operator="lessThan">
      <formula>0.6</formula>
    </cfRule>
  </conditionalFormatting>
  <conditionalFormatting sqref="G27">
    <cfRule type="cellIs" dxfId="1199" priority="233" operator="greaterThan">
      <formula>0.99</formula>
    </cfRule>
    <cfRule type="cellIs" dxfId="1198" priority="234" operator="greaterThan">
      <formula>0.79</formula>
    </cfRule>
    <cfRule type="cellIs" dxfId="1197" priority="235" operator="greaterThan">
      <formula>0.59</formula>
    </cfRule>
    <cfRule type="cellIs" dxfId="1196" priority="236" operator="lessThan">
      <formula>0.6</formula>
    </cfRule>
  </conditionalFormatting>
  <conditionalFormatting sqref="G30">
    <cfRule type="cellIs" dxfId="1195" priority="229" operator="greaterThan">
      <formula>0.99</formula>
    </cfRule>
    <cfRule type="cellIs" dxfId="1194" priority="230" operator="greaterThan">
      <formula>0.79</formula>
    </cfRule>
    <cfRule type="cellIs" dxfId="1193" priority="231" operator="greaterThan">
      <formula>0.59</formula>
    </cfRule>
    <cfRule type="cellIs" dxfId="1192" priority="232" operator="lessThan">
      <formula>0.6</formula>
    </cfRule>
  </conditionalFormatting>
  <conditionalFormatting sqref="G33">
    <cfRule type="cellIs" dxfId="1191" priority="225" operator="greaterThan">
      <formula>0.99</formula>
    </cfRule>
    <cfRule type="cellIs" dxfId="1190" priority="226" operator="greaterThan">
      <formula>0.79</formula>
    </cfRule>
    <cfRule type="cellIs" dxfId="1189" priority="227" operator="greaterThan">
      <formula>0.59</formula>
    </cfRule>
    <cfRule type="cellIs" dxfId="1188" priority="228" operator="lessThan">
      <formula>0.6</formula>
    </cfRule>
  </conditionalFormatting>
  <conditionalFormatting sqref="G36">
    <cfRule type="cellIs" dxfId="1187" priority="221" operator="greaterThan">
      <formula>0.99</formula>
    </cfRule>
    <cfRule type="cellIs" dxfId="1186" priority="222" operator="greaterThan">
      <formula>0.79</formula>
    </cfRule>
    <cfRule type="cellIs" dxfId="1185" priority="223" operator="greaterThan">
      <formula>0.59</formula>
    </cfRule>
    <cfRule type="cellIs" dxfId="1184" priority="224" operator="lessThan">
      <formula>0.6</formula>
    </cfRule>
  </conditionalFormatting>
  <conditionalFormatting sqref="G39">
    <cfRule type="cellIs" dxfId="1183" priority="217" operator="greaterThan">
      <formula>0.99</formula>
    </cfRule>
    <cfRule type="cellIs" dxfId="1182" priority="218" operator="greaterThan">
      <formula>0.79</formula>
    </cfRule>
    <cfRule type="cellIs" dxfId="1181" priority="219" operator="greaterThan">
      <formula>0.59</formula>
    </cfRule>
    <cfRule type="cellIs" dxfId="1180" priority="220" operator="lessThan">
      <formula>0.6</formula>
    </cfRule>
  </conditionalFormatting>
  <conditionalFormatting sqref="G42">
    <cfRule type="cellIs" dxfId="1179" priority="213" operator="greaterThan">
      <formula>0.99</formula>
    </cfRule>
    <cfRule type="cellIs" dxfId="1178" priority="214" operator="greaterThan">
      <formula>0.79</formula>
    </cfRule>
    <cfRule type="cellIs" dxfId="1177" priority="215" operator="greaterThan">
      <formula>0.59</formula>
    </cfRule>
    <cfRule type="cellIs" dxfId="1176" priority="216" operator="lessThan">
      <formula>0.6</formula>
    </cfRule>
  </conditionalFormatting>
  <conditionalFormatting sqref="G45">
    <cfRule type="cellIs" dxfId="1175" priority="209" operator="greaterThan">
      <formula>0.99</formula>
    </cfRule>
    <cfRule type="cellIs" dxfId="1174" priority="210" operator="greaterThan">
      <formula>0.79</formula>
    </cfRule>
    <cfRule type="cellIs" dxfId="1173" priority="211" operator="greaterThan">
      <formula>0.59</formula>
    </cfRule>
    <cfRule type="cellIs" dxfId="1172" priority="212" operator="lessThan">
      <formula>0.6</formula>
    </cfRule>
  </conditionalFormatting>
  <conditionalFormatting sqref="K6">
    <cfRule type="cellIs" dxfId="1171" priority="205" operator="greaterThan">
      <formula>0.99</formula>
    </cfRule>
    <cfRule type="cellIs" dxfId="1170" priority="206" operator="greaterThan">
      <formula>0.79</formula>
    </cfRule>
    <cfRule type="cellIs" dxfId="1169" priority="207" operator="greaterThan">
      <formula>0.59</formula>
    </cfRule>
    <cfRule type="cellIs" dxfId="1168" priority="208" operator="lessThan">
      <formula>0.6</formula>
    </cfRule>
  </conditionalFormatting>
  <conditionalFormatting sqref="K9 K12">
    <cfRule type="cellIs" dxfId="1167" priority="201" operator="greaterThan">
      <formula>0.99</formula>
    </cfRule>
    <cfRule type="cellIs" dxfId="1166" priority="202" operator="greaterThan">
      <formula>0.79</formula>
    </cfRule>
    <cfRule type="cellIs" dxfId="1165" priority="203" operator="greaterThan">
      <formula>0.59</formula>
    </cfRule>
    <cfRule type="cellIs" dxfId="1164" priority="204" operator="lessThan">
      <formula>0.6</formula>
    </cfRule>
  </conditionalFormatting>
  <conditionalFormatting sqref="K15">
    <cfRule type="cellIs" dxfId="1163" priority="197" operator="greaterThan">
      <formula>0.99</formula>
    </cfRule>
    <cfRule type="cellIs" dxfId="1162" priority="198" operator="greaterThan">
      <formula>0.79</formula>
    </cfRule>
    <cfRule type="cellIs" dxfId="1161" priority="199" operator="greaterThan">
      <formula>0.59</formula>
    </cfRule>
    <cfRule type="cellIs" dxfId="1160" priority="200" operator="lessThan">
      <formula>0.6</formula>
    </cfRule>
  </conditionalFormatting>
  <conditionalFormatting sqref="K18">
    <cfRule type="cellIs" dxfId="1159" priority="193" operator="greaterThan">
      <formula>0.99</formula>
    </cfRule>
    <cfRule type="cellIs" dxfId="1158" priority="194" operator="greaterThan">
      <formula>0.79</formula>
    </cfRule>
    <cfRule type="cellIs" dxfId="1157" priority="195" operator="greaterThan">
      <formula>0.59</formula>
    </cfRule>
    <cfRule type="cellIs" dxfId="1156" priority="196" operator="lessThan">
      <formula>0.6</formula>
    </cfRule>
  </conditionalFormatting>
  <conditionalFormatting sqref="K21">
    <cfRule type="cellIs" dxfId="1155" priority="189" operator="greaterThan">
      <formula>0.99</formula>
    </cfRule>
    <cfRule type="cellIs" dxfId="1154" priority="190" operator="greaterThan">
      <formula>0.79</formula>
    </cfRule>
    <cfRule type="cellIs" dxfId="1153" priority="191" operator="greaterThan">
      <formula>0.59</formula>
    </cfRule>
    <cfRule type="cellIs" dxfId="1152" priority="192" operator="lessThan">
      <formula>0.6</formula>
    </cfRule>
  </conditionalFormatting>
  <conditionalFormatting sqref="K24">
    <cfRule type="cellIs" dxfId="1151" priority="185" operator="greaterThan">
      <formula>0.99</formula>
    </cfRule>
    <cfRule type="cellIs" dxfId="1150" priority="186" operator="greaterThan">
      <formula>0.79</formula>
    </cfRule>
    <cfRule type="cellIs" dxfId="1149" priority="187" operator="greaterThan">
      <formula>0.59</formula>
    </cfRule>
    <cfRule type="cellIs" dxfId="1148" priority="188" operator="lessThan">
      <formula>0.6</formula>
    </cfRule>
  </conditionalFormatting>
  <conditionalFormatting sqref="K27">
    <cfRule type="cellIs" dxfId="1147" priority="181" operator="greaterThan">
      <formula>0.99</formula>
    </cfRule>
    <cfRule type="cellIs" dxfId="1146" priority="182" operator="greaterThan">
      <formula>0.79</formula>
    </cfRule>
    <cfRule type="cellIs" dxfId="1145" priority="183" operator="greaterThan">
      <formula>0.59</formula>
    </cfRule>
    <cfRule type="cellIs" dxfId="1144" priority="184" operator="lessThan">
      <formula>0.6</formula>
    </cfRule>
  </conditionalFormatting>
  <conditionalFormatting sqref="K30">
    <cfRule type="cellIs" dxfId="1143" priority="177" operator="greaterThan">
      <formula>0.99</formula>
    </cfRule>
    <cfRule type="cellIs" dxfId="1142" priority="178" operator="greaterThan">
      <formula>0.79</formula>
    </cfRule>
    <cfRule type="cellIs" dxfId="1141" priority="179" operator="greaterThan">
      <formula>0.59</formula>
    </cfRule>
    <cfRule type="cellIs" dxfId="1140" priority="180" operator="lessThan">
      <formula>0.6</formula>
    </cfRule>
  </conditionalFormatting>
  <conditionalFormatting sqref="K33">
    <cfRule type="cellIs" dxfId="1139" priority="173" operator="greaterThan">
      <formula>0.99</formula>
    </cfRule>
    <cfRule type="cellIs" dxfId="1138" priority="174" operator="greaterThan">
      <formula>0.79</formula>
    </cfRule>
    <cfRule type="cellIs" dxfId="1137" priority="175" operator="greaterThan">
      <formula>0.59</formula>
    </cfRule>
    <cfRule type="cellIs" dxfId="1136" priority="176" operator="lessThan">
      <formula>0.6</formula>
    </cfRule>
  </conditionalFormatting>
  <conditionalFormatting sqref="K36">
    <cfRule type="cellIs" dxfId="1135" priority="169" operator="greaterThan">
      <formula>0.99</formula>
    </cfRule>
    <cfRule type="cellIs" dxfId="1134" priority="170" operator="greaterThan">
      <formula>0.79</formula>
    </cfRule>
    <cfRule type="cellIs" dxfId="1133" priority="171" operator="greaterThan">
      <formula>0.59</formula>
    </cfRule>
    <cfRule type="cellIs" dxfId="1132" priority="172" operator="lessThan">
      <formula>0.6</formula>
    </cfRule>
  </conditionalFormatting>
  <conditionalFormatting sqref="K39">
    <cfRule type="cellIs" dxfId="1131" priority="165" operator="greaterThan">
      <formula>0.99</formula>
    </cfRule>
    <cfRule type="cellIs" dxfId="1130" priority="166" operator="greaterThan">
      <formula>0.79</formula>
    </cfRule>
    <cfRule type="cellIs" dxfId="1129" priority="167" operator="greaterThan">
      <formula>0.59</formula>
    </cfRule>
    <cfRule type="cellIs" dxfId="1128" priority="168" operator="lessThan">
      <formula>0.6</formula>
    </cfRule>
  </conditionalFormatting>
  <conditionalFormatting sqref="K42">
    <cfRule type="cellIs" dxfId="1127" priority="161" operator="greaterThan">
      <formula>0.99</formula>
    </cfRule>
    <cfRule type="cellIs" dxfId="1126" priority="162" operator="greaterThan">
      <formula>0.79</formula>
    </cfRule>
    <cfRule type="cellIs" dxfId="1125" priority="163" operator="greaterThan">
      <formula>0.59</formula>
    </cfRule>
    <cfRule type="cellIs" dxfId="1124" priority="164" operator="lessThan">
      <formula>0.6</formula>
    </cfRule>
  </conditionalFormatting>
  <conditionalFormatting sqref="K45">
    <cfRule type="cellIs" dxfId="1123" priority="157" operator="greaterThan">
      <formula>0.99</formula>
    </cfRule>
    <cfRule type="cellIs" dxfId="1122" priority="158" operator="greaterThan">
      <formula>0.79</formula>
    </cfRule>
    <cfRule type="cellIs" dxfId="1121" priority="159" operator="greaterThan">
      <formula>0.59</formula>
    </cfRule>
    <cfRule type="cellIs" dxfId="1120" priority="160" operator="lessThan">
      <formula>0.6</formula>
    </cfRule>
  </conditionalFormatting>
  <conditionalFormatting sqref="O6">
    <cfRule type="cellIs" dxfId="1119" priority="153" operator="greaterThan">
      <formula>0.99</formula>
    </cfRule>
    <cfRule type="cellIs" dxfId="1118" priority="154" operator="greaterThan">
      <formula>0.79</formula>
    </cfRule>
    <cfRule type="cellIs" dxfId="1117" priority="155" operator="greaterThan">
      <formula>0.59</formula>
    </cfRule>
    <cfRule type="cellIs" dxfId="1116" priority="156" operator="lessThan">
      <formula>0.6</formula>
    </cfRule>
  </conditionalFormatting>
  <conditionalFormatting sqref="O9 O12">
    <cfRule type="cellIs" dxfId="1115" priority="149" operator="greaterThan">
      <formula>0.99</formula>
    </cfRule>
    <cfRule type="cellIs" dxfId="1114" priority="150" operator="greaterThan">
      <formula>0.79</formula>
    </cfRule>
    <cfRule type="cellIs" dxfId="1113" priority="151" operator="greaterThan">
      <formula>0.59</formula>
    </cfRule>
    <cfRule type="cellIs" dxfId="1112" priority="152" operator="lessThan">
      <formula>0.6</formula>
    </cfRule>
  </conditionalFormatting>
  <conditionalFormatting sqref="O15">
    <cfRule type="cellIs" dxfId="1111" priority="145" operator="greaterThan">
      <formula>0.99</formula>
    </cfRule>
    <cfRule type="cellIs" dxfId="1110" priority="146" operator="greaterThan">
      <formula>0.79</formula>
    </cfRule>
    <cfRule type="cellIs" dxfId="1109" priority="147" operator="greaterThan">
      <formula>0.59</formula>
    </cfRule>
    <cfRule type="cellIs" dxfId="1108" priority="148" operator="lessThan">
      <formula>0.6</formula>
    </cfRule>
  </conditionalFormatting>
  <conditionalFormatting sqref="O18">
    <cfRule type="cellIs" dxfId="1107" priority="141" operator="greaterThan">
      <formula>0.99</formula>
    </cfRule>
    <cfRule type="cellIs" dxfId="1106" priority="142" operator="greaterThan">
      <formula>0.79</formula>
    </cfRule>
    <cfRule type="cellIs" dxfId="1105" priority="143" operator="greaterThan">
      <formula>0.59</formula>
    </cfRule>
    <cfRule type="cellIs" dxfId="1104" priority="144" operator="lessThan">
      <formula>0.6</formula>
    </cfRule>
  </conditionalFormatting>
  <conditionalFormatting sqref="O21">
    <cfRule type="cellIs" dxfId="1103" priority="137" operator="greaterThan">
      <formula>0.99</formula>
    </cfRule>
    <cfRule type="cellIs" dxfId="1102" priority="138" operator="greaterThan">
      <formula>0.79</formula>
    </cfRule>
    <cfRule type="cellIs" dxfId="1101" priority="139" operator="greaterThan">
      <formula>0.59</formula>
    </cfRule>
    <cfRule type="cellIs" dxfId="1100" priority="140" operator="lessThan">
      <formula>0.6</formula>
    </cfRule>
  </conditionalFormatting>
  <conditionalFormatting sqref="O24">
    <cfRule type="cellIs" dxfId="1099" priority="133" operator="greaterThan">
      <formula>0.99</formula>
    </cfRule>
    <cfRule type="cellIs" dxfId="1098" priority="134" operator="greaterThan">
      <formula>0.79</formula>
    </cfRule>
    <cfRule type="cellIs" dxfId="1097" priority="135" operator="greaterThan">
      <formula>0.59</formula>
    </cfRule>
    <cfRule type="cellIs" dxfId="1096" priority="136" operator="lessThan">
      <formula>0.6</formula>
    </cfRule>
  </conditionalFormatting>
  <conditionalFormatting sqref="O27">
    <cfRule type="cellIs" dxfId="1095" priority="129" operator="greaterThan">
      <formula>0.99</formula>
    </cfRule>
    <cfRule type="cellIs" dxfId="1094" priority="130" operator="greaterThan">
      <formula>0.79</formula>
    </cfRule>
    <cfRule type="cellIs" dxfId="1093" priority="131" operator="greaterThan">
      <formula>0.59</formula>
    </cfRule>
    <cfRule type="cellIs" dxfId="1092" priority="132" operator="lessThan">
      <formula>0.6</formula>
    </cfRule>
  </conditionalFormatting>
  <conditionalFormatting sqref="O30">
    <cfRule type="cellIs" dxfId="1091" priority="125" operator="greaterThan">
      <formula>0.99</formula>
    </cfRule>
    <cfRule type="cellIs" dxfId="1090" priority="126" operator="greaterThan">
      <formula>0.79</formula>
    </cfRule>
    <cfRule type="cellIs" dxfId="1089" priority="127" operator="greaterThan">
      <formula>0.59</formula>
    </cfRule>
    <cfRule type="cellIs" dxfId="1088" priority="128" operator="lessThan">
      <formula>0.6</formula>
    </cfRule>
  </conditionalFormatting>
  <conditionalFormatting sqref="O33">
    <cfRule type="cellIs" dxfId="1087" priority="121" operator="greaterThan">
      <formula>0.99</formula>
    </cfRule>
    <cfRule type="cellIs" dxfId="1086" priority="122" operator="greaterThan">
      <formula>0.79</formula>
    </cfRule>
    <cfRule type="cellIs" dxfId="1085" priority="123" operator="greaterThan">
      <formula>0.59</formula>
    </cfRule>
    <cfRule type="cellIs" dxfId="1084" priority="124" operator="lessThan">
      <formula>0.6</formula>
    </cfRule>
  </conditionalFormatting>
  <conditionalFormatting sqref="O36">
    <cfRule type="cellIs" dxfId="1083" priority="117" operator="greaterThan">
      <formula>0.99</formula>
    </cfRule>
    <cfRule type="cellIs" dxfId="1082" priority="118" operator="greaterThan">
      <formula>0.79</formula>
    </cfRule>
    <cfRule type="cellIs" dxfId="1081" priority="119" operator="greaterThan">
      <formula>0.59</formula>
    </cfRule>
    <cfRule type="cellIs" dxfId="1080" priority="120" operator="lessThan">
      <formula>0.6</formula>
    </cfRule>
  </conditionalFormatting>
  <conditionalFormatting sqref="O39">
    <cfRule type="cellIs" dxfId="1079" priority="113" operator="greaterThan">
      <formula>0.99</formula>
    </cfRule>
    <cfRule type="cellIs" dxfId="1078" priority="114" operator="greaterThan">
      <formula>0.79</formula>
    </cfRule>
    <cfRule type="cellIs" dxfId="1077" priority="115" operator="greaterThan">
      <formula>0.59</formula>
    </cfRule>
    <cfRule type="cellIs" dxfId="1076" priority="116" operator="lessThan">
      <formula>0.6</formula>
    </cfRule>
  </conditionalFormatting>
  <conditionalFormatting sqref="O42">
    <cfRule type="cellIs" dxfId="1075" priority="109" operator="greaterThan">
      <formula>0.99</formula>
    </cfRule>
    <cfRule type="cellIs" dxfId="1074" priority="110" operator="greaterThan">
      <formula>0.79</formula>
    </cfRule>
    <cfRule type="cellIs" dxfId="1073" priority="111" operator="greaterThan">
      <formula>0.59</formula>
    </cfRule>
    <cfRule type="cellIs" dxfId="1072" priority="112" operator="lessThan">
      <formula>0.6</formula>
    </cfRule>
  </conditionalFormatting>
  <conditionalFormatting sqref="O45">
    <cfRule type="cellIs" dxfId="1071" priority="105" operator="greaterThan">
      <formula>0.99</formula>
    </cfRule>
    <cfRule type="cellIs" dxfId="1070" priority="106" operator="greaterThan">
      <formula>0.79</formula>
    </cfRule>
    <cfRule type="cellIs" dxfId="1069" priority="107" operator="greaterThan">
      <formula>0.59</formula>
    </cfRule>
    <cfRule type="cellIs" dxfId="1068" priority="108" operator="lessThan">
      <formula>0.6</formula>
    </cfRule>
  </conditionalFormatting>
  <conditionalFormatting sqref="S6">
    <cfRule type="cellIs" dxfId="1067" priority="101" operator="greaterThan">
      <formula>0.99</formula>
    </cfRule>
    <cfRule type="cellIs" dxfId="1066" priority="102" operator="greaterThan">
      <formula>0.79</formula>
    </cfRule>
    <cfRule type="cellIs" dxfId="1065" priority="103" operator="greaterThan">
      <formula>0.59</formula>
    </cfRule>
    <cfRule type="cellIs" dxfId="1064" priority="104" operator="lessThan">
      <formula>0.6</formula>
    </cfRule>
  </conditionalFormatting>
  <conditionalFormatting sqref="S9 S12">
    <cfRule type="cellIs" dxfId="1063" priority="97" operator="greaterThan">
      <formula>0.99</formula>
    </cfRule>
    <cfRule type="cellIs" dxfId="1062" priority="98" operator="greaterThan">
      <formula>0.79</formula>
    </cfRule>
    <cfRule type="cellIs" dxfId="1061" priority="99" operator="greaterThan">
      <formula>0.59</formula>
    </cfRule>
    <cfRule type="cellIs" dxfId="1060" priority="100" operator="lessThan">
      <formula>0.6</formula>
    </cfRule>
  </conditionalFormatting>
  <conditionalFormatting sqref="S15">
    <cfRule type="cellIs" dxfId="1059" priority="93" operator="greaterThan">
      <formula>0.99</formula>
    </cfRule>
    <cfRule type="cellIs" dxfId="1058" priority="94" operator="greaterThan">
      <formula>0.79</formula>
    </cfRule>
    <cfRule type="cellIs" dxfId="1057" priority="95" operator="greaterThan">
      <formula>0.59</formula>
    </cfRule>
    <cfRule type="cellIs" dxfId="1056" priority="96" operator="lessThan">
      <formula>0.6</formula>
    </cfRule>
  </conditionalFormatting>
  <conditionalFormatting sqref="S18">
    <cfRule type="cellIs" dxfId="1055" priority="89" operator="greaterThan">
      <formula>0.99</formula>
    </cfRule>
    <cfRule type="cellIs" dxfId="1054" priority="90" operator="greaterThan">
      <formula>0.79</formula>
    </cfRule>
    <cfRule type="cellIs" dxfId="1053" priority="91" operator="greaterThan">
      <formula>0.59</formula>
    </cfRule>
    <cfRule type="cellIs" dxfId="1052" priority="92" operator="lessThan">
      <formula>0.6</formula>
    </cfRule>
  </conditionalFormatting>
  <conditionalFormatting sqref="S21">
    <cfRule type="cellIs" dxfId="1051" priority="85" operator="greaterThan">
      <formula>0.99</formula>
    </cfRule>
    <cfRule type="cellIs" dxfId="1050" priority="86" operator="greaterThan">
      <formula>0.79</formula>
    </cfRule>
    <cfRule type="cellIs" dxfId="1049" priority="87" operator="greaterThan">
      <formula>0.59</formula>
    </cfRule>
    <cfRule type="cellIs" dxfId="1048" priority="88" operator="lessThan">
      <formula>0.6</formula>
    </cfRule>
  </conditionalFormatting>
  <conditionalFormatting sqref="S24">
    <cfRule type="cellIs" dxfId="1047" priority="81" operator="greaterThan">
      <formula>0.99</formula>
    </cfRule>
    <cfRule type="cellIs" dxfId="1046" priority="82" operator="greaterThan">
      <formula>0.79</formula>
    </cfRule>
    <cfRule type="cellIs" dxfId="1045" priority="83" operator="greaterThan">
      <formula>0.59</formula>
    </cfRule>
    <cfRule type="cellIs" dxfId="1044" priority="84" operator="lessThan">
      <formula>0.6</formula>
    </cfRule>
  </conditionalFormatting>
  <conditionalFormatting sqref="S27">
    <cfRule type="cellIs" dxfId="1043" priority="77" operator="greaterThan">
      <formula>0.99</formula>
    </cfRule>
    <cfRule type="cellIs" dxfId="1042" priority="78" operator="greaterThan">
      <formula>0.79</formula>
    </cfRule>
    <cfRule type="cellIs" dxfId="1041" priority="79" operator="greaterThan">
      <formula>0.59</formula>
    </cfRule>
    <cfRule type="cellIs" dxfId="1040" priority="80" operator="lessThan">
      <formula>0.6</formula>
    </cfRule>
  </conditionalFormatting>
  <conditionalFormatting sqref="S30">
    <cfRule type="cellIs" dxfId="1039" priority="73" operator="greaterThan">
      <formula>0.99</formula>
    </cfRule>
    <cfRule type="cellIs" dxfId="1038" priority="74" operator="greaterThan">
      <formula>0.79</formula>
    </cfRule>
    <cfRule type="cellIs" dxfId="1037" priority="75" operator="greaterThan">
      <formula>0.59</formula>
    </cfRule>
    <cfRule type="cellIs" dxfId="1036" priority="76" operator="lessThan">
      <formula>0.6</formula>
    </cfRule>
  </conditionalFormatting>
  <conditionalFormatting sqref="S33">
    <cfRule type="cellIs" dxfId="1035" priority="69" operator="greaterThan">
      <formula>0.99</formula>
    </cfRule>
    <cfRule type="cellIs" dxfId="1034" priority="70" operator="greaterThan">
      <formula>0.79</formula>
    </cfRule>
    <cfRule type="cellIs" dxfId="1033" priority="71" operator="greaterThan">
      <formula>0.59</formula>
    </cfRule>
    <cfRule type="cellIs" dxfId="1032" priority="72" operator="lessThan">
      <formula>0.6</formula>
    </cfRule>
  </conditionalFormatting>
  <conditionalFormatting sqref="S36">
    <cfRule type="cellIs" dxfId="1031" priority="65" operator="greaterThan">
      <formula>0.99</formula>
    </cfRule>
    <cfRule type="cellIs" dxfId="1030" priority="66" operator="greaterThan">
      <formula>0.79</formula>
    </cfRule>
    <cfRule type="cellIs" dxfId="1029" priority="67" operator="greaterThan">
      <formula>0.59</formula>
    </cfRule>
    <cfRule type="cellIs" dxfId="1028" priority="68" operator="lessThan">
      <formula>0.6</formula>
    </cfRule>
  </conditionalFormatting>
  <conditionalFormatting sqref="S39">
    <cfRule type="cellIs" dxfId="1027" priority="61" operator="greaterThan">
      <formula>0.99</formula>
    </cfRule>
    <cfRule type="cellIs" dxfId="1026" priority="62" operator="greaterThan">
      <formula>0.79</formula>
    </cfRule>
    <cfRule type="cellIs" dxfId="1025" priority="63" operator="greaterThan">
      <formula>0.59</formula>
    </cfRule>
    <cfRule type="cellIs" dxfId="1024" priority="64" operator="lessThan">
      <formula>0.6</formula>
    </cfRule>
  </conditionalFormatting>
  <conditionalFormatting sqref="S42">
    <cfRule type="cellIs" dxfId="1023" priority="57" operator="greaterThan">
      <formula>0.99</formula>
    </cfRule>
    <cfRule type="cellIs" dxfId="1022" priority="58" operator="greaterThan">
      <formula>0.79</formula>
    </cfRule>
    <cfRule type="cellIs" dxfId="1021" priority="59" operator="greaterThan">
      <formula>0.59</formula>
    </cfRule>
    <cfRule type="cellIs" dxfId="1020" priority="60" operator="lessThan">
      <formula>0.6</formula>
    </cfRule>
  </conditionalFormatting>
  <conditionalFormatting sqref="S45">
    <cfRule type="cellIs" dxfId="1019" priority="53" operator="greaterThan">
      <formula>0.99</formula>
    </cfRule>
    <cfRule type="cellIs" dxfId="1018" priority="54" operator="greaterThan">
      <formula>0.79</formula>
    </cfRule>
    <cfRule type="cellIs" dxfId="1017" priority="55" operator="greaterThan">
      <formula>0.59</formula>
    </cfRule>
    <cfRule type="cellIs" dxfId="1016" priority="56" operator="lessThan">
      <formula>0.6</formula>
    </cfRule>
  </conditionalFormatting>
  <conditionalFormatting sqref="T6">
    <cfRule type="cellIs" dxfId="1015" priority="49" operator="greaterThan">
      <formula>0.99</formula>
    </cfRule>
    <cfRule type="cellIs" dxfId="1014" priority="50" operator="greaterThan">
      <formula>0.79</formula>
    </cfRule>
    <cfRule type="cellIs" dxfId="1013" priority="51" operator="greaterThan">
      <formula>0.59</formula>
    </cfRule>
    <cfRule type="cellIs" dxfId="1012" priority="52" operator="lessThan">
      <formula>0.6</formula>
    </cfRule>
  </conditionalFormatting>
  <conditionalFormatting sqref="T9 T12">
    <cfRule type="cellIs" dxfId="1011" priority="45" operator="greaterThan">
      <formula>0.99</formula>
    </cfRule>
    <cfRule type="cellIs" dxfId="1010" priority="46" operator="greaterThan">
      <formula>0.79</formula>
    </cfRule>
    <cfRule type="cellIs" dxfId="1009" priority="47" operator="greaterThan">
      <formula>0.59</formula>
    </cfRule>
    <cfRule type="cellIs" dxfId="1008" priority="48" operator="lessThan">
      <formula>0.6</formula>
    </cfRule>
  </conditionalFormatting>
  <conditionalFormatting sqref="T15">
    <cfRule type="cellIs" dxfId="1007" priority="41" operator="greaterThan">
      <formula>0.99</formula>
    </cfRule>
    <cfRule type="cellIs" dxfId="1006" priority="42" operator="greaterThan">
      <formula>0.79</formula>
    </cfRule>
    <cfRule type="cellIs" dxfId="1005" priority="43" operator="greaterThan">
      <formula>0.59</formula>
    </cfRule>
    <cfRule type="cellIs" dxfId="1004" priority="44" operator="lessThan">
      <formula>0.6</formula>
    </cfRule>
  </conditionalFormatting>
  <conditionalFormatting sqref="T18">
    <cfRule type="cellIs" dxfId="1003" priority="37" operator="greaterThan">
      <formula>0.99</formula>
    </cfRule>
    <cfRule type="cellIs" dxfId="1002" priority="38" operator="greaterThan">
      <formula>0.79</formula>
    </cfRule>
    <cfRule type="cellIs" dxfId="1001" priority="39" operator="greaterThan">
      <formula>0.59</formula>
    </cfRule>
    <cfRule type="cellIs" dxfId="1000" priority="40" operator="lessThan">
      <formula>0.6</formula>
    </cfRule>
  </conditionalFormatting>
  <conditionalFormatting sqref="T21">
    <cfRule type="cellIs" dxfId="999" priority="33" operator="greaterThan">
      <formula>0.99</formula>
    </cfRule>
    <cfRule type="cellIs" dxfId="998" priority="34" operator="greaterThan">
      <formula>0.79</formula>
    </cfRule>
    <cfRule type="cellIs" dxfId="997" priority="35" operator="greaterThan">
      <formula>0.59</formula>
    </cfRule>
    <cfRule type="cellIs" dxfId="996" priority="36" operator="lessThan">
      <formula>0.6</formula>
    </cfRule>
  </conditionalFormatting>
  <conditionalFormatting sqref="T24">
    <cfRule type="cellIs" dxfId="995" priority="29" operator="greaterThan">
      <formula>0.99</formula>
    </cfRule>
    <cfRule type="cellIs" dxfId="994" priority="30" operator="greaterThan">
      <formula>0.79</formula>
    </cfRule>
    <cfRule type="cellIs" dxfId="993" priority="31" operator="greaterThan">
      <formula>0.59</formula>
    </cfRule>
    <cfRule type="cellIs" dxfId="992" priority="32" operator="lessThan">
      <formula>0.6</formula>
    </cfRule>
  </conditionalFormatting>
  <conditionalFormatting sqref="T27">
    <cfRule type="cellIs" dxfId="991" priority="25" operator="greaterThan">
      <formula>0.99</formula>
    </cfRule>
    <cfRule type="cellIs" dxfId="990" priority="26" operator="greaterThan">
      <formula>0.79</formula>
    </cfRule>
    <cfRule type="cellIs" dxfId="989" priority="27" operator="greaterThan">
      <formula>0.59</formula>
    </cfRule>
    <cfRule type="cellIs" dxfId="988" priority="28" operator="lessThan">
      <formula>0.6</formula>
    </cfRule>
  </conditionalFormatting>
  <conditionalFormatting sqref="T30">
    <cfRule type="cellIs" dxfId="987" priority="21" operator="greaterThan">
      <formula>0.99</formula>
    </cfRule>
    <cfRule type="cellIs" dxfId="986" priority="22" operator="greaterThan">
      <formula>0.79</formula>
    </cfRule>
    <cfRule type="cellIs" dxfId="985" priority="23" operator="greaterThan">
      <formula>0.59</formula>
    </cfRule>
    <cfRule type="cellIs" dxfId="984" priority="24" operator="lessThan">
      <formula>0.6</formula>
    </cfRule>
  </conditionalFormatting>
  <conditionalFormatting sqref="T33">
    <cfRule type="cellIs" dxfId="983" priority="17" operator="greaterThan">
      <formula>0.99</formula>
    </cfRule>
    <cfRule type="cellIs" dxfId="982" priority="18" operator="greaterThan">
      <formula>0.79</formula>
    </cfRule>
    <cfRule type="cellIs" dxfId="981" priority="19" operator="greaterThan">
      <formula>0.59</formula>
    </cfRule>
    <cfRule type="cellIs" dxfId="980" priority="20" operator="lessThan">
      <formula>0.6</formula>
    </cfRule>
  </conditionalFormatting>
  <conditionalFormatting sqref="T36">
    <cfRule type="cellIs" dxfId="979" priority="13" operator="greaterThan">
      <formula>0.99</formula>
    </cfRule>
    <cfRule type="cellIs" dxfId="978" priority="14" operator="greaterThan">
      <formula>0.79</formula>
    </cfRule>
    <cfRule type="cellIs" dxfId="977" priority="15" operator="greaterThan">
      <formula>0.59</formula>
    </cfRule>
    <cfRule type="cellIs" dxfId="976" priority="16" operator="lessThan">
      <formula>0.6</formula>
    </cfRule>
  </conditionalFormatting>
  <conditionalFormatting sqref="T39">
    <cfRule type="cellIs" dxfId="975" priority="9" operator="greaterThan">
      <formula>0.99</formula>
    </cfRule>
    <cfRule type="cellIs" dxfId="974" priority="10" operator="greaterThan">
      <formula>0.79</formula>
    </cfRule>
    <cfRule type="cellIs" dxfId="973" priority="11" operator="greaterThan">
      <formula>0.59</formula>
    </cfRule>
    <cfRule type="cellIs" dxfId="972" priority="12" operator="lessThan">
      <formula>0.6</formula>
    </cfRule>
  </conditionalFormatting>
  <pageMargins left="0.25" right="0.25" top="0.75" bottom="0.75" header="0.3" footer="0.3"/>
  <pageSetup scale="52" orientation="landscape" r:id="rId1"/>
  <rowBreaks count="1" manualBreakCount="1">
    <brk id="32" max="16383" man="1"/>
  </row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theme="3" tint="-0.499984740745262"/>
  </sheetPr>
  <dimension ref="A1:Y58"/>
  <sheetViews>
    <sheetView view="pageBreakPreview" topLeftCell="A13" zoomScale="60" zoomScaleNormal="60" workbookViewId="0">
      <selection activeCell="N11" sqref="N11"/>
    </sheetView>
  </sheetViews>
  <sheetFormatPr baseColWidth="10" defaultColWidth="2.5703125" defaultRowHeight="15" x14ac:dyDescent="0.25"/>
  <cols>
    <col min="1" max="1" width="5.5703125" style="1" customWidth="1"/>
    <col min="2" max="2" width="30" style="86" customWidth="1"/>
    <col min="3" max="3" width="32" style="86" customWidth="1"/>
    <col min="4" max="6" width="6.42578125" style="1" customWidth="1"/>
    <col min="7" max="7" width="11.28515625" style="1" customWidth="1"/>
    <col min="8" max="8" width="6.42578125" style="1" customWidth="1"/>
    <col min="9" max="9" width="7.140625" style="1" customWidth="1"/>
    <col min="10" max="10" width="8.7109375" style="1" customWidth="1"/>
    <col min="11" max="11" width="12.140625" style="1" customWidth="1"/>
    <col min="12" max="13" width="6.42578125" style="1" customWidth="1"/>
    <col min="14" max="14" width="7.85546875" style="1" customWidth="1"/>
    <col min="15" max="15" width="11.7109375" style="1" customWidth="1"/>
    <col min="16" max="18" width="6.42578125" style="1" customWidth="1"/>
    <col min="19" max="19" width="8.85546875" style="1" customWidth="1"/>
    <col min="20" max="20" width="11.42578125" style="1" customWidth="1"/>
    <col min="21" max="24" width="6.7109375" style="1" customWidth="1"/>
    <col min="25" max="25" width="7.140625" style="1" customWidth="1"/>
    <col min="26" max="167" width="2.5703125" style="1"/>
    <col min="168" max="168" width="5" style="1" bestFit="1" customWidth="1"/>
    <col min="169" max="169" width="35.5703125" style="1" bestFit="1" customWidth="1"/>
    <col min="170" max="170" width="40.140625" style="1" bestFit="1" customWidth="1"/>
    <col min="171" max="171" width="16" style="1" customWidth="1"/>
    <col min="172" max="172" width="21.7109375" style="1" customWidth="1"/>
    <col min="173" max="173" width="18.85546875" style="1" customWidth="1"/>
    <col min="174" max="174" width="12.85546875" style="1" customWidth="1"/>
    <col min="175" max="179" width="10" style="1" bestFit="1" customWidth="1"/>
    <col min="180" max="423" width="2.5703125" style="1"/>
    <col min="424" max="424" width="5" style="1" bestFit="1" customWidth="1"/>
    <col min="425" max="425" width="35.5703125" style="1" bestFit="1" customWidth="1"/>
    <col min="426" max="426" width="40.140625" style="1" bestFit="1" customWidth="1"/>
    <col min="427" max="427" width="16" style="1" customWidth="1"/>
    <col min="428" max="428" width="21.7109375" style="1" customWidth="1"/>
    <col min="429" max="429" width="18.85546875" style="1" customWidth="1"/>
    <col min="430" max="430" width="12.85546875" style="1" customWidth="1"/>
    <col min="431" max="435" width="10" style="1" bestFit="1" customWidth="1"/>
    <col min="436" max="679" width="2.5703125" style="1"/>
    <col min="680" max="680" width="5" style="1" bestFit="1" customWidth="1"/>
    <col min="681" max="681" width="35.5703125" style="1" bestFit="1" customWidth="1"/>
    <col min="682" max="682" width="40.140625" style="1" bestFit="1" customWidth="1"/>
    <col min="683" max="683" width="16" style="1" customWidth="1"/>
    <col min="684" max="684" width="21.7109375" style="1" customWidth="1"/>
    <col min="685" max="685" width="18.85546875" style="1" customWidth="1"/>
    <col min="686" max="686" width="12.85546875" style="1" customWidth="1"/>
    <col min="687" max="691" width="10" style="1" bestFit="1" customWidth="1"/>
    <col min="692" max="935" width="2.5703125" style="1"/>
    <col min="936" max="936" width="5" style="1" bestFit="1" customWidth="1"/>
    <col min="937" max="937" width="35.5703125" style="1" bestFit="1" customWidth="1"/>
    <col min="938" max="938" width="40.140625" style="1" bestFit="1" customWidth="1"/>
    <col min="939" max="939" width="16" style="1" customWidth="1"/>
    <col min="940" max="940" width="21.7109375" style="1" customWidth="1"/>
    <col min="941" max="941" width="18.85546875" style="1" customWidth="1"/>
    <col min="942" max="942" width="12.85546875" style="1" customWidth="1"/>
    <col min="943" max="947" width="10" style="1" bestFit="1" customWidth="1"/>
    <col min="948" max="1191" width="2.5703125" style="1"/>
    <col min="1192" max="1192" width="5" style="1" bestFit="1" customWidth="1"/>
    <col min="1193" max="1193" width="35.5703125" style="1" bestFit="1" customWidth="1"/>
    <col min="1194" max="1194" width="40.140625" style="1" bestFit="1" customWidth="1"/>
    <col min="1195" max="1195" width="16" style="1" customWidth="1"/>
    <col min="1196" max="1196" width="21.7109375" style="1" customWidth="1"/>
    <col min="1197" max="1197" width="18.85546875" style="1" customWidth="1"/>
    <col min="1198" max="1198" width="12.85546875" style="1" customWidth="1"/>
    <col min="1199" max="1203" width="10" style="1" bestFit="1" customWidth="1"/>
    <col min="1204" max="1447" width="2.5703125" style="1"/>
    <col min="1448" max="1448" width="5" style="1" bestFit="1" customWidth="1"/>
    <col min="1449" max="1449" width="35.5703125" style="1" bestFit="1" customWidth="1"/>
    <col min="1450" max="1450" width="40.140625" style="1" bestFit="1" customWidth="1"/>
    <col min="1451" max="1451" width="16" style="1" customWidth="1"/>
    <col min="1452" max="1452" width="21.7109375" style="1" customWidth="1"/>
    <col min="1453" max="1453" width="18.85546875" style="1" customWidth="1"/>
    <col min="1454" max="1454" width="12.85546875" style="1" customWidth="1"/>
    <col min="1455" max="1459" width="10" style="1" bestFit="1" customWidth="1"/>
    <col min="1460" max="1703" width="2.5703125" style="1"/>
    <col min="1704" max="1704" width="5" style="1" bestFit="1" customWidth="1"/>
    <col min="1705" max="1705" width="35.5703125" style="1" bestFit="1" customWidth="1"/>
    <col min="1706" max="1706" width="40.140625" style="1" bestFit="1" customWidth="1"/>
    <col min="1707" max="1707" width="16" style="1" customWidth="1"/>
    <col min="1708" max="1708" width="21.7109375" style="1" customWidth="1"/>
    <col min="1709" max="1709" width="18.85546875" style="1" customWidth="1"/>
    <col min="1710" max="1710" width="12.85546875" style="1" customWidth="1"/>
    <col min="1711" max="1715" width="10" style="1" bestFit="1" customWidth="1"/>
    <col min="1716" max="1959" width="2.5703125" style="1"/>
    <col min="1960" max="1960" width="5" style="1" bestFit="1" customWidth="1"/>
    <col min="1961" max="1961" width="35.5703125" style="1" bestFit="1" customWidth="1"/>
    <col min="1962" max="1962" width="40.140625" style="1" bestFit="1" customWidth="1"/>
    <col min="1963" max="1963" width="16" style="1" customWidth="1"/>
    <col min="1964" max="1964" width="21.7109375" style="1" customWidth="1"/>
    <col min="1965" max="1965" width="18.85546875" style="1" customWidth="1"/>
    <col min="1966" max="1966" width="12.85546875" style="1" customWidth="1"/>
    <col min="1967" max="1971" width="10" style="1" bestFit="1" customWidth="1"/>
    <col min="1972" max="2215" width="2.5703125" style="1"/>
    <col min="2216" max="2216" width="5" style="1" bestFit="1" customWidth="1"/>
    <col min="2217" max="2217" width="35.5703125" style="1" bestFit="1" customWidth="1"/>
    <col min="2218" max="2218" width="40.140625" style="1" bestFit="1" customWidth="1"/>
    <col min="2219" max="2219" width="16" style="1" customWidth="1"/>
    <col min="2220" max="2220" width="21.7109375" style="1" customWidth="1"/>
    <col min="2221" max="2221" width="18.85546875" style="1" customWidth="1"/>
    <col min="2222" max="2222" width="12.85546875" style="1" customWidth="1"/>
    <col min="2223" max="2227" width="10" style="1" bestFit="1" customWidth="1"/>
    <col min="2228" max="2471" width="2.5703125" style="1"/>
    <col min="2472" max="2472" width="5" style="1" bestFit="1" customWidth="1"/>
    <col min="2473" max="2473" width="35.5703125" style="1" bestFit="1" customWidth="1"/>
    <col min="2474" max="2474" width="40.140625" style="1" bestFit="1" customWidth="1"/>
    <col min="2475" max="2475" width="16" style="1" customWidth="1"/>
    <col min="2476" max="2476" width="21.7109375" style="1" customWidth="1"/>
    <col min="2477" max="2477" width="18.85546875" style="1" customWidth="1"/>
    <col min="2478" max="2478" width="12.85546875" style="1" customWidth="1"/>
    <col min="2479" max="2483" width="10" style="1" bestFit="1" customWidth="1"/>
    <col min="2484" max="2727" width="2.5703125" style="1"/>
    <col min="2728" max="2728" width="5" style="1" bestFit="1" customWidth="1"/>
    <col min="2729" max="2729" width="35.5703125" style="1" bestFit="1" customWidth="1"/>
    <col min="2730" max="2730" width="40.140625" style="1" bestFit="1" customWidth="1"/>
    <col min="2731" max="2731" width="16" style="1" customWidth="1"/>
    <col min="2732" max="2732" width="21.7109375" style="1" customWidth="1"/>
    <col min="2733" max="2733" width="18.85546875" style="1" customWidth="1"/>
    <col min="2734" max="2734" width="12.85546875" style="1" customWidth="1"/>
    <col min="2735" max="2739" width="10" style="1" bestFit="1" customWidth="1"/>
    <col min="2740" max="2983" width="2.5703125" style="1"/>
    <col min="2984" max="2984" width="5" style="1" bestFit="1" customWidth="1"/>
    <col min="2985" max="2985" width="35.5703125" style="1" bestFit="1" customWidth="1"/>
    <col min="2986" max="2986" width="40.140625" style="1" bestFit="1" customWidth="1"/>
    <col min="2987" max="2987" width="16" style="1" customWidth="1"/>
    <col min="2988" max="2988" width="21.7109375" style="1" customWidth="1"/>
    <col min="2989" max="2989" width="18.85546875" style="1" customWidth="1"/>
    <col min="2990" max="2990" width="12.85546875" style="1" customWidth="1"/>
    <col min="2991" max="2995" width="10" style="1" bestFit="1" customWidth="1"/>
    <col min="2996" max="3239" width="2.5703125" style="1"/>
    <col min="3240" max="3240" width="5" style="1" bestFit="1" customWidth="1"/>
    <col min="3241" max="3241" width="35.5703125" style="1" bestFit="1" customWidth="1"/>
    <col min="3242" max="3242" width="40.140625" style="1" bestFit="1" customWidth="1"/>
    <col min="3243" max="3243" width="16" style="1" customWidth="1"/>
    <col min="3244" max="3244" width="21.7109375" style="1" customWidth="1"/>
    <col min="3245" max="3245" width="18.85546875" style="1" customWidth="1"/>
    <col min="3246" max="3246" width="12.85546875" style="1" customWidth="1"/>
    <col min="3247" max="3251" width="10" style="1" bestFit="1" customWidth="1"/>
    <col min="3252" max="3495" width="2.5703125" style="1"/>
    <col min="3496" max="3496" width="5" style="1" bestFit="1" customWidth="1"/>
    <col min="3497" max="3497" width="35.5703125" style="1" bestFit="1" customWidth="1"/>
    <col min="3498" max="3498" width="40.140625" style="1" bestFit="1" customWidth="1"/>
    <col min="3499" max="3499" width="16" style="1" customWidth="1"/>
    <col min="3500" max="3500" width="21.7109375" style="1" customWidth="1"/>
    <col min="3501" max="3501" width="18.85546875" style="1" customWidth="1"/>
    <col min="3502" max="3502" width="12.85546875" style="1" customWidth="1"/>
    <col min="3503" max="3507" width="10" style="1" bestFit="1" customWidth="1"/>
    <col min="3508" max="3751" width="2.5703125" style="1"/>
    <col min="3752" max="3752" width="5" style="1" bestFit="1" customWidth="1"/>
    <col min="3753" max="3753" width="35.5703125" style="1" bestFit="1" customWidth="1"/>
    <col min="3754" max="3754" width="40.140625" style="1" bestFit="1" customWidth="1"/>
    <col min="3755" max="3755" width="16" style="1" customWidth="1"/>
    <col min="3756" max="3756" width="21.7109375" style="1" customWidth="1"/>
    <col min="3757" max="3757" width="18.85546875" style="1" customWidth="1"/>
    <col min="3758" max="3758" width="12.85546875" style="1" customWidth="1"/>
    <col min="3759" max="3763" width="10" style="1" bestFit="1" customWidth="1"/>
    <col min="3764" max="4007" width="2.5703125" style="1"/>
    <col min="4008" max="4008" width="5" style="1" bestFit="1" customWidth="1"/>
    <col min="4009" max="4009" width="35.5703125" style="1" bestFit="1" customWidth="1"/>
    <col min="4010" max="4010" width="40.140625" style="1" bestFit="1" customWidth="1"/>
    <col min="4011" max="4011" width="16" style="1" customWidth="1"/>
    <col min="4012" max="4012" width="21.7109375" style="1" customWidth="1"/>
    <col min="4013" max="4013" width="18.85546875" style="1" customWidth="1"/>
    <col min="4014" max="4014" width="12.85546875" style="1" customWidth="1"/>
    <col min="4015" max="4019" width="10" style="1" bestFit="1" customWidth="1"/>
    <col min="4020" max="4263" width="2.5703125" style="1"/>
    <col min="4264" max="4264" width="5" style="1" bestFit="1" customWidth="1"/>
    <col min="4265" max="4265" width="35.5703125" style="1" bestFit="1" customWidth="1"/>
    <col min="4266" max="4266" width="40.140625" style="1" bestFit="1" customWidth="1"/>
    <col min="4267" max="4267" width="16" style="1" customWidth="1"/>
    <col min="4268" max="4268" width="21.7109375" style="1" customWidth="1"/>
    <col min="4269" max="4269" width="18.85546875" style="1" customWidth="1"/>
    <col min="4270" max="4270" width="12.85546875" style="1" customWidth="1"/>
    <col min="4271" max="4275" width="10" style="1" bestFit="1" customWidth="1"/>
    <col min="4276" max="4519" width="2.5703125" style="1"/>
    <col min="4520" max="4520" width="5" style="1" bestFit="1" customWidth="1"/>
    <col min="4521" max="4521" width="35.5703125" style="1" bestFit="1" customWidth="1"/>
    <col min="4522" max="4522" width="40.140625" style="1" bestFit="1" customWidth="1"/>
    <col min="4523" max="4523" width="16" style="1" customWidth="1"/>
    <col min="4524" max="4524" width="21.7109375" style="1" customWidth="1"/>
    <col min="4525" max="4525" width="18.85546875" style="1" customWidth="1"/>
    <col min="4526" max="4526" width="12.85546875" style="1" customWidth="1"/>
    <col min="4527" max="4531" width="10" style="1" bestFit="1" customWidth="1"/>
    <col min="4532" max="4775" width="2.5703125" style="1"/>
    <col min="4776" max="4776" width="5" style="1" bestFit="1" customWidth="1"/>
    <col min="4777" max="4777" width="35.5703125" style="1" bestFit="1" customWidth="1"/>
    <col min="4778" max="4778" width="40.140625" style="1" bestFit="1" customWidth="1"/>
    <col min="4779" max="4779" width="16" style="1" customWidth="1"/>
    <col min="4780" max="4780" width="21.7109375" style="1" customWidth="1"/>
    <col min="4781" max="4781" width="18.85546875" style="1" customWidth="1"/>
    <col min="4782" max="4782" width="12.85546875" style="1" customWidth="1"/>
    <col min="4783" max="4787" width="10" style="1" bestFit="1" customWidth="1"/>
    <col min="4788" max="5031" width="2.5703125" style="1"/>
    <col min="5032" max="5032" width="5" style="1" bestFit="1" customWidth="1"/>
    <col min="5033" max="5033" width="35.5703125" style="1" bestFit="1" customWidth="1"/>
    <col min="5034" max="5034" width="40.140625" style="1" bestFit="1" customWidth="1"/>
    <col min="5035" max="5035" width="16" style="1" customWidth="1"/>
    <col min="5036" max="5036" width="21.7109375" style="1" customWidth="1"/>
    <col min="5037" max="5037" width="18.85546875" style="1" customWidth="1"/>
    <col min="5038" max="5038" width="12.85546875" style="1" customWidth="1"/>
    <col min="5039" max="5043" width="10" style="1" bestFit="1" customWidth="1"/>
    <col min="5044" max="5287" width="2.5703125" style="1"/>
    <col min="5288" max="5288" width="5" style="1" bestFit="1" customWidth="1"/>
    <col min="5289" max="5289" width="35.5703125" style="1" bestFit="1" customWidth="1"/>
    <col min="5290" max="5290" width="40.140625" style="1" bestFit="1" customWidth="1"/>
    <col min="5291" max="5291" width="16" style="1" customWidth="1"/>
    <col min="5292" max="5292" width="21.7109375" style="1" customWidth="1"/>
    <col min="5293" max="5293" width="18.85546875" style="1" customWidth="1"/>
    <col min="5294" max="5294" width="12.85546875" style="1" customWidth="1"/>
    <col min="5295" max="5299" width="10" style="1" bestFit="1" customWidth="1"/>
    <col min="5300" max="5543" width="2.5703125" style="1"/>
    <col min="5544" max="5544" width="5" style="1" bestFit="1" customWidth="1"/>
    <col min="5545" max="5545" width="35.5703125" style="1" bestFit="1" customWidth="1"/>
    <col min="5546" max="5546" width="40.140625" style="1" bestFit="1" customWidth="1"/>
    <col min="5547" max="5547" width="16" style="1" customWidth="1"/>
    <col min="5548" max="5548" width="21.7109375" style="1" customWidth="1"/>
    <col min="5549" max="5549" width="18.85546875" style="1" customWidth="1"/>
    <col min="5550" max="5550" width="12.85546875" style="1" customWidth="1"/>
    <col min="5551" max="5555" width="10" style="1" bestFit="1" customWidth="1"/>
    <col min="5556" max="5799" width="2.5703125" style="1"/>
    <col min="5800" max="5800" width="5" style="1" bestFit="1" customWidth="1"/>
    <col min="5801" max="5801" width="35.5703125" style="1" bestFit="1" customWidth="1"/>
    <col min="5802" max="5802" width="40.140625" style="1" bestFit="1" customWidth="1"/>
    <col min="5803" max="5803" width="16" style="1" customWidth="1"/>
    <col min="5804" max="5804" width="21.7109375" style="1" customWidth="1"/>
    <col min="5805" max="5805" width="18.85546875" style="1" customWidth="1"/>
    <col min="5806" max="5806" width="12.85546875" style="1" customWidth="1"/>
    <col min="5807" max="5811" width="10" style="1" bestFit="1" customWidth="1"/>
    <col min="5812" max="6055" width="2.5703125" style="1"/>
    <col min="6056" max="6056" width="5" style="1" bestFit="1" customWidth="1"/>
    <col min="6057" max="6057" width="35.5703125" style="1" bestFit="1" customWidth="1"/>
    <col min="6058" max="6058" width="40.140625" style="1" bestFit="1" customWidth="1"/>
    <col min="6059" max="6059" width="16" style="1" customWidth="1"/>
    <col min="6060" max="6060" width="21.7109375" style="1" customWidth="1"/>
    <col min="6061" max="6061" width="18.85546875" style="1" customWidth="1"/>
    <col min="6062" max="6062" width="12.85546875" style="1" customWidth="1"/>
    <col min="6063" max="6067" width="10" style="1" bestFit="1" customWidth="1"/>
    <col min="6068" max="6311" width="2.5703125" style="1"/>
    <col min="6312" max="6312" width="5" style="1" bestFit="1" customWidth="1"/>
    <col min="6313" max="6313" width="35.5703125" style="1" bestFit="1" customWidth="1"/>
    <col min="6314" max="6314" width="40.140625" style="1" bestFit="1" customWidth="1"/>
    <col min="6315" max="6315" width="16" style="1" customWidth="1"/>
    <col min="6316" max="6316" width="21.7109375" style="1" customWidth="1"/>
    <col min="6317" max="6317" width="18.85546875" style="1" customWidth="1"/>
    <col min="6318" max="6318" width="12.85546875" style="1" customWidth="1"/>
    <col min="6319" max="6323" width="10" style="1" bestFit="1" customWidth="1"/>
    <col min="6324" max="6567" width="2.5703125" style="1"/>
    <col min="6568" max="6568" width="5" style="1" bestFit="1" customWidth="1"/>
    <col min="6569" max="6569" width="35.5703125" style="1" bestFit="1" customWidth="1"/>
    <col min="6570" max="6570" width="40.140625" style="1" bestFit="1" customWidth="1"/>
    <col min="6571" max="6571" width="16" style="1" customWidth="1"/>
    <col min="6572" max="6572" width="21.7109375" style="1" customWidth="1"/>
    <col min="6573" max="6573" width="18.85546875" style="1" customWidth="1"/>
    <col min="6574" max="6574" width="12.85546875" style="1" customWidth="1"/>
    <col min="6575" max="6579" width="10" style="1" bestFit="1" customWidth="1"/>
    <col min="6580" max="6823" width="2.5703125" style="1"/>
    <col min="6824" max="6824" width="5" style="1" bestFit="1" customWidth="1"/>
    <col min="6825" max="6825" width="35.5703125" style="1" bestFit="1" customWidth="1"/>
    <col min="6826" max="6826" width="40.140625" style="1" bestFit="1" customWidth="1"/>
    <col min="6827" max="6827" width="16" style="1" customWidth="1"/>
    <col min="6828" max="6828" width="21.7109375" style="1" customWidth="1"/>
    <col min="6829" max="6829" width="18.85546875" style="1" customWidth="1"/>
    <col min="6830" max="6830" width="12.85546875" style="1" customWidth="1"/>
    <col min="6831" max="6835" width="10" style="1" bestFit="1" customWidth="1"/>
    <col min="6836" max="7079" width="2.5703125" style="1"/>
    <col min="7080" max="7080" width="5" style="1" bestFit="1" customWidth="1"/>
    <col min="7081" max="7081" width="35.5703125" style="1" bestFit="1" customWidth="1"/>
    <col min="7082" max="7082" width="40.140625" style="1" bestFit="1" customWidth="1"/>
    <col min="7083" max="7083" width="16" style="1" customWidth="1"/>
    <col min="7084" max="7084" width="21.7109375" style="1" customWidth="1"/>
    <col min="7085" max="7085" width="18.85546875" style="1" customWidth="1"/>
    <col min="7086" max="7086" width="12.85546875" style="1" customWidth="1"/>
    <col min="7087" max="7091" width="10" style="1" bestFit="1" customWidth="1"/>
    <col min="7092" max="7335" width="2.5703125" style="1"/>
    <col min="7336" max="7336" width="5" style="1" bestFit="1" customWidth="1"/>
    <col min="7337" max="7337" width="35.5703125" style="1" bestFit="1" customWidth="1"/>
    <col min="7338" max="7338" width="40.140625" style="1" bestFit="1" customWidth="1"/>
    <col min="7339" max="7339" width="16" style="1" customWidth="1"/>
    <col min="7340" max="7340" width="21.7109375" style="1" customWidth="1"/>
    <col min="7341" max="7341" width="18.85546875" style="1" customWidth="1"/>
    <col min="7342" max="7342" width="12.85546875" style="1" customWidth="1"/>
    <col min="7343" max="7347" width="10" style="1" bestFit="1" customWidth="1"/>
    <col min="7348" max="7591" width="2.5703125" style="1"/>
    <col min="7592" max="7592" width="5" style="1" bestFit="1" customWidth="1"/>
    <col min="7593" max="7593" width="35.5703125" style="1" bestFit="1" customWidth="1"/>
    <col min="7594" max="7594" width="40.140625" style="1" bestFit="1" customWidth="1"/>
    <col min="7595" max="7595" width="16" style="1" customWidth="1"/>
    <col min="7596" max="7596" width="21.7109375" style="1" customWidth="1"/>
    <col min="7597" max="7597" width="18.85546875" style="1" customWidth="1"/>
    <col min="7598" max="7598" width="12.85546875" style="1" customWidth="1"/>
    <col min="7599" max="7603" width="10" style="1" bestFit="1" customWidth="1"/>
    <col min="7604" max="7847" width="2.5703125" style="1"/>
    <col min="7848" max="7848" width="5" style="1" bestFit="1" customWidth="1"/>
    <col min="7849" max="7849" width="35.5703125" style="1" bestFit="1" customWidth="1"/>
    <col min="7850" max="7850" width="40.140625" style="1" bestFit="1" customWidth="1"/>
    <col min="7851" max="7851" width="16" style="1" customWidth="1"/>
    <col min="7852" max="7852" width="21.7109375" style="1" customWidth="1"/>
    <col min="7853" max="7853" width="18.85546875" style="1" customWidth="1"/>
    <col min="7854" max="7854" width="12.85546875" style="1" customWidth="1"/>
    <col min="7855" max="7859" width="10" style="1" bestFit="1" customWidth="1"/>
    <col min="7860" max="8103" width="2.5703125" style="1"/>
    <col min="8104" max="8104" width="5" style="1" bestFit="1" customWidth="1"/>
    <col min="8105" max="8105" width="35.5703125" style="1" bestFit="1" customWidth="1"/>
    <col min="8106" max="8106" width="40.140625" style="1" bestFit="1" customWidth="1"/>
    <col min="8107" max="8107" width="16" style="1" customWidth="1"/>
    <col min="8108" max="8108" width="21.7109375" style="1" customWidth="1"/>
    <col min="8109" max="8109" width="18.85546875" style="1" customWidth="1"/>
    <col min="8110" max="8110" width="12.85546875" style="1" customWidth="1"/>
    <col min="8111" max="8115" width="10" style="1" bestFit="1" customWidth="1"/>
    <col min="8116" max="8359" width="2.5703125" style="1"/>
    <col min="8360" max="8360" width="5" style="1" bestFit="1" customWidth="1"/>
    <col min="8361" max="8361" width="35.5703125" style="1" bestFit="1" customWidth="1"/>
    <col min="8362" max="8362" width="40.140625" style="1" bestFit="1" customWidth="1"/>
    <col min="8363" max="8363" width="16" style="1" customWidth="1"/>
    <col min="8364" max="8364" width="21.7109375" style="1" customWidth="1"/>
    <col min="8365" max="8365" width="18.85546875" style="1" customWidth="1"/>
    <col min="8366" max="8366" width="12.85546875" style="1" customWidth="1"/>
    <col min="8367" max="8371" width="10" style="1" bestFit="1" customWidth="1"/>
    <col min="8372" max="8615" width="2.5703125" style="1"/>
    <col min="8616" max="8616" width="5" style="1" bestFit="1" customWidth="1"/>
    <col min="8617" max="8617" width="35.5703125" style="1" bestFit="1" customWidth="1"/>
    <col min="8618" max="8618" width="40.140625" style="1" bestFit="1" customWidth="1"/>
    <col min="8619" max="8619" width="16" style="1" customWidth="1"/>
    <col min="8620" max="8620" width="21.7109375" style="1" customWidth="1"/>
    <col min="8621" max="8621" width="18.85546875" style="1" customWidth="1"/>
    <col min="8622" max="8622" width="12.85546875" style="1" customWidth="1"/>
    <col min="8623" max="8627" width="10" style="1" bestFit="1" customWidth="1"/>
    <col min="8628" max="8871" width="2.5703125" style="1"/>
    <col min="8872" max="8872" width="5" style="1" bestFit="1" customWidth="1"/>
    <col min="8873" max="8873" width="35.5703125" style="1" bestFit="1" customWidth="1"/>
    <col min="8874" max="8874" width="40.140625" style="1" bestFit="1" customWidth="1"/>
    <col min="8875" max="8875" width="16" style="1" customWidth="1"/>
    <col min="8876" max="8876" width="21.7109375" style="1" customWidth="1"/>
    <col min="8877" max="8877" width="18.85546875" style="1" customWidth="1"/>
    <col min="8878" max="8878" width="12.85546875" style="1" customWidth="1"/>
    <col min="8879" max="8883" width="10" style="1" bestFit="1" customWidth="1"/>
    <col min="8884" max="9127" width="2.5703125" style="1"/>
    <col min="9128" max="9128" width="5" style="1" bestFit="1" customWidth="1"/>
    <col min="9129" max="9129" width="35.5703125" style="1" bestFit="1" customWidth="1"/>
    <col min="9130" max="9130" width="40.140625" style="1" bestFit="1" customWidth="1"/>
    <col min="9131" max="9131" width="16" style="1" customWidth="1"/>
    <col min="9132" max="9132" width="21.7109375" style="1" customWidth="1"/>
    <col min="9133" max="9133" width="18.85546875" style="1" customWidth="1"/>
    <col min="9134" max="9134" width="12.85546875" style="1" customWidth="1"/>
    <col min="9135" max="9139" width="10" style="1" bestFit="1" customWidth="1"/>
    <col min="9140" max="9383" width="2.5703125" style="1"/>
    <col min="9384" max="9384" width="5" style="1" bestFit="1" customWidth="1"/>
    <col min="9385" max="9385" width="35.5703125" style="1" bestFit="1" customWidth="1"/>
    <col min="9386" max="9386" width="40.140625" style="1" bestFit="1" customWidth="1"/>
    <col min="9387" max="9387" width="16" style="1" customWidth="1"/>
    <col min="9388" max="9388" width="21.7109375" style="1" customWidth="1"/>
    <col min="9389" max="9389" width="18.85546875" style="1" customWidth="1"/>
    <col min="9390" max="9390" width="12.85546875" style="1" customWidth="1"/>
    <col min="9391" max="9395" width="10" style="1" bestFit="1" customWidth="1"/>
    <col min="9396" max="9639" width="2.5703125" style="1"/>
    <col min="9640" max="9640" width="5" style="1" bestFit="1" customWidth="1"/>
    <col min="9641" max="9641" width="35.5703125" style="1" bestFit="1" customWidth="1"/>
    <col min="9642" max="9642" width="40.140625" style="1" bestFit="1" customWidth="1"/>
    <col min="9643" max="9643" width="16" style="1" customWidth="1"/>
    <col min="9644" max="9644" width="21.7109375" style="1" customWidth="1"/>
    <col min="9645" max="9645" width="18.85546875" style="1" customWidth="1"/>
    <col min="9646" max="9646" width="12.85546875" style="1" customWidth="1"/>
    <col min="9647" max="9651" width="10" style="1" bestFit="1" customWidth="1"/>
    <col min="9652" max="9895" width="2.5703125" style="1"/>
    <col min="9896" max="9896" width="5" style="1" bestFit="1" customWidth="1"/>
    <col min="9897" max="9897" width="35.5703125" style="1" bestFit="1" customWidth="1"/>
    <col min="9898" max="9898" width="40.140625" style="1" bestFit="1" customWidth="1"/>
    <col min="9899" max="9899" width="16" style="1" customWidth="1"/>
    <col min="9900" max="9900" width="21.7109375" style="1" customWidth="1"/>
    <col min="9901" max="9901" width="18.85546875" style="1" customWidth="1"/>
    <col min="9902" max="9902" width="12.85546875" style="1" customWidth="1"/>
    <col min="9903" max="9907" width="10" style="1" bestFit="1" customWidth="1"/>
    <col min="9908" max="10151" width="2.5703125" style="1"/>
    <col min="10152" max="10152" width="5" style="1" bestFit="1" customWidth="1"/>
    <col min="10153" max="10153" width="35.5703125" style="1" bestFit="1" customWidth="1"/>
    <col min="10154" max="10154" width="40.140625" style="1" bestFit="1" customWidth="1"/>
    <col min="10155" max="10155" width="16" style="1" customWidth="1"/>
    <col min="10156" max="10156" width="21.7109375" style="1" customWidth="1"/>
    <col min="10157" max="10157" width="18.85546875" style="1" customWidth="1"/>
    <col min="10158" max="10158" width="12.85546875" style="1" customWidth="1"/>
    <col min="10159" max="10163" width="10" style="1" bestFit="1" customWidth="1"/>
    <col min="10164" max="10407" width="2.5703125" style="1"/>
    <col min="10408" max="10408" width="5" style="1" bestFit="1" customWidth="1"/>
    <col min="10409" max="10409" width="35.5703125" style="1" bestFit="1" customWidth="1"/>
    <col min="10410" max="10410" width="40.140625" style="1" bestFit="1" customWidth="1"/>
    <col min="10411" max="10411" width="16" style="1" customWidth="1"/>
    <col min="10412" max="10412" width="21.7109375" style="1" customWidth="1"/>
    <col min="10413" max="10413" width="18.85546875" style="1" customWidth="1"/>
    <col min="10414" max="10414" width="12.85546875" style="1" customWidth="1"/>
    <col min="10415" max="10419" width="10" style="1" bestFit="1" customWidth="1"/>
    <col min="10420" max="10663" width="2.5703125" style="1"/>
    <col min="10664" max="10664" width="5" style="1" bestFit="1" customWidth="1"/>
    <col min="10665" max="10665" width="35.5703125" style="1" bestFit="1" customWidth="1"/>
    <col min="10666" max="10666" width="40.140625" style="1" bestFit="1" customWidth="1"/>
    <col min="10667" max="10667" width="16" style="1" customWidth="1"/>
    <col min="10668" max="10668" width="21.7109375" style="1" customWidth="1"/>
    <col min="10669" max="10669" width="18.85546875" style="1" customWidth="1"/>
    <col min="10670" max="10670" width="12.85546875" style="1" customWidth="1"/>
    <col min="10671" max="10675" width="10" style="1" bestFit="1" customWidth="1"/>
    <col min="10676" max="10919" width="2.5703125" style="1"/>
    <col min="10920" max="10920" width="5" style="1" bestFit="1" customWidth="1"/>
    <col min="10921" max="10921" width="35.5703125" style="1" bestFit="1" customWidth="1"/>
    <col min="10922" max="10922" width="40.140625" style="1" bestFit="1" customWidth="1"/>
    <col min="10923" max="10923" width="16" style="1" customWidth="1"/>
    <col min="10924" max="10924" width="21.7109375" style="1" customWidth="1"/>
    <col min="10925" max="10925" width="18.85546875" style="1" customWidth="1"/>
    <col min="10926" max="10926" width="12.85546875" style="1" customWidth="1"/>
    <col min="10927" max="10931" width="10" style="1" bestFit="1" customWidth="1"/>
    <col min="10932" max="11175" width="2.5703125" style="1"/>
    <col min="11176" max="11176" width="5" style="1" bestFit="1" customWidth="1"/>
    <col min="11177" max="11177" width="35.5703125" style="1" bestFit="1" customWidth="1"/>
    <col min="11178" max="11178" width="40.140625" style="1" bestFit="1" customWidth="1"/>
    <col min="11179" max="11179" width="16" style="1" customWidth="1"/>
    <col min="11180" max="11180" width="21.7109375" style="1" customWidth="1"/>
    <col min="11181" max="11181" width="18.85546875" style="1" customWidth="1"/>
    <col min="11182" max="11182" width="12.85546875" style="1" customWidth="1"/>
    <col min="11183" max="11187" width="10" style="1" bestFit="1" customWidth="1"/>
    <col min="11188" max="11431" width="2.5703125" style="1"/>
    <col min="11432" max="11432" width="5" style="1" bestFit="1" customWidth="1"/>
    <col min="11433" max="11433" width="35.5703125" style="1" bestFit="1" customWidth="1"/>
    <col min="11434" max="11434" width="40.140625" style="1" bestFit="1" customWidth="1"/>
    <col min="11435" max="11435" width="16" style="1" customWidth="1"/>
    <col min="11436" max="11436" width="21.7109375" style="1" customWidth="1"/>
    <col min="11437" max="11437" width="18.85546875" style="1" customWidth="1"/>
    <col min="11438" max="11438" width="12.85546875" style="1" customWidth="1"/>
    <col min="11439" max="11443" width="10" style="1" bestFit="1" customWidth="1"/>
    <col min="11444" max="11687" width="2.5703125" style="1"/>
    <col min="11688" max="11688" width="5" style="1" bestFit="1" customWidth="1"/>
    <col min="11689" max="11689" width="35.5703125" style="1" bestFit="1" customWidth="1"/>
    <col min="11690" max="11690" width="40.140625" style="1" bestFit="1" customWidth="1"/>
    <col min="11691" max="11691" width="16" style="1" customWidth="1"/>
    <col min="11692" max="11692" width="21.7109375" style="1" customWidth="1"/>
    <col min="11693" max="11693" width="18.85546875" style="1" customWidth="1"/>
    <col min="11694" max="11694" width="12.85546875" style="1" customWidth="1"/>
    <col min="11695" max="11699" width="10" style="1" bestFit="1" customWidth="1"/>
    <col min="11700" max="11943" width="2.5703125" style="1"/>
    <col min="11944" max="11944" width="5" style="1" bestFit="1" customWidth="1"/>
    <col min="11945" max="11945" width="35.5703125" style="1" bestFit="1" customWidth="1"/>
    <col min="11946" max="11946" width="40.140625" style="1" bestFit="1" customWidth="1"/>
    <col min="11947" max="11947" width="16" style="1" customWidth="1"/>
    <col min="11948" max="11948" width="21.7109375" style="1" customWidth="1"/>
    <col min="11949" max="11949" width="18.85546875" style="1" customWidth="1"/>
    <col min="11950" max="11950" width="12.85546875" style="1" customWidth="1"/>
    <col min="11951" max="11955" width="10" style="1" bestFit="1" customWidth="1"/>
    <col min="11956" max="12199" width="2.5703125" style="1"/>
    <col min="12200" max="12200" width="5" style="1" bestFit="1" customWidth="1"/>
    <col min="12201" max="12201" width="35.5703125" style="1" bestFit="1" customWidth="1"/>
    <col min="12202" max="12202" width="40.140625" style="1" bestFit="1" customWidth="1"/>
    <col min="12203" max="12203" width="16" style="1" customWidth="1"/>
    <col min="12204" max="12204" width="21.7109375" style="1" customWidth="1"/>
    <col min="12205" max="12205" width="18.85546875" style="1" customWidth="1"/>
    <col min="12206" max="12206" width="12.85546875" style="1" customWidth="1"/>
    <col min="12207" max="12211" width="10" style="1" bestFit="1" customWidth="1"/>
    <col min="12212" max="12455" width="2.5703125" style="1"/>
    <col min="12456" max="12456" width="5" style="1" bestFit="1" customWidth="1"/>
    <col min="12457" max="12457" width="35.5703125" style="1" bestFit="1" customWidth="1"/>
    <col min="12458" max="12458" width="40.140625" style="1" bestFit="1" customWidth="1"/>
    <col min="12459" max="12459" width="16" style="1" customWidth="1"/>
    <col min="12460" max="12460" width="21.7109375" style="1" customWidth="1"/>
    <col min="12461" max="12461" width="18.85546875" style="1" customWidth="1"/>
    <col min="12462" max="12462" width="12.85546875" style="1" customWidth="1"/>
    <col min="12463" max="12467" width="10" style="1" bestFit="1" customWidth="1"/>
    <col min="12468" max="12711" width="2.5703125" style="1"/>
    <col min="12712" max="12712" width="5" style="1" bestFit="1" customWidth="1"/>
    <col min="12713" max="12713" width="35.5703125" style="1" bestFit="1" customWidth="1"/>
    <col min="12714" max="12714" width="40.140625" style="1" bestFit="1" customWidth="1"/>
    <col min="12715" max="12715" width="16" style="1" customWidth="1"/>
    <col min="12716" max="12716" width="21.7109375" style="1" customWidth="1"/>
    <col min="12717" max="12717" width="18.85546875" style="1" customWidth="1"/>
    <col min="12718" max="12718" width="12.85546875" style="1" customWidth="1"/>
    <col min="12719" max="12723" width="10" style="1" bestFit="1" customWidth="1"/>
    <col min="12724" max="12967" width="2.5703125" style="1"/>
    <col min="12968" max="12968" width="5" style="1" bestFit="1" customWidth="1"/>
    <col min="12969" max="12969" width="35.5703125" style="1" bestFit="1" customWidth="1"/>
    <col min="12970" max="12970" width="40.140625" style="1" bestFit="1" customWidth="1"/>
    <col min="12971" max="12971" width="16" style="1" customWidth="1"/>
    <col min="12972" max="12972" width="21.7109375" style="1" customWidth="1"/>
    <col min="12973" max="12973" width="18.85546875" style="1" customWidth="1"/>
    <col min="12974" max="12974" width="12.85546875" style="1" customWidth="1"/>
    <col min="12975" max="12979" width="10" style="1" bestFit="1" customWidth="1"/>
    <col min="12980" max="13223" width="2.5703125" style="1"/>
    <col min="13224" max="13224" width="5" style="1" bestFit="1" customWidth="1"/>
    <col min="13225" max="13225" width="35.5703125" style="1" bestFit="1" customWidth="1"/>
    <col min="13226" max="13226" width="40.140625" style="1" bestFit="1" customWidth="1"/>
    <col min="13227" max="13227" width="16" style="1" customWidth="1"/>
    <col min="13228" max="13228" width="21.7109375" style="1" customWidth="1"/>
    <col min="13229" max="13229" width="18.85546875" style="1" customWidth="1"/>
    <col min="13230" max="13230" width="12.85546875" style="1" customWidth="1"/>
    <col min="13231" max="13235" width="10" style="1" bestFit="1" customWidth="1"/>
    <col min="13236" max="13479" width="2.5703125" style="1"/>
    <col min="13480" max="13480" width="5" style="1" bestFit="1" customWidth="1"/>
    <col min="13481" max="13481" width="35.5703125" style="1" bestFit="1" customWidth="1"/>
    <col min="13482" max="13482" width="40.140625" style="1" bestFit="1" customWidth="1"/>
    <col min="13483" max="13483" width="16" style="1" customWidth="1"/>
    <col min="13484" max="13484" width="21.7109375" style="1" customWidth="1"/>
    <col min="13485" max="13485" width="18.85546875" style="1" customWidth="1"/>
    <col min="13486" max="13486" width="12.85546875" style="1" customWidth="1"/>
    <col min="13487" max="13491" width="10" style="1" bestFit="1" customWidth="1"/>
    <col min="13492" max="13735" width="2.5703125" style="1"/>
    <col min="13736" max="13736" width="5" style="1" bestFit="1" customWidth="1"/>
    <col min="13737" max="13737" width="35.5703125" style="1" bestFit="1" customWidth="1"/>
    <col min="13738" max="13738" width="40.140625" style="1" bestFit="1" customWidth="1"/>
    <col min="13739" max="13739" width="16" style="1" customWidth="1"/>
    <col min="13740" max="13740" width="21.7109375" style="1" customWidth="1"/>
    <col min="13741" max="13741" width="18.85546875" style="1" customWidth="1"/>
    <col min="13742" max="13742" width="12.85546875" style="1" customWidth="1"/>
    <col min="13743" max="13747" width="10" style="1" bestFit="1" customWidth="1"/>
    <col min="13748" max="13991" width="2.5703125" style="1"/>
    <col min="13992" max="13992" width="5" style="1" bestFit="1" customWidth="1"/>
    <col min="13993" max="13993" width="35.5703125" style="1" bestFit="1" customWidth="1"/>
    <col min="13994" max="13994" width="40.140625" style="1" bestFit="1" customWidth="1"/>
    <col min="13995" max="13995" width="16" style="1" customWidth="1"/>
    <col min="13996" max="13996" width="21.7109375" style="1" customWidth="1"/>
    <col min="13997" max="13997" width="18.85546875" style="1" customWidth="1"/>
    <col min="13998" max="13998" width="12.85546875" style="1" customWidth="1"/>
    <col min="13999" max="14003" width="10" style="1" bestFit="1" customWidth="1"/>
    <col min="14004" max="14247" width="2.5703125" style="1"/>
    <col min="14248" max="14248" width="5" style="1" bestFit="1" customWidth="1"/>
    <col min="14249" max="14249" width="35.5703125" style="1" bestFit="1" customWidth="1"/>
    <col min="14250" max="14250" width="40.140625" style="1" bestFit="1" customWidth="1"/>
    <col min="14251" max="14251" width="16" style="1" customWidth="1"/>
    <col min="14252" max="14252" width="21.7109375" style="1" customWidth="1"/>
    <col min="14253" max="14253" width="18.85546875" style="1" customWidth="1"/>
    <col min="14254" max="14254" width="12.85546875" style="1" customWidth="1"/>
    <col min="14255" max="14259" width="10" style="1" bestFit="1" customWidth="1"/>
    <col min="14260" max="14503" width="2.5703125" style="1"/>
    <col min="14504" max="14504" width="5" style="1" bestFit="1" customWidth="1"/>
    <col min="14505" max="14505" width="35.5703125" style="1" bestFit="1" customWidth="1"/>
    <col min="14506" max="14506" width="40.140625" style="1" bestFit="1" customWidth="1"/>
    <col min="14507" max="14507" width="16" style="1" customWidth="1"/>
    <col min="14508" max="14508" width="21.7109375" style="1" customWidth="1"/>
    <col min="14509" max="14509" width="18.85546875" style="1" customWidth="1"/>
    <col min="14510" max="14510" width="12.85546875" style="1" customWidth="1"/>
    <col min="14511" max="14515" width="10" style="1" bestFit="1" customWidth="1"/>
    <col min="14516" max="14759" width="2.5703125" style="1"/>
    <col min="14760" max="14760" width="5" style="1" bestFit="1" customWidth="1"/>
    <col min="14761" max="14761" width="35.5703125" style="1" bestFit="1" customWidth="1"/>
    <col min="14762" max="14762" width="40.140625" style="1" bestFit="1" customWidth="1"/>
    <col min="14763" max="14763" width="16" style="1" customWidth="1"/>
    <col min="14764" max="14764" width="21.7109375" style="1" customWidth="1"/>
    <col min="14765" max="14765" width="18.85546875" style="1" customWidth="1"/>
    <col min="14766" max="14766" width="12.85546875" style="1" customWidth="1"/>
    <col min="14767" max="14771" width="10" style="1" bestFit="1" customWidth="1"/>
    <col min="14772" max="15015" width="2.5703125" style="1"/>
    <col min="15016" max="15016" width="5" style="1" bestFit="1" customWidth="1"/>
    <col min="15017" max="15017" width="35.5703125" style="1" bestFit="1" customWidth="1"/>
    <col min="15018" max="15018" width="40.140625" style="1" bestFit="1" customWidth="1"/>
    <col min="15019" max="15019" width="16" style="1" customWidth="1"/>
    <col min="15020" max="15020" width="21.7109375" style="1" customWidth="1"/>
    <col min="15021" max="15021" width="18.85546875" style="1" customWidth="1"/>
    <col min="15022" max="15022" width="12.85546875" style="1" customWidth="1"/>
    <col min="15023" max="15027" width="10" style="1" bestFit="1" customWidth="1"/>
    <col min="15028" max="15271" width="2.5703125" style="1"/>
    <col min="15272" max="15272" width="5" style="1" bestFit="1" customWidth="1"/>
    <col min="15273" max="15273" width="35.5703125" style="1" bestFit="1" customWidth="1"/>
    <col min="15274" max="15274" width="40.140625" style="1" bestFit="1" customWidth="1"/>
    <col min="15275" max="15275" width="16" style="1" customWidth="1"/>
    <col min="15276" max="15276" width="21.7109375" style="1" customWidth="1"/>
    <col min="15277" max="15277" width="18.85546875" style="1" customWidth="1"/>
    <col min="15278" max="15278" width="12.85546875" style="1" customWidth="1"/>
    <col min="15279" max="15283" width="10" style="1" bestFit="1" customWidth="1"/>
    <col min="15284" max="15527" width="2.5703125" style="1"/>
    <col min="15528" max="15528" width="5" style="1" bestFit="1" customWidth="1"/>
    <col min="15529" max="15529" width="35.5703125" style="1" bestFit="1" customWidth="1"/>
    <col min="15530" max="15530" width="40.140625" style="1" bestFit="1" customWidth="1"/>
    <col min="15531" max="15531" width="16" style="1" customWidth="1"/>
    <col min="15532" max="15532" width="21.7109375" style="1" customWidth="1"/>
    <col min="15533" max="15533" width="18.85546875" style="1" customWidth="1"/>
    <col min="15534" max="15534" width="12.85546875" style="1" customWidth="1"/>
    <col min="15535" max="15539" width="10" style="1" bestFit="1" customWidth="1"/>
    <col min="15540" max="15783" width="2.5703125" style="1"/>
    <col min="15784" max="15784" width="5" style="1" bestFit="1" customWidth="1"/>
    <col min="15785" max="15785" width="35.5703125" style="1" bestFit="1" customWidth="1"/>
    <col min="15786" max="15786" width="40.140625" style="1" bestFit="1" customWidth="1"/>
    <col min="15787" max="15787" width="16" style="1" customWidth="1"/>
    <col min="15788" max="15788" width="21.7109375" style="1" customWidth="1"/>
    <col min="15789" max="15789" width="18.85546875" style="1" customWidth="1"/>
    <col min="15790" max="15790" width="12.85546875" style="1" customWidth="1"/>
    <col min="15791" max="15795" width="10" style="1" bestFit="1" customWidth="1"/>
    <col min="15796" max="16039" width="2.5703125" style="1"/>
    <col min="16040" max="16040" width="5" style="1" bestFit="1" customWidth="1"/>
    <col min="16041" max="16041" width="35.5703125" style="1" bestFit="1" customWidth="1"/>
    <col min="16042" max="16042" width="40.140625" style="1" bestFit="1" customWidth="1"/>
    <col min="16043" max="16043" width="16" style="1" customWidth="1"/>
    <col min="16044" max="16044" width="21.7109375" style="1" customWidth="1"/>
    <col min="16045" max="16045" width="18.85546875" style="1" customWidth="1"/>
    <col min="16046" max="16046" width="12.85546875" style="1" customWidth="1"/>
    <col min="16047" max="16051" width="10" style="1" bestFit="1" customWidth="1"/>
    <col min="16052" max="16384" width="2.5703125" style="1"/>
  </cols>
  <sheetData>
    <row r="1" spans="1:25" ht="25.5" customHeight="1" x14ac:dyDescent="0.35">
      <c r="A1" s="1950" t="s">
        <v>0</v>
      </c>
      <c r="B1" s="1951"/>
      <c r="C1" s="1951"/>
      <c r="D1" s="1951"/>
      <c r="E1" s="1951"/>
      <c r="F1" s="1951"/>
      <c r="G1" s="1951"/>
      <c r="H1" s="1951"/>
      <c r="I1" s="1951"/>
      <c r="J1" s="1951"/>
      <c r="K1" s="1951"/>
      <c r="L1" s="1951"/>
      <c r="M1" s="1951"/>
      <c r="N1" s="1951"/>
      <c r="O1" s="1951"/>
      <c r="P1" s="1951"/>
      <c r="Q1" s="1951"/>
      <c r="R1" s="1951"/>
      <c r="S1" s="1951"/>
      <c r="T1" s="1951"/>
      <c r="U1" s="1951"/>
      <c r="V1" s="1951"/>
      <c r="W1" s="1951"/>
      <c r="X1" s="1951"/>
      <c r="Y1" s="1952"/>
    </row>
    <row r="2" spans="1:25" ht="27" customHeight="1" x14ac:dyDescent="0.4">
      <c r="A2" s="1953" t="s">
        <v>675</v>
      </c>
      <c r="B2" s="1885"/>
      <c r="C2" s="1885"/>
      <c r="D2" s="1885"/>
      <c r="E2" s="1885"/>
      <c r="F2" s="1885"/>
      <c r="G2" s="1885"/>
      <c r="H2" s="1885"/>
      <c r="I2" s="1885"/>
      <c r="J2" s="1885"/>
      <c r="K2" s="1885"/>
      <c r="L2" s="1885"/>
      <c r="M2" s="1885"/>
      <c r="N2" s="1885"/>
      <c r="O2" s="1885"/>
      <c r="P2" s="1885"/>
      <c r="Q2" s="1885"/>
      <c r="R2" s="1885"/>
      <c r="S2" s="1885"/>
      <c r="T2" s="1885"/>
      <c r="U2" s="1885"/>
      <c r="V2" s="1885"/>
      <c r="W2" s="1885"/>
      <c r="X2" s="1885"/>
      <c r="Y2" s="1886"/>
    </row>
    <row r="3" spans="1:25" ht="51" customHeight="1" thickBot="1" x14ac:dyDescent="0.45">
      <c r="A3" s="1954" t="s">
        <v>2</v>
      </c>
      <c r="B3" s="1888"/>
      <c r="C3" s="1888"/>
      <c r="D3" s="1888"/>
      <c r="E3" s="1888"/>
      <c r="F3" s="1888"/>
      <c r="G3" s="1888"/>
      <c r="H3" s="1888"/>
      <c r="I3" s="1888"/>
      <c r="J3" s="1888"/>
      <c r="K3" s="1888"/>
      <c r="L3" s="1888"/>
      <c r="M3" s="1888"/>
      <c r="N3" s="1888"/>
      <c r="O3" s="1888"/>
      <c r="P3" s="1888"/>
      <c r="Q3" s="1888"/>
      <c r="R3" s="1888"/>
      <c r="S3" s="1888"/>
      <c r="T3" s="1888"/>
      <c r="U3" s="1888"/>
      <c r="V3" s="1888"/>
      <c r="W3" s="1888"/>
      <c r="X3" s="1888"/>
      <c r="Y3" s="1889"/>
    </row>
    <row r="4" spans="1:25" s="2" customFormat="1" ht="48.2" customHeight="1" x14ac:dyDescent="0.2">
      <c r="A4" s="1868" t="s">
        <v>3</v>
      </c>
      <c r="B4" s="1869"/>
      <c r="C4" s="1870"/>
      <c r="D4" s="1855" t="s">
        <v>4</v>
      </c>
      <c r="E4" s="1855" t="s">
        <v>5</v>
      </c>
      <c r="F4" s="1874" t="s">
        <v>6</v>
      </c>
      <c r="G4" s="1851" t="s">
        <v>7</v>
      </c>
      <c r="H4" s="1876" t="s">
        <v>8</v>
      </c>
      <c r="I4" s="1855" t="s">
        <v>9</v>
      </c>
      <c r="J4" s="1874" t="s">
        <v>10</v>
      </c>
      <c r="K4" s="1851" t="s">
        <v>7</v>
      </c>
      <c r="L4" s="1876" t="s">
        <v>11</v>
      </c>
      <c r="M4" s="1855" t="s">
        <v>12</v>
      </c>
      <c r="N4" s="1874" t="s">
        <v>13</v>
      </c>
      <c r="O4" s="1851" t="s">
        <v>7</v>
      </c>
      <c r="P4" s="1876" t="s">
        <v>14</v>
      </c>
      <c r="Q4" s="1855" t="s">
        <v>15</v>
      </c>
      <c r="R4" s="1874" t="s">
        <v>16</v>
      </c>
      <c r="S4" s="1851" t="s">
        <v>7</v>
      </c>
      <c r="T4" s="1849" t="s">
        <v>17</v>
      </c>
      <c r="U4" s="1878" t="s">
        <v>18</v>
      </c>
      <c r="V4" s="1879"/>
      <c r="W4" s="1879"/>
      <c r="X4" s="1879"/>
      <c r="Y4" s="1880"/>
    </row>
    <row r="5" spans="1:25" s="2" customFormat="1" ht="38.25" customHeight="1" thickBot="1" x14ac:dyDescent="0.25">
      <c r="A5" s="1871"/>
      <c r="B5" s="1872"/>
      <c r="C5" s="1873"/>
      <c r="D5" s="1856"/>
      <c r="E5" s="1856"/>
      <c r="F5" s="1978"/>
      <c r="G5" s="1852"/>
      <c r="H5" s="1977"/>
      <c r="I5" s="1856"/>
      <c r="J5" s="1978"/>
      <c r="K5" s="1852"/>
      <c r="L5" s="1977"/>
      <c r="M5" s="1856"/>
      <c r="N5" s="1978"/>
      <c r="O5" s="1852"/>
      <c r="P5" s="1977"/>
      <c r="Q5" s="1856"/>
      <c r="R5" s="1978"/>
      <c r="S5" s="1852"/>
      <c r="T5" s="1850"/>
      <c r="U5" s="491" t="s">
        <v>19</v>
      </c>
      <c r="V5" s="4" t="s">
        <v>19</v>
      </c>
      <c r="W5" s="4" t="s">
        <v>19</v>
      </c>
      <c r="X5" s="4" t="s">
        <v>19</v>
      </c>
      <c r="Y5" s="5" t="s">
        <v>20</v>
      </c>
    </row>
    <row r="6" spans="1:25" s="13" customFormat="1" ht="30.75" customHeight="1" thickBot="1" x14ac:dyDescent="0.25">
      <c r="A6" s="1839">
        <v>1</v>
      </c>
      <c r="B6" s="6" t="s">
        <v>21</v>
      </c>
      <c r="C6" s="7" t="s">
        <v>41</v>
      </c>
      <c r="D6" s="1919" t="s">
        <v>23</v>
      </c>
      <c r="E6" s="1832"/>
      <c r="F6" s="1833"/>
      <c r="G6" s="8">
        <f>G8/G7</f>
        <v>1.0581005586592178</v>
      </c>
      <c r="H6" s="1919" t="s">
        <v>23</v>
      </c>
      <c r="I6" s="1832"/>
      <c r="J6" s="1833"/>
      <c r="K6" s="8">
        <f>K8/K7</f>
        <v>0.92559523809523814</v>
      </c>
      <c r="L6" s="1919" t="s">
        <v>23</v>
      </c>
      <c r="M6" s="1832"/>
      <c r="N6" s="1833"/>
      <c r="O6" s="8">
        <f>O8/O7</f>
        <v>1.2996108949416343</v>
      </c>
      <c r="P6" s="1919" t="s">
        <v>23</v>
      </c>
      <c r="Q6" s="1832"/>
      <c r="R6" s="1833"/>
      <c r="S6" s="8">
        <f>S8/S7</f>
        <v>0.95083579154375619</v>
      </c>
      <c r="T6" s="8">
        <f>T8/T7</f>
        <v>1.042806827418044</v>
      </c>
      <c r="U6" s="486">
        <v>0.2</v>
      </c>
      <c r="V6" s="486">
        <v>0.4</v>
      </c>
      <c r="W6" s="485">
        <v>0.6</v>
      </c>
      <c r="X6" s="484">
        <v>0.8</v>
      </c>
      <c r="Y6" s="483">
        <v>1</v>
      </c>
    </row>
    <row r="7" spans="1:25" s="13" customFormat="1" ht="46.5" customHeight="1" x14ac:dyDescent="0.2">
      <c r="A7" s="1840"/>
      <c r="B7" s="2060" t="s">
        <v>533</v>
      </c>
      <c r="C7" s="493" t="s">
        <v>532</v>
      </c>
      <c r="D7" s="494">
        <v>280</v>
      </c>
      <c r="E7" s="495">
        <v>375</v>
      </c>
      <c r="F7" s="496">
        <v>240</v>
      </c>
      <c r="G7" s="364">
        <f>SUM(D7:F7)</f>
        <v>895</v>
      </c>
      <c r="H7" s="497">
        <v>295</v>
      </c>
      <c r="I7" s="498">
        <v>394</v>
      </c>
      <c r="J7" s="499">
        <v>319</v>
      </c>
      <c r="K7" s="364">
        <f>SUM(H7:J7)</f>
        <v>1008</v>
      </c>
      <c r="L7" s="497">
        <v>298</v>
      </c>
      <c r="M7" s="498">
        <v>326</v>
      </c>
      <c r="N7" s="499">
        <v>147</v>
      </c>
      <c r="O7" s="364">
        <f>SUM(L7:N7)</f>
        <v>771</v>
      </c>
      <c r="P7" s="497">
        <v>400</v>
      </c>
      <c r="Q7" s="498">
        <v>317</v>
      </c>
      <c r="R7" s="500">
        <v>300</v>
      </c>
      <c r="S7" s="364">
        <f>SUM(P7:R7)</f>
        <v>1017</v>
      </c>
      <c r="T7" s="466">
        <f>SUM(G7+K7+O7+S7)</f>
        <v>3691</v>
      </c>
      <c r="U7" s="472"/>
      <c r="V7" s="435"/>
      <c r="W7" s="436"/>
      <c r="X7" s="436"/>
      <c r="Y7" s="471"/>
    </row>
    <row r="8" spans="1:25" s="13" customFormat="1" ht="33.75" customHeight="1" thickBot="1" x14ac:dyDescent="0.25">
      <c r="A8" s="1840"/>
      <c r="B8" s="2061"/>
      <c r="C8" s="501" t="s">
        <v>531</v>
      </c>
      <c r="D8" s="455">
        <v>244</v>
      </c>
      <c r="E8" s="454">
        <v>392</v>
      </c>
      <c r="F8" s="453">
        <v>311</v>
      </c>
      <c r="G8" s="458">
        <f>SUM(D8:F8)</f>
        <v>947</v>
      </c>
      <c r="H8" s="455">
        <v>260</v>
      </c>
      <c r="I8" s="454">
        <v>249</v>
      </c>
      <c r="J8" s="453">
        <v>424</v>
      </c>
      <c r="K8" s="458">
        <f>SUM(H8:J8)</f>
        <v>933</v>
      </c>
      <c r="L8" s="455">
        <v>490</v>
      </c>
      <c r="M8" s="454">
        <v>320</v>
      </c>
      <c r="N8" s="453">
        <v>192</v>
      </c>
      <c r="O8" s="458">
        <f>SUM(L8:N8)</f>
        <v>1002</v>
      </c>
      <c r="P8" s="455">
        <v>330</v>
      </c>
      <c r="Q8" s="454">
        <v>393</v>
      </c>
      <c r="R8" s="453">
        <v>244</v>
      </c>
      <c r="S8" s="458">
        <f>SUM(P8:R8)</f>
        <v>967</v>
      </c>
      <c r="T8" s="457">
        <f>SUM(G8+K8+O8+S8)</f>
        <v>3849</v>
      </c>
      <c r="U8" s="443"/>
      <c r="V8" s="30"/>
      <c r="W8" s="474"/>
      <c r="X8" s="474"/>
      <c r="Y8" s="32"/>
    </row>
    <row r="9" spans="1:25" s="13" customFormat="1" ht="24.6" customHeight="1" thickBot="1" x14ac:dyDescent="0.25">
      <c r="A9" s="1840"/>
      <c r="B9" s="2061"/>
      <c r="C9" s="7" t="s">
        <v>41</v>
      </c>
      <c r="D9" s="1919" t="s">
        <v>23</v>
      </c>
      <c r="E9" s="1832"/>
      <c r="F9" s="1833"/>
      <c r="G9" s="8">
        <f>G11/G10</f>
        <v>0.74509803921568629</v>
      </c>
      <c r="H9" s="1919" t="s">
        <v>23</v>
      </c>
      <c r="I9" s="1832"/>
      <c r="J9" s="1833"/>
      <c r="K9" s="8">
        <f>K11/K10</f>
        <v>0.7767857142857143</v>
      </c>
      <c r="L9" s="1919" t="s">
        <v>23</v>
      </c>
      <c r="M9" s="1832"/>
      <c r="N9" s="1833"/>
      <c r="O9" s="8">
        <f>O11/O10</f>
        <v>0.65517241379310343</v>
      </c>
      <c r="P9" s="1919" t="s">
        <v>23</v>
      </c>
      <c r="Q9" s="1832"/>
      <c r="R9" s="1833"/>
      <c r="S9" s="502">
        <f>S11/S10</f>
        <v>1.2413793103448276</v>
      </c>
      <c r="T9" s="502">
        <f>T11/T10</f>
        <v>0.81447963800904977</v>
      </c>
      <c r="U9" s="463"/>
      <c r="V9" s="373"/>
      <c r="W9" s="442"/>
      <c r="X9" s="442"/>
      <c r="Y9" s="372"/>
    </row>
    <row r="10" spans="1:25" s="13" customFormat="1" ht="51.75" customHeight="1" x14ac:dyDescent="0.2">
      <c r="A10" s="1840"/>
      <c r="B10" s="2061"/>
      <c r="C10" s="573" t="s">
        <v>530</v>
      </c>
      <c r="D10" s="524">
        <v>15</v>
      </c>
      <c r="E10" s="525">
        <v>14</v>
      </c>
      <c r="F10" s="526">
        <v>22</v>
      </c>
      <c r="G10" s="458">
        <f>SUM(D10:F10)</f>
        <v>51</v>
      </c>
      <c r="H10" s="512">
        <v>49</v>
      </c>
      <c r="I10" s="510">
        <v>25</v>
      </c>
      <c r="J10" s="511">
        <v>38</v>
      </c>
      <c r="K10" s="458">
        <f>SUM(H10:J10)</f>
        <v>112</v>
      </c>
      <c r="L10" s="512">
        <v>11</v>
      </c>
      <c r="M10" s="510">
        <v>10</v>
      </c>
      <c r="N10" s="511">
        <v>8</v>
      </c>
      <c r="O10" s="458">
        <f>SUM(L10:N10)</f>
        <v>29</v>
      </c>
      <c r="P10" s="512">
        <v>13</v>
      </c>
      <c r="Q10" s="510">
        <v>6</v>
      </c>
      <c r="R10" s="459">
        <v>10</v>
      </c>
      <c r="S10" s="364">
        <f>SUM(P10:R10)</f>
        <v>29</v>
      </c>
      <c r="T10" s="466">
        <f>SUM(G10+K10+O10+S10)</f>
        <v>221</v>
      </c>
      <c r="U10" s="447"/>
      <c r="V10" s="361"/>
      <c r="W10" s="482"/>
      <c r="X10" s="482"/>
      <c r="Y10" s="360"/>
    </row>
    <row r="11" spans="1:25" s="13" customFormat="1" ht="39" customHeight="1" thickBot="1" x14ac:dyDescent="0.25">
      <c r="A11" s="1840"/>
      <c r="B11" s="2061"/>
      <c r="C11" s="900" t="s">
        <v>529</v>
      </c>
      <c r="D11" s="885">
        <v>19</v>
      </c>
      <c r="E11" s="893">
        <v>9</v>
      </c>
      <c r="F11" s="894">
        <v>10</v>
      </c>
      <c r="G11" s="891">
        <f>SUM(D11:F11)</f>
        <v>38</v>
      </c>
      <c r="H11" s="1301">
        <v>8</v>
      </c>
      <c r="I11" s="1310">
        <v>20</v>
      </c>
      <c r="J11" s="1311">
        <v>59</v>
      </c>
      <c r="K11" s="891">
        <f>SUM(H11:J11)</f>
        <v>87</v>
      </c>
      <c r="L11" s="1497">
        <v>19</v>
      </c>
      <c r="M11" s="1498"/>
      <c r="N11" s="1499"/>
      <c r="O11" s="891">
        <f>SUM(L11:N11)</f>
        <v>19</v>
      </c>
      <c r="P11" s="1497">
        <v>14</v>
      </c>
      <c r="Q11" s="1498">
        <v>6</v>
      </c>
      <c r="R11" s="1499">
        <v>16</v>
      </c>
      <c r="S11" s="891">
        <f>SUM(P11:R11)</f>
        <v>36</v>
      </c>
      <c r="T11" s="892">
        <f>SUM(G11+K11+O11+S11)</f>
        <v>180</v>
      </c>
      <c r="U11" s="352"/>
      <c r="V11" s="353"/>
      <c r="W11" s="429"/>
      <c r="X11" s="429"/>
      <c r="Y11" s="476"/>
    </row>
    <row r="12" spans="1:25" s="13" customFormat="1" ht="24.6" customHeight="1" thickBot="1" x14ac:dyDescent="0.25">
      <c r="A12" s="1840"/>
      <c r="B12" s="2061"/>
      <c r="C12" s="7" t="s">
        <v>41</v>
      </c>
      <c r="D12" s="1831" t="s">
        <v>23</v>
      </c>
      <c r="E12" s="1906"/>
      <c r="F12" s="1907"/>
      <c r="G12" s="8">
        <f>G14/G13</f>
        <v>0.77777777777777779</v>
      </c>
      <c r="H12" s="1831" t="s">
        <v>23</v>
      </c>
      <c r="I12" s="1906"/>
      <c r="J12" s="1907"/>
      <c r="K12" s="8">
        <f>K14/K13</f>
        <v>0.20833333333333334</v>
      </c>
      <c r="L12" s="1831" t="s">
        <v>23</v>
      </c>
      <c r="M12" s="1906"/>
      <c r="N12" s="1907"/>
      <c r="O12" s="8">
        <f>O14/O13</f>
        <v>0.41666666666666669</v>
      </c>
      <c r="P12" s="1831" t="s">
        <v>23</v>
      </c>
      <c r="Q12" s="1906"/>
      <c r="R12" s="1907"/>
      <c r="S12" s="8">
        <f>S14/S13</f>
        <v>0.76</v>
      </c>
      <c r="T12" s="8">
        <f>T14/T13</f>
        <v>0.55000000000000004</v>
      </c>
      <c r="U12" s="463"/>
      <c r="V12" s="373"/>
      <c r="W12" s="442"/>
      <c r="X12" s="442"/>
      <c r="Y12" s="372"/>
    </row>
    <row r="13" spans="1:25" s="13" customFormat="1" ht="60.75" customHeight="1" x14ac:dyDescent="0.2">
      <c r="A13" s="1840"/>
      <c r="B13" s="2061"/>
      <c r="C13" s="504" t="s">
        <v>528</v>
      </c>
      <c r="D13" s="494">
        <v>7</v>
      </c>
      <c r="E13" s="495">
        <v>8</v>
      </c>
      <c r="F13" s="496">
        <v>12</v>
      </c>
      <c r="G13" s="364">
        <f>SUM(D13:F13)</f>
        <v>27</v>
      </c>
      <c r="H13" s="497">
        <v>8</v>
      </c>
      <c r="I13" s="498">
        <v>8</v>
      </c>
      <c r="J13" s="499">
        <v>8</v>
      </c>
      <c r="K13" s="364">
        <f>SUM(H13:J13)</f>
        <v>24</v>
      </c>
      <c r="L13" s="497">
        <v>8</v>
      </c>
      <c r="M13" s="498">
        <v>8</v>
      </c>
      <c r="N13" s="499">
        <v>8</v>
      </c>
      <c r="O13" s="364">
        <f>SUM(L13:N13)</f>
        <v>24</v>
      </c>
      <c r="P13" s="440">
        <v>9</v>
      </c>
      <c r="Q13" s="439">
        <v>8</v>
      </c>
      <c r="R13" s="438">
        <v>8</v>
      </c>
      <c r="S13" s="364">
        <f>SUM(P13:R13)</f>
        <v>25</v>
      </c>
      <c r="T13" s="466">
        <f>SUM(G13+K13+O13+S13)</f>
        <v>100</v>
      </c>
      <c r="U13" s="472"/>
      <c r="V13" s="435"/>
      <c r="W13" s="436"/>
      <c r="X13" s="436"/>
      <c r="Y13" s="471"/>
    </row>
    <row r="14" spans="1:25" s="13" customFormat="1" ht="33" customHeight="1" thickBot="1" x14ac:dyDescent="0.25">
      <c r="A14" s="1918"/>
      <c r="B14" s="2062"/>
      <c r="C14" s="501" t="s">
        <v>527</v>
      </c>
      <c r="D14" s="455">
        <v>16</v>
      </c>
      <c r="E14" s="454">
        <v>3</v>
      </c>
      <c r="F14" s="453">
        <v>2</v>
      </c>
      <c r="G14" s="458">
        <f>SUM(D14:F14)</f>
        <v>21</v>
      </c>
      <c r="H14" s="455">
        <v>1</v>
      </c>
      <c r="I14" s="454"/>
      <c r="J14" s="453">
        <v>4</v>
      </c>
      <c r="K14" s="458">
        <f>SUM(H14:J14)</f>
        <v>5</v>
      </c>
      <c r="L14" s="455">
        <v>6</v>
      </c>
      <c r="M14" s="454">
        <v>4</v>
      </c>
      <c r="N14" s="453"/>
      <c r="O14" s="458">
        <f>SUM(L14:N14)</f>
        <v>10</v>
      </c>
      <c r="P14" s="455">
        <v>6</v>
      </c>
      <c r="Q14" s="454">
        <v>9</v>
      </c>
      <c r="R14" s="453">
        <v>4</v>
      </c>
      <c r="S14" s="458">
        <f>SUM(P14:R14)</f>
        <v>19</v>
      </c>
      <c r="T14" s="457">
        <f>SUM(G14+K14+O14+S14)</f>
        <v>55</v>
      </c>
      <c r="U14" s="443"/>
      <c r="V14" s="30"/>
      <c r="W14" s="474"/>
      <c r="X14" s="474"/>
      <c r="Y14" s="32"/>
    </row>
    <row r="15" spans="1:25" s="13" customFormat="1" ht="24.6" customHeight="1" thickBot="1" x14ac:dyDescent="0.25">
      <c r="A15" s="1839">
        <v>2</v>
      </c>
      <c r="B15" s="6" t="s">
        <v>21</v>
      </c>
      <c r="C15" s="7" t="s">
        <v>41</v>
      </c>
      <c r="D15" s="1919" t="s">
        <v>23</v>
      </c>
      <c r="E15" s="2031"/>
      <c r="F15" s="1833"/>
      <c r="G15" s="8">
        <f>G17/G16</f>
        <v>1.0490978274211367</v>
      </c>
      <c r="H15" s="1919" t="s">
        <v>23</v>
      </c>
      <c r="I15" s="1832"/>
      <c r="J15" s="1833"/>
      <c r="K15" s="8">
        <f>K17/K16</f>
        <v>1.1143249113981937</v>
      </c>
      <c r="L15" s="1919" t="s">
        <v>23</v>
      </c>
      <c r="M15" s="1832"/>
      <c r="N15" s="1833"/>
      <c r="O15" s="8">
        <f>O17/O16</f>
        <v>1.0845040667582126</v>
      </c>
      <c r="P15" s="1919" t="s">
        <v>23</v>
      </c>
      <c r="Q15" s="1832"/>
      <c r="R15" s="1833"/>
      <c r="S15" s="8">
        <f>S17/S16</f>
        <v>1.052589459243169</v>
      </c>
      <c r="T15" s="8">
        <f>T17/T16</f>
        <v>1.0757662071322776</v>
      </c>
      <c r="U15" s="463"/>
      <c r="V15" s="373"/>
      <c r="W15" s="442"/>
      <c r="X15" s="442"/>
      <c r="Y15" s="372"/>
    </row>
    <row r="16" spans="1:25" s="13" customFormat="1" ht="46.5" customHeight="1" x14ac:dyDescent="0.2">
      <c r="A16" s="1840"/>
      <c r="B16" s="1841" t="s">
        <v>802</v>
      </c>
      <c r="C16" s="492" t="s">
        <v>526</v>
      </c>
      <c r="D16" s="505">
        <v>14245</v>
      </c>
      <c r="E16" s="503">
        <v>13245</v>
      </c>
      <c r="F16" s="506">
        <v>13245</v>
      </c>
      <c r="G16" s="364">
        <f>SUM(D16:F16)</f>
        <v>40735</v>
      </c>
      <c r="H16" s="294">
        <v>14245</v>
      </c>
      <c r="I16" s="292">
        <v>14245</v>
      </c>
      <c r="J16" s="507">
        <v>15245</v>
      </c>
      <c r="K16" s="364">
        <f>SUM(H16:J16)</f>
        <v>43735</v>
      </c>
      <c r="L16" s="294">
        <v>16245</v>
      </c>
      <c r="M16" s="292">
        <v>16545</v>
      </c>
      <c r="N16" s="507">
        <v>14545</v>
      </c>
      <c r="O16" s="364">
        <f>SUM(L16:N16)</f>
        <v>47335</v>
      </c>
      <c r="P16" s="294">
        <v>13245</v>
      </c>
      <c r="Q16" s="292">
        <v>17245</v>
      </c>
      <c r="R16" s="507">
        <v>13245</v>
      </c>
      <c r="S16" s="364">
        <f>SUM(P16:R16)</f>
        <v>43735</v>
      </c>
      <c r="T16" s="466">
        <f>SUM(G16+K16+O16+S16)</f>
        <v>175540</v>
      </c>
      <c r="U16" s="447"/>
      <c r="V16" s="361"/>
      <c r="W16" s="482"/>
      <c r="X16" s="482"/>
      <c r="Y16" s="360"/>
    </row>
    <row r="17" spans="1:25" s="13" customFormat="1" ht="32.25" customHeight="1" thickBot="1" x14ac:dyDescent="0.25">
      <c r="A17" s="1840"/>
      <c r="B17" s="1842"/>
      <c r="C17" s="316" t="s">
        <v>525</v>
      </c>
      <c r="D17" s="1228">
        <v>15245</v>
      </c>
      <c r="E17" s="1229">
        <v>14245</v>
      </c>
      <c r="F17" s="1230">
        <v>13245</v>
      </c>
      <c r="G17" s="350">
        <f>SUM(D17:F17)</f>
        <v>42735</v>
      </c>
      <c r="H17" s="41">
        <v>18245</v>
      </c>
      <c r="I17" s="42">
        <v>14245</v>
      </c>
      <c r="J17" s="43">
        <v>16245</v>
      </c>
      <c r="K17" s="432">
        <f>SUM(H17:J17)</f>
        <v>48735</v>
      </c>
      <c r="L17" s="41">
        <v>16245</v>
      </c>
      <c r="M17" s="42">
        <v>17545</v>
      </c>
      <c r="N17" s="43">
        <v>17545</v>
      </c>
      <c r="O17" s="432">
        <f>SUM(L17:N17)</f>
        <v>51335</v>
      </c>
      <c r="P17" s="41">
        <v>13545</v>
      </c>
      <c r="Q17" s="42">
        <v>18245</v>
      </c>
      <c r="R17" s="43">
        <v>14245</v>
      </c>
      <c r="S17" s="350">
        <f>SUM(P17:R17)</f>
        <v>46035</v>
      </c>
      <c r="T17" s="351">
        <f>SUM(G17+K17+O17+S17)</f>
        <v>188840</v>
      </c>
      <c r="U17" s="352"/>
      <c r="V17" s="353"/>
      <c r="W17" s="353"/>
      <c r="X17" s="353"/>
      <c r="Y17" s="476"/>
    </row>
    <row r="18" spans="1:25" s="13" customFormat="1" ht="24.6" customHeight="1" thickBot="1" x14ac:dyDescent="0.25">
      <c r="A18" s="1840"/>
      <c r="B18" s="1842"/>
      <c r="C18" s="7" t="s">
        <v>41</v>
      </c>
      <c r="D18" s="1919" t="s">
        <v>23</v>
      </c>
      <c r="E18" s="1832"/>
      <c r="F18" s="1833"/>
      <c r="G18" s="8">
        <f>G20/G19</f>
        <v>1</v>
      </c>
      <c r="H18" s="1919" t="s">
        <v>23</v>
      </c>
      <c r="I18" s="1832"/>
      <c r="J18" s="1833"/>
      <c r="K18" s="8">
        <f>K20/K19</f>
        <v>1</v>
      </c>
      <c r="L18" s="1919" t="s">
        <v>23</v>
      </c>
      <c r="M18" s="1832"/>
      <c r="N18" s="1833"/>
      <c r="O18" s="8">
        <f>O20/O19</f>
        <v>1</v>
      </c>
      <c r="P18" s="1919" t="s">
        <v>23</v>
      </c>
      <c r="Q18" s="1832"/>
      <c r="R18" s="1833"/>
      <c r="S18" s="8">
        <f>S20/S19</f>
        <v>1</v>
      </c>
      <c r="T18" s="8">
        <f>T20/T19</f>
        <v>1</v>
      </c>
      <c r="U18" s="463"/>
      <c r="V18" s="373"/>
      <c r="W18" s="373"/>
      <c r="X18" s="373"/>
      <c r="Y18" s="372"/>
    </row>
    <row r="19" spans="1:25" s="13" customFormat="1" ht="57" customHeight="1" x14ac:dyDescent="0.2">
      <c r="A19" s="1840"/>
      <c r="B19" s="2286"/>
      <c r="C19" s="308" t="s">
        <v>524</v>
      </c>
      <c r="D19" s="212">
        <v>31</v>
      </c>
      <c r="E19" s="510">
        <v>28</v>
      </c>
      <c r="F19" s="511">
        <v>31</v>
      </c>
      <c r="G19" s="364">
        <f>SUM(D19:F19)</f>
        <v>90</v>
      </c>
      <c r="H19" s="512">
        <v>30</v>
      </c>
      <c r="I19" s="510">
        <v>31</v>
      </c>
      <c r="J19" s="511">
        <v>30</v>
      </c>
      <c r="K19" s="364">
        <f>SUM(H19:J19)</f>
        <v>91</v>
      </c>
      <c r="L19" s="512">
        <v>31</v>
      </c>
      <c r="M19" s="510">
        <v>31</v>
      </c>
      <c r="N19" s="511">
        <v>30</v>
      </c>
      <c r="O19" s="364">
        <f>SUM(L19:N19)</f>
        <v>92</v>
      </c>
      <c r="P19" s="512">
        <v>31</v>
      </c>
      <c r="Q19" s="510">
        <v>30</v>
      </c>
      <c r="R19" s="511">
        <v>31</v>
      </c>
      <c r="S19" s="364">
        <f>SUM(P19:R19)</f>
        <v>92</v>
      </c>
      <c r="T19" s="466">
        <f>SUM(G19+K19+O19+S19)</f>
        <v>365</v>
      </c>
      <c r="U19" s="447"/>
      <c r="V19" s="361"/>
      <c r="W19" s="361"/>
      <c r="X19" s="361"/>
      <c r="Y19" s="360"/>
    </row>
    <row r="20" spans="1:25" s="13" customFormat="1" ht="34.5" customHeight="1" thickBot="1" x14ac:dyDescent="0.25">
      <c r="A20" s="1840"/>
      <c r="B20" s="2286"/>
      <c r="C20" s="126" t="s">
        <v>512</v>
      </c>
      <c r="D20" s="349">
        <v>31</v>
      </c>
      <c r="E20" s="508">
        <v>28</v>
      </c>
      <c r="F20" s="509">
        <v>31</v>
      </c>
      <c r="G20" s="350">
        <f>SUM(D20:F20)</f>
        <v>90</v>
      </c>
      <c r="H20" s="1301">
        <v>30</v>
      </c>
      <c r="I20" s="1310">
        <v>31</v>
      </c>
      <c r="J20" s="1311">
        <v>30</v>
      </c>
      <c r="K20" s="95">
        <f>SUM(H20:J20)</f>
        <v>91</v>
      </c>
      <c r="L20" s="1497">
        <v>31</v>
      </c>
      <c r="M20" s="1498">
        <v>31</v>
      </c>
      <c r="N20" s="1499">
        <v>30</v>
      </c>
      <c r="O20" s="95">
        <f>SUM(L20:N20)</f>
        <v>92</v>
      </c>
      <c r="P20" s="1497">
        <v>31</v>
      </c>
      <c r="Q20" s="1498">
        <v>30</v>
      </c>
      <c r="R20" s="1499">
        <v>31</v>
      </c>
      <c r="S20" s="95">
        <f>SUM(P20:R20)</f>
        <v>92</v>
      </c>
      <c r="T20" s="96">
        <f>SUM(G20+K20+O20+S20)</f>
        <v>365</v>
      </c>
      <c r="U20" s="352"/>
      <c r="V20" s="353"/>
      <c r="W20" s="353"/>
      <c r="X20" s="353"/>
      <c r="Y20" s="476"/>
    </row>
    <row r="21" spans="1:25" s="13" customFormat="1" ht="24" customHeight="1" thickBot="1" x14ac:dyDescent="0.25">
      <c r="A21" s="1840"/>
      <c r="B21" s="1842"/>
      <c r="C21" s="7" t="s">
        <v>41</v>
      </c>
      <c r="D21" s="1919" t="s">
        <v>23</v>
      </c>
      <c r="E21" s="1832"/>
      <c r="F21" s="1833"/>
      <c r="G21" s="8">
        <f>G23/G22</f>
        <v>1.0591836734693878</v>
      </c>
      <c r="H21" s="1919" t="s">
        <v>23</v>
      </c>
      <c r="I21" s="1832"/>
      <c r="J21" s="1833"/>
      <c r="K21" s="8">
        <f>K23/K22</f>
        <v>1.1456611570247934</v>
      </c>
      <c r="L21" s="1919" t="s">
        <v>23</v>
      </c>
      <c r="M21" s="1832"/>
      <c r="N21" s="1833"/>
      <c r="O21" s="8">
        <f>O23/O22</f>
        <v>1.2223634053367218</v>
      </c>
      <c r="P21" s="1919" t="s">
        <v>23</v>
      </c>
      <c r="Q21" s="1832"/>
      <c r="R21" s="1833"/>
      <c r="S21" s="8">
        <f>S23/S22</f>
        <v>1.57</v>
      </c>
      <c r="T21" s="8">
        <f>T23/T22</f>
        <v>1.2347949080622347</v>
      </c>
      <c r="U21" s="69"/>
      <c r="V21" s="373"/>
      <c r="W21" s="373"/>
      <c r="X21" s="373"/>
      <c r="Y21" s="372"/>
    </row>
    <row r="22" spans="1:25" s="13" customFormat="1" ht="61.5" customHeight="1" x14ac:dyDescent="0.2">
      <c r="A22" s="1840"/>
      <c r="B22" s="1842"/>
      <c r="C22" s="513" t="s">
        <v>523</v>
      </c>
      <c r="D22" s="494">
        <v>317</v>
      </c>
      <c r="E22" s="495">
        <v>326</v>
      </c>
      <c r="F22" s="496">
        <v>337</v>
      </c>
      <c r="G22" s="364">
        <f>SUM(D22:F22)</f>
        <v>980</v>
      </c>
      <c r="H22" s="497">
        <v>368</v>
      </c>
      <c r="I22" s="498">
        <v>322</v>
      </c>
      <c r="J22" s="499">
        <v>278</v>
      </c>
      <c r="K22" s="364">
        <f>SUM(H22:J22)</f>
        <v>968</v>
      </c>
      <c r="L22" s="497">
        <v>295</v>
      </c>
      <c r="M22" s="498">
        <v>265</v>
      </c>
      <c r="N22" s="499">
        <v>227</v>
      </c>
      <c r="O22" s="364">
        <f>SUM(L22:N22)</f>
        <v>787</v>
      </c>
      <c r="P22" s="497">
        <v>310</v>
      </c>
      <c r="Q22" s="498">
        <v>270</v>
      </c>
      <c r="R22" s="500">
        <v>220</v>
      </c>
      <c r="S22" s="514">
        <f>SUM(P22:R22)</f>
        <v>800</v>
      </c>
      <c r="T22" s="515">
        <f>SUM(G22+K22+O22+S22)</f>
        <v>3535</v>
      </c>
      <c r="U22" s="447"/>
      <c r="V22" s="361"/>
      <c r="W22" s="361"/>
      <c r="X22" s="361"/>
      <c r="Y22" s="360"/>
    </row>
    <row r="23" spans="1:25" s="13" customFormat="1" ht="30.75" customHeight="1" thickBot="1" x14ac:dyDescent="0.25">
      <c r="A23" s="1840"/>
      <c r="B23" s="1842"/>
      <c r="C23" s="516" t="s">
        <v>522</v>
      </c>
      <c r="D23" s="1228">
        <v>368</v>
      </c>
      <c r="E23" s="1229">
        <v>342</v>
      </c>
      <c r="F23" s="1230">
        <v>328</v>
      </c>
      <c r="G23" s="458">
        <f>SUM(D23:F23)</f>
        <v>1038</v>
      </c>
      <c r="H23" s="1227">
        <v>428</v>
      </c>
      <c r="I23" s="949">
        <v>357</v>
      </c>
      <c r="J23" s="950">
        <v>324</v>
      </c>
      <c r="K23" s="458">
        <f>SUM(H23:J23)</f>
        <v>1109</v>
      </c>
      <c r="L23" s="1472">
        <v>345</v>
      </c>
      <c r="M23" s="1500">
        <v>322</v>
      </c>
      <c r="N23" s="1501">
        <v>295</v>
      </c>
      <c r="O23" s="458">
        <f>SUM(L23:N23)</f>
        <v>962</v>
      </c>
      <c r="P23" s="1660">
        <v>465</v>
      </c>
      <c r="Q23" s="1661">
        <v>389</v>
      </c>
      <c r="R23" s="1662">
        <v>402</v>
      </c>
      <c r="S23" s="514">
        <f>SUM(P23:R23)</f>
        <v>1256</v>
      </c>
      <c r="T23" s="515">
        <f>SUM(G23+K23+O23+S23)</f>
        <v>4365</v>
      </c>
      <c r="U23" s="352"/>
      <c r="V23" s="353"/>
      <c r="W23" s="353"/>
      <c r="X23" s="353"/>
      <c r="Y23" s="476"/>
    </row>
    <row r="24" spans="1:25" s="13" customFormat="1" ht="24.6" customHeight="1" thickBot="1" x14ac:dyDescent="0.25">
      <c r="A24" s="1840"/>
      <c r="B24" s="1842"/>
      <c r="C24" s="7" t="s">
        <v>41</v>
      </c>
      <c r="D24" s="1919" t="s">
        <v>23</v>
      </c>
      <c r="E24" s="1832"/>
      <c r="F24" s="1833"/>
      <c r="G24" s="8">
        <f>G26/G25</f>
        <v>10.333333333333334</v>
      </c>
      <c r="H24" s="1919" t="s">
        <v>23</v>
      </c>
      <c r="I24" s="1832"/>
      <c r="J24" s="1833"/>
      <c r="K24" s="8">
        <f>K26/K25</f>
        <v>14.833333333333334</v>
      </c>
      <c r="L24" s="1919" t="s">
        <v>23</v>
      </c>
      <c r="M24" s="1832"/>
      <c r="N24" s="1833"/>
      <c r="O24" s="8">
        <f>O26/O25</f>
        <v>10.333333333333334</v>
      </c>
      <c r="P24" s="1919" t="s">
        <v>23</v>
      </c>
      <c r="Q24" s="1832"/>
      <c r="R24" s="1833"/>
      <c r="S24" s="8">
        <f>S26/S25</f>
        <v>8.3333333333333339</v>
      </c>
      <c r="T24" s="8">
        <f>T26/T25</f>
        <v>10.958333333333334</v>
      </c>
      <c r="U24" s="69"/>
      <c r="V24" s="373"/>
      <c r="W24" s="373"/>
      <c r="X24" s="373"/>
      <c r="Y24" s="372"/>
    </row>
    <row r="25" spans="1:25" s="13" customFormat="1" ht="68.25" customHeight="1" x14ac:dyDescent="0.2">
      <c r="A25" s="1840"/>
      <c r="B25" s="1842"/>
      <c r="C25" s="213" t="s">
        <v>521</v>
      </c>
      <c r="D25" s="450">
        <v>2</v>
      </c>
      <c r="E25" s="449">
        <v>2</v>
      </c>
      <c r="F25" s="448">
        <v>2</v>
      </c>
      <c r="G25" s="514">
        <f>SUM(D25:F25)</f>
        <v>6</v>
      </c>
      <c r="H25" s="450">
        <v>2</v>
      </c>
      <c r="I25" s="449">
        <v>2</v>
      </c>
      <c r="J25" s="448">
        <v>2</v>
      </c>
      <c r="K25" s="514">
        <f>SUM(H25:J25)</f>
        <v>6</v>
      </c>
      <c r="L25" s="450">
        <v>2</v>
      </c>
      <c r="M25" s="449">
        <v>2</v>
      </c>
      <c r="N25" s="448">
        <v>2</v>
      </c>
      <c r="O25" s="514">
        <f>SUM(L25:N25)</f>
        <v>6</v>
      </c>
      <c r="P25" s="450">
        <v>2</v>
      </c>
      <c r="Q25" s="449">
        <v>2</v>
      </c>
      <c r="R25" s="448">
        <v>2</v>
      </c>
      <c r="S25" s="514">
        <f>SUM(P25:R25)</f>
        <v>6</v>
      </c>
      <c r="T25" s="515">
        <f>SUM(G25+K25+O25+S25)</f>
        <v>24</v>
      </c>
      <c r="U25" s="447"/>
      <c r="V25" s="361"/>
      <c r="W25" s="361"/>
      <c r="X25" s="361"/>
      <c r="Y25" s="360"/>
    </row>
    <row r="26" spans="1:25" s="13" customFormat="1" ht="42" customHeight="1" thickBot="1" x14ac:dyDescent="0.25">
      <c r="A26" s="1840"/>
      <c r="B26" s="1920"/>
      <c r="C26" s="516" t="s">
        <v>512</v>
      </c>
      <c r="D26" s="450">
        <v>28</v>
      </c>
      <c r="E26" s="449">
        <v>18</v>
      </c>
      <c r="F26" s="448">
        <v>16</v>
      </c>
      <c r="G26" s="514">
        <f>SUM(D26:F26)</f>
        <v>62</v>
      </c>
      <c r="H26" s="1312">
        <v>22</v>
      </c>
      <c r="I26" s="1299">
        <v>19</v>
      </c>
      <c r="J26" s="1313">
        <v>48</v>
      </c>
      <c r="K26" s="514">
        <f>SUM(H26:J26)</f>
        <v>89</v>
      </c>
      <c r="L26" s="1337">
        <v>16</v>
      </c>
      <c r="M26" s="1496">
        <v>27</v>
      </c>
      <c r="N26" s="1339">
        <v>19</v>
      </c>
      <c r="O26" s="514">
        <f>SUM(L26:N26)</f>
        <v>62</v>
      </c>
      <c r="P26" s="1577">
        <v>18</v>
      </c>
      <c r="Q26" s="1578">
        <v>22</v>
      </c>
      <c r="R26" s="1579">
        <v>10</v>
      </c>
      <c r="S26" s="514">
        <f>SUM(P26:R26)</f>
        <v>50</v>
      </c>
      <c r="T26" s="515">
        <f>SUM(G26+K26+O26+S26)</f>
        <v>263</v>
      </c>
      <c r="U26" s="352"/>
      <c r="V26" s="353"/>
      <c r="W26" s="353"/>
      <c r="X26" s="353"/>
      <c r="Y26" s="476"/>
    </row>
    <row r="27" spans="1:25" s="13" customFormat="1" ht="24.6" customHeight="1" thickBot="1" x14ac:dyDescent="0.25">
      <c r="A27" s="1839">
        <v>3</v>
      </c>
      <c r="B27" s="6" t="s">
        <v>21</v>
      </c>
      <c r="C27" s="7" t="s">
        <v>41</v>
      </c>
      <c r="D27" s="1919" t="s">
        <v>23</v>
      </c>
      <c r="E27" s="1832"/>
      <c r="F27" s="1833"/>
      <c r="G27" s="8">
        <f>G29/G28</f>
        <v>1.0175192711983181</v>
      </c>
      <c r="H27" s="1919" t="s">
        <v>23</v>
      </c>
      <c r="I27" s="1832"/>
      <c r="J27" s="1833"/>
      <c r="K27" s="8">
        <f>K29/K28</f>
        <v>1.0007111111111111</v>
      </c>
      <c r="L27" s="1919" t="s">
        <v>23</v>
      </c>
      <c r="M27" s="1832"/>
      <c r="N27" s="1833"/>
      <c r="O27" s="8">
        <f>O29/O28</f>
        <v>1.0103986135181975</v>
      </c>
      <c r="P27" s="1919" t="s">
        <v>23</v>
      </c>
      <c r="Q27" s="1832"/>
      <c r="R27" s="1833"/>
      <c r="S27" s="8">
        <f>S29/S28</f>
        <v>1</v>
      </c>
      <c r="T27" s="8">
        <f>T29/T28</f>
        <v>1.0072492596030589</v>
      </c>
      <c r="U27" s="69"/>
      <c r="V27" s="373"/>
      <c r="W27" s="373"/>
      <c r="X27" s="373"/>
      <c r="Y27" s="372"/>
    </row>
    <row r="28" spans="1:25" s="13" customFormat="1" ht="54" customHeight="1" x14ac:dyDescent="0.2">
      <c r="A28" s="1840"/>
      <c r="B28" s="2055" t="s">
        <v>520</v>
      </c>
      <c r="C28" s="517" t="s">
        <v>800</v>
      </c>
      <c r="D28" s="216">
        <v>2108</v>
      </c>
      <c r="E28" s="215">
        <v>1740</v>
      </c>
      <c r="F28" s="214">
        <v>1860</v>
      </c>
      <c r="G28" s="514">
        <f>SUM(D28:F28)</f>
        <v>5708</v>
      </c>
      <c r="H28" s="518">
        <v>1965</v>
      </c>
      <c r="I28" s="519">
        <v>1860</v>
      </c>
      <c r="J28" s="520">
        <v>1800</v>
      </c>
      <c r="K28" s="514">
        <f>SUM(H28:J28)</f>
        <v>5625</v>
      </c>
      <c r="L28" s="521">
        <v>1860</v>
      </c>
      <c r="M28" s="521">
        <v>1860</v>
      </c>
      <c r="N28" s="210">
        <v>2050</v>
      </c>
      <c r="O28" s="514">
        <f>SUM(L28:N28)</f>
        <v>5770</v>
      </c>
      <c r="P28" s="212">
        <v>1860</v>
      </c>
      <c r="Q28" s="211">
        <v>1800</v>
      </c>
      <c r="R28" s="210">
        <v>1860</v>
      </c>
      <c r="S28" s="514">
        <f>SUM(P28:R28)</f>
        <v>5520</v>
      </c>
      <c r="T28" s="515">
        <f>SUM(G28+K28+O28+S28)</f>
        <v>22623</v>
      </c>
      <c r="U28" s="447"/>
      <c r="V28" s="361"/>
      <c r="W28" s="361"/>
      <c r="X28" s="361"/>
      <c r="Y28" s="360"/>
    </row>
    <row r="29" spans="1:25" s="13" customFormat="1" ht="30.75" customHeight="1" thickBot="1" x14ac:dyDescent="0.25">
      <c r="A29" s="1840"/>
      <c r="B29" s="2063"/>
      <c r="C29" s="516" t="s">
        <v>519</v>
      </c>
      <c r="D29" s="1228">
        <v>2208</v>
      </c>
      <c r="E29" s="1229">
        <v>1740</v>
      </c>
      <c r="F29" s="1230">
        <v>1860</v>
      </c>
      <c r="G29" s="514">
        <f>SUM(D29:F29)</f>
        <v>5808</v>
      </c>
      <c r="H29" s="1312">
        <v>1969</v>
      </c>
      <c r="I29" s="1299">
        <v>1860</v>
      </c>
      <c r="J29" s="1313">
        <v>1800</v>
      </c>
      <c r="K29" s="514">
        <f>SUM(H29:J29)</f>
        <v>5629</v>
      </c>
      <c r="L29" s="1337">
        <v>1860</v>
      </c>
      <c r="M29" s="1496">
        <v>1860</v>
      </c>
      <c r="N29" s="1339">
        <v>2110</v>
      </c>
      <c r="O29" s="514">
        <f>SUM(L29:N29)</f>
        <v>5830</v>
      </c>
      <c r="P29" s="1577">
        <v>1860</v>
      </c>
      <c r="Q29" s="1578">
        <v>1800</v>
      </c>
      <c r="R29" s="1579">
        <v>1860</v>
      </c>
      <c r="S29" s="514">
        <f>SUM(P29:R29)</f>
        <v>5520</v>
      </c>
      <c r="T29" s="515">
        <f>SUM(G29+K29+O29+S29)</f>
        <v>22787</v>
      </c>
      <c r="U29" s="352"/>
      <c r="V29" s="353"/>
      <c r="W29" s="353"/>
      <c r="X29" s="353"/>
      <c r="Y29" s="476"/>
    </row>
    <row r="30" spans="1:25" s="13" customFormat="1" ht="24.6" customHeight="1" thickBot="1" x14ac:dyDescent="0.25">
      <c r="A30" s="1840"/>
      <c r="B30" s="2063"/>
      <c r="C30" s="7" t="s">
        <v>41</v>
      </c>
      <c r="D30" s="1919" t="s">
        <v>23</v>
      </c>
      <c r="E30" s="1832"/>
      <c r="F30" s="1833"/>
      <c r="G30" s="8">
        <f>G32/G31</f>
        <v>1.8571428571428572</v>
      </c>
      <c r="H30" s="1919" t="s">
        <v>23</v>
      </c>
      <c r="I30" s="1832"/>
      <c r="J30" s="1833"/>
      <c r="K30" s="8">
        <f>K32/K31</f>
        <v>2.6176470588235294</v>
      </c>
      <c r="L30" s="1919" t="s">
        <v>23</v>
      </c>
      <c r="M30" s="1832"/>
      <c r="N30" s="1833"/>
      <c r="O30" s="8">
        <f>O32/O31</f>
        <v>2.1224489795918369</v>
      </c>
      <c r="P30" s="1919" t="s">
        <v>23</v>
      </c>
      <c r="Q30" s="1832"/>
      <c r="R30" s="1833"/>
      <c r="S30" s="8">
        <f>S32/S31</f>
        <v>2.1388888888888888</v>
      </c>
      <c r="T30" s="8">
        <f>T32/T31</f>
        <v>2.1753246753246751</v>
      </c>
      <c r="U30" s="69"/>
      <c r="V30" s="373"/>
      <c r="W30" s="373"/>
      <c r="X30" s="373"/>
      <c r="Y30" s="372"/>
    </row>
    <row r="31" spans="1:25" s="13" customFormat="1" ht="47.25" customHeight="1" x14ac:dyDescent="0.2">
      <c r="A31" s="1840"/>
      <c r="B31" s="2063"/>
      <c r="C31" s="513" t="s">
        <v>518</v>
      </c>
      <c r="D31" s="494">
        <v>12</v>
      </c>
      <c r="E31" s="495">
        <v>7</v>
      </c>
      <c r="F31" s="496">
        <v>16</v>
      </c>
      <c r="G31" s="364">
        <f>SUM(D31:F31)</f>
        <v>35</v>
      </c>
      <c r="H31" s="497">
        <v>17</v>
      </c>
      <c r="I31" s="498">
        <v>6</v>
      </c>
      <c r="J31" s="499">
        <v>11</v>
      </c>
      <c r="K31" s="364">
        <f>SUM(H31:J31)</f>
        <v>34</v>
      </c>
      <c r="L31" s="497">
        <v>17</v>
      </c>
      <c r="M31" s="498">
        <v>13</v>
      </c>
      <c r="N31" s="499">
        <v>19</v>
      </c>
      <c r="O31" s="364">
        <f>SUM(L31:N31)</f>
        <v>49</v>
      </c>
      <c r="P31" s="497">
        <v>15</v>
      </c>
      <c r="Q31" s="498">
        <v>9</v>
      </c>
      <c r="R31" s="522">
        <v>12</v>
      </c>
      <c r="S31" s="514">
        <f>SUM(P31:R31)</f>
        <v>36</v>
      </c>
      <c r="T31" s="515">
        <f>SUM(G31+K31+O31+S31)</f>
        <v>154</v>
      </c>
      <c r="U31" s="447"/>
      <c r="V31" s="361"/>
      <c r="W31" s="361"/>
      <c r="X31" s="361"/>
      <c r="Y31" s="360"/>
    </row>
    <row r="32" spans="1:25" s="13" customFormat="1" ht="31.5" customHeight="1" thickBot="1" x14ac:dyDescent="0.25">
      <c r="A32" s="1840"/>
      <c r="B32" s="2063"/>
      <c r="C32" s="516" t="s">
        <v>512</v>
      </c>
      <c r="D32" s="461">
        <v>18</v>
      </c>
      <c r="E32" s="460">
        <v>22</v>
      </c>
      <c r="F32" s="459">
        <v>25</v>
      </c>
      <c r="G32" s="458">
        <f>SUM(D32:F32)</f>
        <v>65</v>
      </c>
      <c r="H32" s="1227">
        <v>38</v>
      </c>
      <c r="I32" s="949">
        <v>32</v>
      </c>
      <c r="J32" s="950">
        <v>19</v>
      </c>
      <c r="K32" s="458">
        <f>SUM(H32:J32)</f>
        <v>89</v>
      </c>
      <c r="L32" s="1472">
        <v>23</v>
      </c>
      <c r="M32" s="1500">
        <v>38</v>
      </c>
      <c r="N32" s="1501">
        <v>43</v>
      </c>
      <c r="O32" s="458">
        <f>SUM(L32:N32)</f>
        <v>104</v>
      </c>
      <c r="P32" s="1660">
        <v>32</v>
      </c>
      <c r="Q32" s="1661">
        <v>17</v>
      </c>
      <c r="R32" s="1662">
        <v>28</v>
      </c>
      <c r="S32" s="514">
        <f>SUM(P32:R32)</f>
        <v>77</v>
      </c>
      <c r="T32" s="515">
        <f>SUM(G32+K32+O32+S32)</f>
        <v>335</v>
      </c>
      <c r="U32" s="352"/>
      <c r="V32" s="353"/>
      <c r="W32" s="353"/>
      <c r="X32" s="353"/>
      <c r="Y32" s="476"/>
    </row>
    <row r="33" spans="1:25" s="13" customFormat="1" ht="24.6" customHeight="1" thickBot="1" x14ac:dyDescent="0.25">
      <c r="A33" s="1840"/>
      <c r="B33" s="2063"/>
      <c r="C33" s="7" t="s">
        <v>41</v>
      </c>
      <c r="D33" s="1919" t="s">
        <v>23</v>
      </c>
      <c r="E33" s="1832"/>
      <c r="F33" s="1833"/>
      <c r="G33" s="8">
        <f>G35/G34</f>
        <v>1.1313131313131313</v>
      </c>
      <c r="H33" s="1919" t="s">
        <v>23</v>
      </c>
      <c r="I33" s="1832"/>
      <c r="J33" s="1833"/>
      <c r="K33" s="8">
        <f>K35/K34</f>
        <v>1.1279999999999999</v>
      </c>
      <c r="L33" s="1919" t="s">
        <v>23</v>
      </c>
      <c r="M33" s="1832"/>
      <c r="N33" s="1833"/>
      <c r="O33" s="8">
        <f>O35/O34</f>
        <v>1.0901639344262295</v>
      </c>
      <c r="P33" s="1919" t="s">
        <v>23</v>
      </c>
      <c r="Q33" s="1832"/>
      <c r="R33" s="1833"/>
      <c r="S33" s="8">
        <f>S35/S34</f>
        <v>2.4375</v>
      </c>
      <c r="T33" s="8">
        <f>T35/T34</f>
        <v>1.2275132275132274</v>
      </c>
      <c r="U33" s="69"/>
      <c r="V33" s="373"/>
      <c r="W33" s="373"/>
      <c r="X33" s="373"/>
      <c r="Y33" s="372"/>
    </row>
    <row r="34" spans="1:25" s="13" customFormat="1" ht="59.25" customHeight="1" x14ac:dyDescent="0.2">
      <c r="A34" s="1840"/>
      <c r="B34" s="2063"/>
      <c r="C34" s="213" t="s">
        <v>801</v>
      </c>
      <c r="D34" s="494">
        <v>29</v>
      </c>
      <c r="E34" s="495">
        <v>27</v>
      </c>
      <c r="F34" s="496">
        <v>43</v>
      </c>
      <c r="G34" s="364">
        <f>SUM(D34:F34)</f>
        <v>99</v>
      </c>
      <c r="H34" s="497">
        <v>42</v>
      </c>
      <c r="I34" s="498">
        <v>38</v>
      </c>
      <c r="J34" s="499">
        <v>45</v>
      </c>
      <c r="K34" s="364">
        <f>SUM(H34:J34)</f>
        <v>125</v>
      </c>
      <c r="L34" s="497">
        <v>39</v>
      </c>
      <c r="M34" s="498">
        <v>44</v>
      </c>
      <c r="N34" s="499">
        <v>39</v>
      </c>
      <c r="O34" s="364">
        <f>SUM(L34:N34)</f>
        <v>122</v>
      </c>
      <c r="P34" s="497">
        <v>11</v>
      </c>
      <c r="Q34" s="498">
        <v>13</v>
      </c>
      <c r="R34" s="522">
        <v>8</v>
      </c>
      <c r="S34" s="514">
        <f>SUM(P34:R34)</f>
        <v>32</v>
      </c>
      <c r="T34" s="515">
        <f>SUM(G34+K34+O34+S34)</f>
        <v>378</v>
      </c>
      <c r="U34" s="447"/>
      <c r="V34" s="361"/>
      <c r="W34" s="361"/>
      <c r="X34" s="361"/>
      <c r="Y34" s="360"/>
    </row>
    <row r="35" spans="1:25" s="13" customFormat="1" ht="31.5" customHeight="1" thickBot="1" x14ac:dyDescent="0.25">
      <c r="A35" s="1840"/>
      <c r="B35" s="2063"/>
      <c r="C35" s="516" t="s">
        <v>512</v>
      </c>
      <c r="D35" s="1228">
        <v>47</v>
      </c>
      <c r="E35" s="1229">
        <v>36</v>
      </c>
      <c r="F35" s="1230">
        <v>29</v>
      </c>
      <c r="G35" s="458">
        <f>SUM(D35:F35)</f>
        <v>112</v>
      </c>
      <c r="H35" s="1227">
        <v>38</v>
      </c>
      <c r="I35" s="949">
        <v>49</v>
      </c>
      <c r="J35" s="950">
        <v>54</v>
      </c>
      <c r="K35" s="458">
        <f>SUM(H35:J35)</f>
        <v>141</v>
      </c>
      <c r="L35" s="1472">
        <v>46</v>
      </c>
      <c r="M35" s="1500">
        <v>51</v>
      </c>
      <c r="N35" s="1501">
        <v>36</v>
      </c>
      <c r="O35" s="458">
        <f>SUM(L35:N35)</f>
        <v>133</v>
      </c>
      <c r="P35" s="1660">
        <v>35</v>
      </c>
      <c r="Q35" s="1661">
        <v>24</v>
      </c>
      <c r="R35" s="1662">
        <v>19</v>
      </c>
      <c r="S35" s="514">
        <f>SUM(P35:R35)</f>
        <v>78</v>
      </c>
      <c r="T35" s="515">
        <f>SUM(G35+K35+O35+S35)</f>
        <v>464</v>
      </c>
      <c r="U35" s="352"/>
      <c r="V35" s="353"/>
      <c r="W35" s="353"/>
      <c r="X35" s="353"/>
      <c r="Y35" s="476"/>
    </row>
    <row r="36" spans="1:25" s="13" customFormat="1" ht="24.6" customHeight="1" thickBot="1" x14ac:dyDescent="0.25">
      <c r="A36" s="1839">
        <v>4</v>
      </c>
      <c r="B36" s="6" t="s">
        <v>21</v>
      </c>
      <c r="C36" s="7" t="s">
        <v>41</v>
      </c>
      <c r="D36" s="1919" t="s">
        <v>23</v>
      </c>
      <c r="E36" s="1832"/>
      <c r="F36" s="1833"/>
      <c r="G36" s="8">
        <f>G38/G37</f>
        <v>1</v>
      </c>
      <c r="H36" s="1919" t="s">
        <v>23</v>
      </c>
      <c r="I36" s="1832"/>
      <c r="J36" s="1833"/>
      <c r="K36" s="8">
        <f>K38/K37</f>
        <v>1</v>
      </c>
      <c r="L36" s="1919" t="s">
        <v>23</v>
      </c>
      <c r="M36" s="1832"/>
      <c r="N36" s="1833"/>
      <c r="O36" s="8">
        <f>O38/O37</f>
        <v>1</v>
      </c>
      <c r="P36" s="1919" t="s">
        <v>23</v>
      </c>
      <c r="Q36" s="1832"/>
      <c r="R36" s="1833"/>
      <c r="S36" s="8">
        <f>S38/S37</f>
        <v>1</v>
      </c>
      <c r="T36" s="8">
        <f>T38/T37</f>
        <v>1</v>
      </c>
      <c r="U36" s="69"/>
      <c r="V36" s="373"/>
      <c r="W36" s="373"/>
      <c r="X36" s="373"/>
      <c r="Y36" s="372"/>
    </row>
    <row r="37" spans="1:25" s="13" customFormat="1" ht="29.25" customHeight="1" x14ac:dyDescent="0.2">
      <c r="A37" s="1840"/>
      <c r="B37" s="1841" t="s">
        <v>939</v>
      </c>
      <c r="C37" s="308" t="s">
        <v>517</v>
      </c>
      <c r="D37" s="494">
        <v>31</v>
      </c>
      <c r="E37" s="495">
        <v>28</v>
      </c>
      <c r="F37" s="496">
        <v>31</v>
      </c>
      <c r="G37" s="364">
        <f>SUM(D37:F37)</f>
        <v>90</v>
      </c>
      <c r="H37" s="497">
        <v>30</v>
      </c>
      <c r="I37" s="498">
        <v>31</v>
      </c>
      <c r="J37" s="499">
        <v>30</v>
      </c>
      <c r="K37" s="364">
        <f>SUM(H37:J37)</f>
        <v>91</v>
      </c>
      <c r="L37" s="523">
        <v>31</v>
      </c>
      <c r="M37" s="523">
        <v>31</v>
      </c>
      <c r="N37" s="499">
        <v>30</v>
      </c>
      <c r="O37" s="364">
        <f>SUM(L37:N37)</f>
        <v>92</v>
      </c>
      <c r="P37" s="497">
        <v>31</v>
      </c>
      <c r="Q37" s="498">
        <v>30</v>
      </c>
      <c r="R37" s="499">
        <v>31</v>
      </c>
      <c r="S37" s="514">
        <f>SUM(P37:R37)</f>
        <v>92</v>
      </c>
      <c r="T37" s="515">
        <f>SUM(G37+K37+O37+S37)</f>
        <v>365</v>
      </c>
      <c r="U37" s="447"/>
      <c r="V37" s="361"/>
      <c r="W37" s="361"/>
      <c r="X37" s="361"/>
      <c r="Y37" s="360"/>
    </row>
    <row r="38" spans="1:25" s="13" customFormat="1" ht="30.75" customHeight="1" thickBot="1" x14ac:dyDescent="0.25">
      <c r="A38" s="1840"/>
      <c r="B38" s="1842"/>
      <c r="C38" s="126" t="s">
        <v>512</v>
      </c>
      <c r="D38" s="461">
        <v>31</v>
      </c>
      <c r="E38" s="460">
        <v>28</v>
      </c>
      <c r="F38" s="459">
        <v>31</v>
      </c>
      <c r="G38" s="458">
        <f>SUM(D38:F38)</f>
        <v>90</v>
      </c>
      <c r="H38" s="1227">
        <v>30</v>
      </c>
      <c r="I38" s="949">
        <v>31</v>
      </c>
      <c r="J38" s="950">
        <v>30</v>
      </c>
      <c r="K38" s="458">
        <f>SUM(H38:J38)</f>
        <v>91</v>
      </c>
      <c r="L38" s="1472">
        <v>31</v>
      </c>
      <c r="M38" s="1500">
        <v>31</v>
      </c>
      <c r="N38" s="1501">
        <v>30</v>
      </c>
      <c r="O38" s="458">
        <f>SUM(L38:N38)</f>
        <v>92</v>
      </c>
      <c r="P38" s="1660">
        <v>31</v>
      </c>
      <c r="Q38" s="1578">
        <v>30</v>
      </c>
      <c r="R38" s="1579">
        <v>31</v>
      </c>
      <c r="S38" s="514">
        <f>SUM(P38:R38)</f>
        <v>92</v>
      </c>
      <c r="T38" s="515">
        <f>SUM(G38+K38+O38+S38)</f>
        <v>365</v>
      </c>
      <c r="U38" s="352"/>
      <c r="V38" s="353"/>
      <c r="W38" s="353"/>
      <c r="X38" s="353"/>
      <c r="Y38" s="476"/>
    </row>
    <row r="39" spans="1:25" s="13" customFormat="1" ht="24.6" customHeight="1" thickBot="1" x14ac:dyDescent="0.25">
      <c r="A39" s="1840"/>
      <c r="B39" s="1842"/>
      <c r="C39" s="7" t="s">
        <v>41</v>
      </c>
      <c r="D39" s="1919" t="s">
        <v>23</v>
      </c>
      <c r="E39" s="1832"/>
      <c r="F39" s="1833"/>
      <c r="G39" s="8">
        <f>G41/G40</f>
        <v>1.1523809523809523</v>
      </c>
      <c r="H39" s="1919" t="s">
        <v>23</v>
      </c>
      <c r="I39" s="1832"/>
      <c r="J39" s="1833"/>
      <c r="K39" s="8">
        <f>K41/K40</f>
        <v>1.2952380952380953</v>
      </c>
      <c r="L39" s="1919" t="s">
        <v>23</v>
      </c>
      <c r="M39" s="1832"/>
      <c r="N39" s="1833"/>
      <c r="O39" s="8">
        <f>O41/O40</f>
        <v>1.4380952380952381</v>
      </c>
      <c r="P39" s="1919" t="s">
        <v>23</v>
      </c>
      <c r="Q39" s="1832"/>
      <c r="R39" s="1833"/>
      <c r="S39" s="8">
        <f>S41/S40</f>
        <v>1.2095238095238094</v>
      </c>
      <c r="T39" s="8">
        <f>T41/T40</f>
        <v>1.2738095238095237</v>
      </c>
      <c r="U39" s="69"/>
      <c r="V39" s="373"/>
      <c r="W39" s="373"/>
      <c r="X39" s="373"/>
      <c r="Y39" s="372"/>
    </row>
    <row r="40" spans="1:25" s="13" customFormat="1" ht="39.75" customHeight="1" x14ac:dyDescent="0.2">
      <c r="A40" s="1840"/>
      <c r="B40" s="1842"/>
      <c r="C40" s="308" t="s">
        <v>516</v>
      </c>
      <c r="D40" s="450">
        <v>35</v>
      </c>
      <c r="E40" s="449">
        <v>35</v>
      </c>
      <c r="F40" s="448">
        <v>35</v>
      </c>
      <c r="G40" s="514">
        <f>SUM(D40:F40)</f>
        <v>105</v>
      </c>
      <c r="H40" s="450">
        <v>35</v>
      </c>
      <c r="I40" s="449">
        <v>35</v>
      </c>
      <c r="J40" s="448">
        <v>35</v>
      </c>
      <c r="K40" s="514">
        <f>SUM(H40:J40)</f>
        <v>105</v>
      </c>
      <c r="L40" s="450">
        <v>35</v>
      </c>
      <c r="M40" s="449">
        <v>35</v>
      </c>
      <c r="N40" s="448">
        <v>35</v>
      </c>
      <c r="O40" s="514">
        <f>SUM(L40:N40)</f>
        <v>105</v>
      </c>
      <c r="P40" s="450">
        <v>35</v>
      </c>
      <c r="Q40" s="449">
        <v>35</v>
      </c>
      <c r="R40" s="448">
        <v>35</v>
      </c>
      <c r="S40" s="514">
        <f>SUM(P40:R40)</f>
        <v>105</v>
      </c>
      <c r="T40" s="515">
        <f>SUM(G40+K40+O40+S40)</f>
        <v>420</v>
      </c>
      <c r="U40" s="447"/>
      <c r="V40" s="361"/>
      <c r="W40" s="361"/>
      <c r="X40" s="361"/>
      <c r="Y40" s="360"/>
    </row>
    <row r="41" spans="1:25" s="13" customFormat="1" ht="36" customHeight="1" thickBot="1" x14ac:dyDescent="0.25">
      <c r="A41" s="1840"/>
      <c r="B41" s="1842"/>
      <c r="C41" s="126" t="s">
        <v>515</v>
      </c>
      <c r="D41" s="1228">
        <v>38</v>
      </c>
      <c r="E41" s="1229">
        <v>44</v>
      </c>
      <c r="F41" s="1230">
        <v>39</v>
      </c>
      <c r="G41" s="514">
        <f>SUM(D41:F41)</f>
        <v>121</v>
      </c>
      <c r="H41" s="1312">
        <v>40</v>
      </c>
      <c r="I41" s="1299">
        <v>62</v>
      </c>
      <c r="J41" s="1313">
        <v>34</v>
      </c>
      <c r="K41" s="514">
        <f>SUM(H41:J41)</f>
        <v>136</v>
      </c>
      <c r="L41" s="1337">
        <v>63</v>
      </c>
      <c r="M41" s="1496">
        <v>56</v>
      </c>
      <c r="N41" s="1339">
        <v>32</v>
      </c>
      <c r="O41" s="514">
        <f>SUM(L41:N41)</f>
        <v>151</v>
      </c>
      <c r="P41" s="1577">
        <v>49</v>
      </c>
      <c r="Q41" s="1578">
        <v>27</v>
      </c>
      <c r="R41" s="1579">
        <v>51</v>
      </c>
      <c r="S41" s="514">
        <f>SUM(P41:R41)</f>
        <v>127</v>
      </c>
      <c r="T41" s="515">
        <f>SUM(G41+K41+O41+S41)</f>
        <v>535</v>
      </c>
      <c r="U41" s="352"/>
      <c r="V41" s="353"/>
      <c r="W41" s="353"/>
      <c r="X41" s="353"/>
      <c r="Y41" s="476"/>
    </row>
    <row r="42" spans="1:25" s="13" customFormat="1" ht="24.6" customHeight="1" thickBot="1" x14ac:dyDescent="0.25">
      <c r="A42" s="1839">
        <v>5</v>
      </c>
      <c r="B42" s="6" t="s">
        <v>21</v>
      </c>
      <c r="C42" s="7" t="s">
        <v>41</v>
      </c>
      <c r="D42" s="1919" t="s">
        <v>23</v>
      </c>
      <c r="E42" s="1832"/>
      <c r="F42" s="1833"/>
      <c r="G42" s="8">
        <f>G44/G43</f>
        <v>1.0384615384615385</v>
      </c>
      <c r="H42" s="1919" t="s">
        <v>23</v>
      </c>
      <c r="I42" s="1832"/>
      <c r="J42" s="1833"/>
      <c r="K42" s="8">
        <f>K44/K43</f>
        <v>1.1571428571428573</v>
      </c>
      <c r="L42" s="1919" t="s">
        <v>23</v>
      </c>
      <c r="M42" s="1832"/>
      <c r="N42" s="1833"/>
      <c r="O42" s="8">
        <f>O44/O43</f>
        <v>1.0819672131147542</v>
      </c>
      <c r="P42" s="1919" t="s">
        <v>23</v>
      </c>
      <c r="Q42" s="1832"/>
      <c r="R42" s="1833"/>
      <c r="S42" s="8">
        <f>S44/S43</f>
        <v>1.4150943396226414</v>
      </c>
      <c r="T42" s="8">
        <f>T44/T43</f>
        <v>1.1325842696629214</v>
      </c>
      <c r="U42" s="463"/>
      <c r="V42" s="373"/>
      <c r="W42" s="373"/>
      <c r="X42" s="373"/>
      <c r="Y42" s="372"/>
    </row>
    <row r="43" spans="1:25" s="13" customFormat="1" ht="66.75" customHeight="1" x14ac:dyDescent="0.2">
      <c r="A43" s="1840"/>
      <c r="B43" s="2285" t="s">
        <v>514</v>
      </c>
      <c r="C43" s="308" t="s">
        <v>513</v>
      </c>
      <c r="D43" s="524">
        <v>35</v>
      </c>
      <c r="E43" s="525">
        <v>46</v>
      </c>
      <c r="F43" s="526">
        <v>49</v>
      </c>
      <c r="G43" s="364">
        <f>SUM(D43:F43)</f>
        <v>130</v>
      </c>
      <c r="H43" s="306">
        <v>45</v>
      </c>
      <c r="I43" s="305">
        <v>48</v>
      </c>
      <c r="J43" s="304">
        <v>47</v>
      </c>
      <c r="K43" s="364">
        <f>SUM(H43:J43)</f>
        <v>140</v>
      </c>
      <c r="L43" s="306">
        <v>42</v>
      </c>
      <c r="M43" s="305">
        <v>37</v>
      </c>
      <c r="N43" s="304">
        <v>43</v>
      </c>
      <c r="O43" s="364">
        <f>SUM(L43:N43)</f>
        <v>122</v>
      </c>
      <c r="P43" s="306">
        <v>29</v>
      </c>
      <c r="Q43" s="305">
        <v>9</v>
      </c>
      <c r="R43" s="304">
        <v>15</v>
      </c>
      <c r="S43" s="364">
        <f>SUM(P43:R43)</f>
        <v>53</v>
      </c>
      <c r="T43" s="466">
        <f>SUM(G43+K43+O43+S43)</f>
        <v>445</v>
      </c>
      <c r="U43" s="447"/>
      <c r="V43" s="361"/>
      <c r="W43" s="361"/>
      <c r="X43" s="361"/>
      <c r="Y43" s="360"/>
    </row>
    <row r="44" spans="1:25" s="13" customFormat="1" ht="30.75" customHeight="1" thickBot="1" x14ac:dyDescent="0.25">
      <c r="A44" s="1840"/>
      <c r="B44" s="2285"/>
      <c r="C44" s="126" t="s">
        <v>512</v>
      </c>
      <c r="D44" s="349">
        <v>42</v>
      </c>
      <c r="E44" s="508">
        <v>39</v>
      </c>
      <c r="F44" s="509">
        <v>54</v>
      </c>
      <c r="G44" s="350">
        <f>SUM(D44:F44)</f>
        <v>135</v>
      </c>
      <c r="H44" s="1301">
        <v>51</v>
      </c>
      <c r="I44" s="1310">
        <v>53</v>
      </c>
      <c r="J44" s="1311">
        <v>58</v>
      </c>
      <c r="K44" s="350">
        <f>SUM(H44:J44)</f>
        <v>162</v>
      </c>
      <c r="L44" s="1497">
        <v>49</v>
      </c>
      <c r="M44" s="1498">
        <v>31</v>
      </c>
      <c r="N44" s="1499">
        <v>52</v>
      </c>
      <c r="O44" s="350">
        <f>SUM(L44:N44)</f>
        <v>132</v>
      </c>
      <c r="P44" s="1497">
        <v>36</v>
      </c>
      <c r="Q44" s="1498">
        <v>17</v>
      </c>
      <c r="R44" s="1499">
        <v>22</v>
      </c>
      <c r="S44" s="350">
        <f>SUM(P44:R44)</f>
        <v>75</v>
      </c>
      <c r="T44" s="464">
        <f>SUM(G44+K44+O44+S44)</f>
        <v>504</v>
      </c>
      <c r="U44" s="34"/>
      <c r="V44" s="35"/>
      <c r="W44" s="35"/>
      <c r="X44" s="35"/>
      <c r="Y44" s="37"/>
    </row>
    <row r="45" spans="1:25" s="13" customFormat="1" ht="27" customHeight="1" thickBot="1" x14ac:dyDescent="0.25">
      <c r="A45" s="1840"/>
      <c r="B45" s="2285"/>
      <c r="C45" s="7" t="s">
        <v>41</v>
      </c>
      <c r="D45" s="1919" t="s">
        <v>23</v>
      </c>
      <c r="E45" s="1832"/>
      <c r="F45" s="1832"/>
      <c r="G45" s="8">
        <f>G47/G46</f>
        <v>2.1323529411764706</v>
      </c>
      <c r="H45" s="1832" t="s">
        <v>23</v>
      </c>
      <c r="I45" s="1832"/>
      <c r="J45" s="1832"/>
      <c r="K45" s="8">
        <f>K47/K46</f>
        <v>1.352112676056338</v>
      </c>
      <c r="L45" s="1832" t="s">
        <v>23</v>
      </c>
      <c r="M45" s="1832"/>
      <c r="N45" s="1832"/>
      <c r="O45" s="8">
        <f>O47/O46</f>
        <v>1.3076923076923077</v>
      </c>
      <c r="P45" s="1832" t="s">
        <v>23</v>
      </c>
      <c r="Q45" s="1832"/>
      <c r="R45" s="1832"/>
      <c r="S45" s="8">
        <f>S47/S46</f>
        <v>0.76551724137931032</v>
      </c>
      <c r="T45" s="8">
        <f>T47/T46</f>
        <v>1.25</v>
      </c>
      <c r="U45" s="34"/>
      <c r="V45" s="35"/>
      <c r="W45" s="35"/>
      <c r="X45" s="35"/>
      <c r="Y45" s="37"/>
    </row>
    <row r="46" spans="1:25" s="13" customFormat="1" ht="51.75" customHeight="1" x14ac:dyDescent="0.2">
      <c r="A46" s="1840"/>
      <c r="B46" s="2285"/>
      <c r="C46" s="317" t="s">
        <v>534</v>
      </c>
      <c r="D46" s="527">
        <v>31</v>
      </c>
      <c r="E46" s="528">
        <v>19</v>
      </c>
      <c r="F46" s="529">
        <v>18</v>
      </c>
      <c r="G46" s="364">
        <f>SUM(D46:F46)</f>
        <v>68</v>
      </c>
      <c r="H46" s="530">
        <v>35</v>
      </c>
      <c r="I46" s="531">
        <v>25</v>
      </c>
      <c r="J46" s="532">
        <v>11</v>
      </c>
      <c r="K46" s="364">
        <f>SUM(H46:J46)</f>
        <v>71</v>
      </c>
      <c r="L46" s="530">
        <v>12</v>
      </c>
      <c r="M46" s="531">
        <v>28</v>
      </c>
      <c r="N46" s="532">
        <v>12</v>
      </c>
      <c r="O46" s="364">
        <f>SUM(L46:N46)</f>
        <v>52</v>
      </c>
      <c r="P46" s="440">
        <v>91</v>
      </c>
      <c r="Q46" s="439">
        <v>39</v>
      </c>
      <c r="R46" s="438">
        <v>15</v>
      </c>
      <c r="S46" s="364">
        <f>SUM(P46:R46)</f>
        <v>145</v>
      </c>
      <c r="T46" s="466">
        <f>SUM(G46+K46+O46+S46)</f>
        <v>336</v>
      </c>
      <c r="U46" s="533"/>
      <c r="V46" s="534"/>
      <c r="W46" s="534"/>
      <c r="X46" s="534"/>
      <c r="Y46" s="535"/>
    </row>
    <row r="47" spans="1:25" s="13" customFormat="1" ht="36" customHeight="1" thickBot="1" x14ac:dyDescent="0.25">
      <c r="A47" s="1918"/>
      <c r="B47" s="2285"/>
      <c r="C47" s="316" t="s">
        <v>512</v>
      </c>
      <c r="D47" s="1229">
        <v>52</v>
      </c>
      <c r="E47" s="1229">
        <v>61</v>
      </c>
      <c r="F47" s="1229">
        <v>32</v>
      </c>
      <c r="G47" s="356">
        <f>SUM(D47:F47)</f>
        <v>145</v>
      </c>
      <c r="H47" s="41">
        <v>19</v>
      </c>
      <c r="I47" s="42">
        <v>44</v>
      </c>
      <c r="J47" s="43">
        <v>33</v>
      </c>
      <c r="K47" s="356">
        <f>SUM(H47:J47)</f>
        <v>96</v>
      </c>
      <c r="L47" s="41">
        <v>35</v>
      </c>
      <c r="M47" s="42">
        <v>16</v>
      </c>
      <c r="N47" s="43">
        <v>17</v>
      </c>
      <c r="O47" s="356">
        <f>SUM(L47:N47)</f>
        <v>68</v>
      </c>
      <c r="P47" s="41">
        <v>28</v>
      </c>
      <c r="Q47" s="42">
        <v>59</v>
      </c>
      <c r="R47" s="43">
        <v>24</v>
      </c>
      <c r="S47" s="356">
        <f>SUM(P47:R47)</f>
        <v>111</v>
      </c>
      <c r="T47" s="452">
        <f>SUM(G47+K47+O47+S47)</f>
        <v>420</v>
      </c>
      <c r="U47" s="533"/>
      <c r="V47" s="534"/>
      <c r="W47" s="534"/>
      <c r="X47" s="534"/>
      <c r="Y47" s="535"/>
    </row>
    <row r="48" spans="1:25" s="13" customFormat="1" ht="24.6" customHeight="1" thickBot="1" x14ac:dyDescent="0.25">
      <c r="A48" s="1839">
        <v>6</v>
      </c>
      <c r="B48" s="6" t="s">
        <v>21</v>
      </c>
      <c r="C48" s="7" t="s">
        <v>22</v>
      </c>
      <c r="D48" s="1919" t="s">
        <v>23</v>
      </c>
      <c r="E48" s="1832"/>
      <c r="F48" s="1833"/>
      <c r="G48" s="8">
        <f>G50/G49</f>
        <v>1.2686567164179106</v>
      </c>
      <c r="H48" s="1919" t="s">
        <v>23</v>
      </c>
      <c r="I48" s="1832"/>
      <c r="J48" s="1833"/>
      <c r="K48" s="8">
        <f>K50/K49</f>
        <v>1.3360000000000001</v>
      </c>
      <c r="L48" s="1919" t="s">
        <v>23</v>
      </c>
      <c r="M48" s="1832"/>
      <c r="N48" s="1833"/>
      <c r="O48" s="8">
        <f>O50/O49</f>
        <v>1.402061855670103</v>
      </c>
      <c r="P48" s="1919" t="s">
        <v>23</v>
      </c>
      <c r="Q48" s="1832"/>
      <c r="R48" s="1833"/>
      <c r="S48" s="8">
        <f>S50/S49</f>
        <v>2.5087719298245612</v>
      </c>
      <c r="T48" s="8">
        <f>T50/T49</f>
        <v>1.5346820809248556</v>
      </c>
      <c r="U48" s="536"/>
      <c r="V48" s="488"/>
      <c r="W48" s="488"/>
      <c r="X48" s="488"/>
      <c r="Y48" s="487"/>
    </row>
    <row r="49" spans="1:25" s="13" customFormat="1" ht="46.5" customHeight="1" x14ac:dyDescent="0.2">
      <c r="A49" s="1840"/>
      <c r="B49" s="2060" t="s">
        <v>511</v>
      </c>
      <c r="C49" s="317" t="s">
        <v>804</v>
      </c>
      <c r="D49" s="494">
        <v>26</v>
      </c>
      <c r="E49" s="495">
        <v>18</v>
      </c>
      <c r="F49" s="574">
        <v>23</v>
      </c>
      <c r="G49" s="350">
        <f>SUM(D49:F49)</f>
        <v>67</v>
      </c>
      <c r="H49" s="212">
        <v>49</v>
      </c>
      <c r="I49" s="211">
        <v>34</v>
      </c>
      <c r="J49" s="210">
        <v>42</v>
      </c>
      <c r="K49" s="350">
        <f>SUM(H49:J49)</f>
        <v>125</v>
      </c>
      <c r="L49" s="212">
        <v>39</v>
      </c>
      <c r="M49" s="211">
        <v>27</v>
      </c>
      <c r="N49" s="210">
        <v>31</v>
      </c>
      <c r="O49" s="350">
        <f>SUM(L49:N49)</f>
        <v>97</v>
      </c>
      <c r="P49" s="450">
        <v>22</v>
      </c>
      <c r="Q49" s="449">
        <v>20</v>
      </c>
      <c r="R49" s="448">
        <v>15</v>
      </c>
      <c r="S49" s="350">
        <f>SUM(P49:R49)</f>
        <v>57</v>
      </c>
      <c r="T49" s="351">
        <f>SUM(G49+K49+O49+S49)</f>
        <v>346</v>
      </c>
      <c r="U49" s="447"/>
      <c r="V49" s="361"/>
      <c r="W49" s="361"/>
      <c r="X49" s="361"/>
      <c r="Y49" s="360"/>
    </row>
    <row r="50" spans="1:25" s="13" customFormat="1" ht="102.75" customHeight="1" thickBot="1" x14ac:dyDescent="0.25">
      <c r="A50" s="1918"/>
      <c r="B50" s="2062"/>
      <c r="C50" s="316" t="s">
        <v>510</v>
      </c>
      <c r="D50" s="41">
        <v>47</v>
      </c>
      <c r="E50" s="42">
        <v>38</v>
      </c>
      <c r="F50" s="43"/>
      <c r="G50" s="350">
        <f>SUM(D50:F50)</f>
        <v>85</v>
      </c>
      <c r="H50" s="1301">
        <v>58</v>
      </c>
      <c r="I50" s="1310">
        <v>47</v>
      </c>
      <c r="J50" s="1311">
        <v>62</v>
      </c>
      <c r="K50" s="350">
        <f>SUM(H50:J50)</f>
        <v>167</v>
      </c>
      <c r="L50" s="1497">
        <v>42</v>
      </c>
      <c r="M50" s="1498">
        <v>35</v>
      </c>
      <c r="N50" s="1499">
        <v>59</v>
      </c>
      <c r="O50" s="350">
        <f>SUM(L50:N50)</f>
        <v>136</v>
      </c>
      <c r="P50" s="1497">
        <v>62</v>
      </c>
      <c r="Q50" s="1498">
        <v>38</v>
      </c>
      <c r="R50" s="1499">
        <v>43</v>
      </c>
      <c r="S50" s="350">
        <f>SUM(P50:R50)</f>
        <v>143</v>
      </c>
      <c r="T50" s="351">
        <f>SUM(G50+K50+O50+S50)</f>
        <v>531</v>
      </c>
      <c r="U50" s="352"/>
      <c r="V50" s="353"/>
      <c r="W50" s="353"/>
      <c r="X50" s="353"/>
      <c r="Y50" s="476"/>
    </row>
    <row r="51" spans="1:25" s="13" customFormat="1" ht="24.6" customHeight="1" thickBot="1" x14ac:dyDescent="0.25">
      <c r="A51" s="1834">
        <v>7</v>
      </c>
      <c r="B51" s="6" t="s">
        <v>21</v>
      </c>
      <c r="C51" s="7" t="s">
        <v>22</v>
      </c>
      <c r="D51" s="1919" t="s">
        <v>23</v>
      </c>
      <c r="E51" s="1832"/>
      <c r="F51" s="1833"/>
      <c r="G51" s="8">
        <f>G53/G52</f>
        <v>1.8</v>
      </c>
      <c r="H51" s="1919" t="s">
        <v>23</v>
      </c>
      <c r="I51" s="1832"/>
      <c r="J51" s="1833"/>
      <c r="K51" s="8">
        <f>K53/K52</f>
        <v>2.4666666666666668</v>
      </c>
      <c r="L51" s="1919" t="s">
        <v>23</v>
      </c>
      <c r="M51" s="1832"/>
      <c r="N51" s="1833"/>
      <c r="O51" s="8">
        <f>O53/O52</f>
        <v>3.7333333333333334</v>
      </c>
      <c r="P51" s="1919" t="s">
        <v>23</v>
      </c>
      <c r="Q51" s="1832"/>
      <c r="R51" s="1833"/>
      <c r="S51" s="8">
        <f>S53/S52</f>
        <v>5.0666666666666664</v>
      </c>
      <c r="T51" s="8">
        <f>T53/T52</f>
        <v>3.2666666666666666</v>
      </c>
      <c r="U51" s="69"/>
      <c r="V51" s="373"/>
      <c r="W51" s="442"/>
      <c r="X51" s="442"/>
      <c r="Y51" s="372"/>
    </row>
    <row r="52" spans="1:25" s="13" customFormat="1" ht="38.25" customHeight="1" x14ac:dyDescent="0.2">
      <c r="A52" s="1835"/>
      <c r="B52" s="1935" t="s">
        <v>803</v>
      </c>
      <c r="C52" s="317" t="s">
        <v>805</v>
      </c>
      <c r="D52" s="441">
        <v>5</v>
      </c>
      <c r="E52" s="439">
        <v>5</v>
      </c>
      <c r="F52" s="438">
        <v>5</v>
      </c>
      <c r="G52" s="364">
        <f>SUM(D52:F52)</f>
        <v>15</v>
      </c>
      <c r="H52" s="440">
        <v>5</v>
      </c>
      <c r="I52" s="439">
        <v>5</v>
      </c>
      <c r="J52" s="438">
        <v>5</v>
      </c>
      <c r="K52" s="364">
        <f>SUM(H52:J52)</f>
        <v>15</v>
      </c>
      <c r="L52" s="440">
        <v>5</v>
      </c>
      <c r="M52" s="439">
        <v>5</v>
      </c>
      <c r="N52" s="438">
        <v>5</v>
      </c>
      <c r="O52" s="364">
        <f>SUM(L52:N52)</f>
        <v>15</v>
      </c>
      <c r="P52" s="440">
        <v>5</v>
      </c>
      <c r="Q52" s="439">
        <v>5</v>
      </c>
      <c r="R52" s="438">
        <v>5</v>
      </c>
      <c r="S52" s="364">
        <f>SUM(P52:R52)</f>
        <v>15</v>
      </c>
      <c r="T52" s="363">
        <f>SUM(G52+K52+O52+S52)</f>
        <v>60</v>
      </c>
      <c r="U52" s="437"/>
      <c r="V52" s="435"/>
      <c r="W52" s="436"/>
      <c r="X52" s="435"/>
      <c r="Y52" s="434"/>
    </row>
    <row r="53" spans="1:25" s="13" customFormat="1" ht="33.75" customHeight="1" thickBot="1" x14ac:dyDescent="0.25">
      <c r="A53" s="1836"/>
      <c r="B53" s="1943"/>
      <c r="C53" s="316" t="s">
        <v>510</v>
      </c>
      <c r="D53" s="456">
        <v>12</v>
      </c>
      <c r="E53" s="454">
        <v>8</v>
      </c>
      <c r="F53" s="453">
        <v>7</v>
      </c>
      <c r="G53" s="356">
        <f>SUM(D53:F53)</f>
        <v>27</v>
      </c>
      <c r="H53" s="455">
        <v>12</v>
      </c>
      <c r="I53" s="454">
        <v>17</v>
      </c>
      <c r="J53" s="453">
        <v>8</v>
      </c>
      <c r="K53" s="356">
        <f>SUM(H53:J53)</f>
        <v>37</v>
      </c>
      <c r="L53" s="455">
        <v>15</v>
      </c>
      <c r="M53" s="454">
        <v>19</v>
      </c>
      <c r="N53" s="453">
        <v>22</v>
      </c>
      <c r="O53" s="356">
        <f>SUM(L53:N53)</f>
        <v>56</v>
      </c>
      <c r="P53" s="455">
        <v>13</v>
      </c>
      <c r="Q53" s="454">
        <v>28</v>
      </c>
      <c r="R53" s="453">
        <v>35</v>
      </c>
      <c r="S53" s="356">
        <f>SUM(P53:R53)</f>
        <v>76</v>
      </c>
      <c r="T53" s="355">
        <f>SUM(G53+K53+O53+S53)</f>
        <v>196</v>
      </c>
      <c r="U53" s="430"/>
      <c r="V53" s="353"/>
      <c r="W53" s="429"/>
      <c r="X53" s="353"/>
      <c r="Y53" s="428"/>
    </row>
    <row r="54" spans="1:25" s="13" customFormat="1" ht="24.6" customHeight="1" thickBot="1" x14ac:dyDescent="0.25">
      <c r="A54" s="1834">
        <v>8</v>
      </c>
      <c r="B54" s="6" t="s">
        <v>21</v>
      </c>
      <c r="C54" s="7" t="s">
        <v>22</v>
      </c>
      <c r="D54" s="1919" t="s">
        <v>23</v>
      </c>
      <c r="E54" s="1832"/>
      <c r="F54" s="1833"/>
      <c r="G54" s="8" t="e">
        <f>G56/G55</f>
        <v>#DIV/0!</v>
      </c>
      <c r="H54" s="1919" t="s">
        <v>23</v>
      </c>
      <c r="I54" s="1832"/>
      <c r="J54" s="1833"/>
      <c r="K54" s="8" t="e">
        <f>K56/K55</f>
        <v>#DIV/0!</v>
      </c>
      <c r="L54" s="1919" t="s">
        <v>23</v>
      </c>
      <c r="M54" s="1832"/>
      <c r="N54" s="1833"/>
      <c r="O54" s="8" t="e">
        <f>O56/O55</f>
        <v>#DIV/0!</v>
      </c>
      <c r="P54" s="1919" t="s">
        <v>23</v>
      </c>
      <c r="Q54" s="1832"/>
      <c r="R54" s="1833"/>
      <c r="S54" s="8" t="e">
        <f>S56/S55</f>
        <v>#DIV/0!</v>
      </c>
      <c r="T54" s="374" t="e">
        <f>T56/T55</f>
        <v>#DIV/0!</v>
      </c>
      <c r="U54" s="69"/>
      <c r="V54" s="373"/>
      <c r="W54" s="373"/>
      <c r="X54" s="373"/>
      <c r="Y54" s="372"/>
    </row>
    <row r="55" spans="1:25" s="13" customFormat="1" ht="24.6" customHeight="1" x14ac:dyDescent="0.2">
      <c r="A55" s="1835"/>
      <c r="B55" s="1837" t="s">
        <v>36</v>
      </c>
      <c r="C55" s="371" t="s">
        <v>37</v>
      </c>
      <c r="D55" s="370"/>
      <c r="E55" s="369"/>
      <c r="F55" s="369"/>
      <c r="G55" s="364">
        <f>SUM(D55:F55)</f>
        <v>0</v>
      </c>
      <c r="H55" s="369"/>
      <c r="I55" s="369"/>
      <c r="J55" s="369"/>
      <c r="K55" s="364">
        <f>SUM(H55:J55)</f>
        <v>0</v>
      </c>
      <c r="L55" s="368"/>
      <c r="M55" s="366"/>
      <c r="N55" s="365"/>
      <c r="O55" s="364">
        <f>SUM(L55:N55)</f>
        <v>0</v>
      </c>
      <c r="P55" s="367"/>
      <c r="Q55" s="366"/>
      <c r="R55" s="365"/>
      <c r="S55" s="364">
        <f>SUM(P55:R55)</f>
        <v>0</v>
      </c>
      <c r="T55" s="363">
        <f>SUM(G55+K55+O55+S55)</f>
        <v>0</v>
      </c>
      <c r="U55" s="362"/>
      <c r="V55" s="361"/>
      <c r="W55" s="361"/>
      <c r="X55" s="361"/>
      <c r="Y55" s="360"/>
    </row>
    <row r="56" spans="1:25" s="13" customFormat="1" ht="24.6" customHeight="1" thickBot="1" x14ac:dyDescent="0.25">
      <c r="A56" s="1836"/>
      <c r="B56" s="1838"/>
      <c r="C56" s="79" t="s">
        <v>38</v>
      </c>
      <c r="D56" s="359"/>
      <c r="E56" s="358"/>
      <c r="F56" s="357"/>
      <c r="G56" s="356">
        <f>SUM(D56:F56)</f>
        <v>0</v>
      </c>
      <c r="H56" s="359"/>
      <c r="I56" s="358"/>
      <c r="J56" s="357"/>
      <c r="K56" s="356">
        <f>SUM(H56:J56)</f>
        <v>0</v>
      </c>
      <c r="L56" s="359"/>
      <c r="M56" s="358"/>
      <c r="N56" s="357"/>
      <c r="O56" s="356">
        <f>SUM(L56:N56)</f>
        <v>0</v>
      </c>
      <c r="P56" s="359"/>
      <c r="Q56" s="358"/>
      <c r="R56" s="357"/>
      <c r="S56" s="356">
        <f>SUM(P56:R56)</f>
        <v>0</v>
      </c>
      <c r="T56" s="355">
        <f>SUM(G56+K56+O56+S56)</f>
        <v>0</v>
      </c>
      <c r="U56" s="85"/>
      <c r="V56" s="30"/>
      <c r="W56" s="30"/>
      <c r="X56" s="30"/>
      <c r="Y56" s="32"/>
    </row>
    <row r="57" spans="1:25" ht="19.7" customHeight="1" x14ac:dyDescent="0.25">
      <c r="A57" s="1825" t="s">
        <v>509</v>
      </c>
      <c r="B57" s="1826"/>
      <c r="C57" s="1826"/>
      <c r="D57" s="1826"/>
      <c r="E57" s="1826"/>
      <c r="F57" s="1826"/>
      <c r="G57" s="1826"/>
      <c r="H57" s="1826"/>
      <c r="I57" s="1826"/>
      <c r="J57" s="1826"/>
      <c r="K57" s="1826"/>
      <c r="L57" s="1826"/>
      <c r="M57" s="1826"/>
      <c r="N57" s="1826"/>
      <c r="O57" s="1826"/>
      <c r="P57" s="1826"/>
      <c r="Q57" s="1826"/>
      <c r="R57" s="1826"/>
      <c r="S57" s="1826"/>
      <c r="T57" s="1826"/>
      <c r="U57" s="1826"/>
      <c r="V57" s="1826"/>
      <c r="W57" s="1826"/>
      <c r="X57" s="1826"/>
      <c r="Y57" s="1827"/>
    </row>
    <row r="58" spans="1:25" ht="15.75" customHeight="1" thickBot="1" x14ac:dyDescent="0.3">
      <c r="A58" s="1828" t="s">
        <v>674</v>
      </c>
      <c r="B58" s="1829"/>
      <c r="C58" s="1829"/>
      <c r="D58" s="1829"/>
      <c r="E58" s="1829"/>
      <c r="F58" s="1829"/>
      <c r="G58" s="1829"/>
      <c r="H58" s="1829"/>
      <c r="I58" s="1829"/>
      <c r="J58" s="1829"/>
      <c r="K58" s="1829"/>
      <c r="L58" s="1829"/>
      <c r="M58" s="1829"/>
      <c r="N58" s="1829"/>
      <c r="O58" s="1829"/>
      <c r="P58" s="1829"/>
      <c r="Q58" s="1829"/>
      <c r="R58" s="1829"/>
      <c r="S58" s="1829"/>
      <c r="T58" s="1829"/>
      <c r="U58" s="1829"/>
      <c r="V58" s="1829"/>
      <c r="W58" s="1829"/>
      <c r="X58" s="1829"/>
      <c r="Y58" s="1830"/>
    </row>
  </sheetData>
  <protectedRanges>
    <protectedRange sqref="D55:R56" name="Rango17"/>
    <protectedRange sqref="D53:G53 K53 O53" name="Rango16"/>
    <protectedRange sqref="D50:G50 K50 O50" name="Rango15"/>
    <protectedRange sqref="G35 K35 O35" name="Rango10"/>
    <protectedRange sqref="D32:G32 K32 O32" name="Rango9"/>
    <protectedRange sqref="G29 K29 O29" name="Rango8"/>
    <protectedRange sqref="D14:G14 K14 O14" name="Rango3"/>
    <protectedRange sqref="D11:G11 K11 O11" name="Rango2"/>
    <protectedRange sqref="G8 K8 O8" name="Rango1"/>
    <protectedRange sqref="G17 K17 O17" name="Rango4"/>
    <protectedRange sqref="D20:G20 K20 O20" name="Rango5"/>
    <protectedRange sqref="G23 K23 O23" name="Rango6"/>
    <protectedRange sqref="D26:G26 K26 O26" name="Rango7"/>
    <protectedRange sqref="D38:G38 K38 O38" name="Rango11"/>
    <protectedRange sqref="G41 K41 O41" name="Rango12"/>
    <protectedRange sqref="D44:G44 K44 O44" name="Rango13"/>
    <protectedRange sqref="G47 K47 O47" name="Rango14"/>
    <protectedRange sqref="H8:J8" name="Rango1_1"/>
    <protectedRange sqref="H11:J11" name="Rango2_1"/>
    <protectedRange sqref="H14:J14" name="Rango3_1"/>
    <protectedRange sqref="H17:J17" name="Rango4_1"/>
    <protectedRange sqref="H20:J20" name="Rango5_1"/>
    <protectedRange sqref="H23:J23" name="Rango6_1"/>
    <protectedRange sqref="H26:J26" name="Rango7_1"/>
    <protectedRange sqref="H29:J29" name="Rango8_1"/>
    <protectedRange sqref="H32:J32" name="Rango9_1"/>
    <protectedRange sqref="H35:J35" name="Rango10_1"/>
    <protectedRange sqref="H38:J38" name="Rango11_1"/>
    <protectedRange sqref="H41:J41" name="Rango12_1"/>
    <protectedRange sqref="H44:J44" name="Rango13_1"/>
    <protectedRange sqref="H47:J47" name="Rango14_1"/>
    <protectedRange sqref="H50:J50" name="Rango15_1"/>
    <protectedRange sqref="H53:J53" name="Rango16_1"/>
    <protectedRange sqref="L8:N8" name="Rango1_2"/>
    <protectedRange sqref="L11:N11" name="Rango2_2"/>
    <protectedRange sqref="L14:N14" name="Rango3_2"/>
    <protectedRange sqref="L17:N17" name="Rango4_2"/>
    <protectedRange sqref="L20:N20" name="Rango5_2"/>
    <protectedRange sqref="L23:N23" name="Rango6_2"/>
    <protectedRange sqref="L26:N26" name="Rango7_2"/>
    <protectedRange sqref="L29:N29" name="Rango8_2"/>
    <protectedRange sqref="L32:N32" name="Rango9_2"/>
    <protectedRange sqref="L35:N35" name="Rango10_2"/>
    <protectedRange sqref="L38:N38" name="Rango11_2"/>
    <protectedRange sqref="L41:N41" name="Rango12_2"/>
    <protectedRange sqref="L44:N44" name="Rango13_2"/>
    <protectedRange sqref="L47:N47" name="Rango14_2"/>
    <protectedRange sqref="L50:N50" name="Rango15_2"/>
    <protectedRange sqref="L53:N53" name="Rango16_2"/>
    <protectedRange sqref="P8:R8" name="Rango1_3"/>
    <protectedRange sqref="P11:R11" name="Rango2_3"/>
    <protectedRange sqref="P14:R14" name="Rango3_3"/>
    <protectedRange sqref="P17:R17" name="Rango4_3"/>
    <protectedRange sqref="P20:R20" name="Rango5_3"/>
    <protectedRange sqref="P23:R23" name="Rango6_3"/>
    <protectedRange sqref="P26:R26" name="Rango7_3"/>
    <protectedRange sqref="P29:R29" name="Rango8_3"/>
    <protectedRange sqref="P32:R32" name="Rango9_3"/>
    <protectedRange sqref="P35:R35" name="Rango10_3"/>
    <protectedRange sqref="P38:R38" name="Rango11_3"/>
    <protectedRange sqref="P41:R41" name="Rango12_3"/>
    <protectedRange sqref="P44:R44" name="Rango13_3"/>
    <protectedRange sqref="P47:R47" name="Rango14_3"/>
    <protectedRange sqref="P50:R50" name="Rango15_3"/>
    <protectedRange sqref="P53:R53" name="Rango16_3"/>
  </protectedRanges>
  <mergeCells count="108">
    <mergeCell ref="A1:Y1"/>
    <mergeCell ref="A2:Y2"/>
    <mergeCell ref="A3:Y3"/>
    <mergeCell ref="A4:C5"/>
    <mergeCell ref="D4:D5"/>
    <mergeCell ref="E4:E5"/>
    <mergeCell ref="F4:F5"/>
    <mergeCell ref="G4:G5"/>
    <mergeCell ref="H4:H5"/>
    <mergeCell ref="I4:I5"/>
    <mergeCell ref="P4:P5"/>
    <mergeCell ref="Q4:Q5"/>
    <mergeCell ref="D45:F45"/>
    <mergeCell ref="H45:J45"/>
    <mergeCell ref="L45:N45"/>
    <mergeCell ref="P45:R45"/>
    <mergeCell ref="R4:R5"/>
    <mergeCell ref="S4:S5"/>
    <mergeCell ref="T4:T5"/>
    <mergeCell ref="U4:Y4"/>
    <mergeCell ref="J4:J5"/>
    <mergeCell ref="K4:K5"/>
    <mergeCell ref="L4:L5"/>
    <mergeCell ref="M4:M5"/>
    <mergeCell ref="N4:N5"/>
    <mergeCell ref="O4:O5"/>
    <mergeCell ref="D36:F36"/>
    <mergeCell ref="H36:J36"/>
    <mergeCell ref="L36:N36"/>
    <mergeCell ref="P36:R36"/>
    <mergeCell ref="D33:F33"/>
    <mergeCell ref="H33:J33"/>
    <mergeCell ref="D24:F24"/>
    <mergeCell ref="H24:J24"/>
    <mergeCell ref="L24:N24"/>
    <mergeCell ref="P24:R24"/>
    <mergeCell ref="A6:A14"/>
    <mergeCell ref="D6:F6"/>
    <mergeCell ref="H6:J6"/>
    <mergeCell ref="L6:N6"/>
    <mergeCell ref="P6:R6"/>
    <mergeCell ref="B7:B14"/>
    <mergeCell ref="D9:F9"/>
    <mergeCell ref="H9:J9"/>
    <mergeCell ref="L9:N9"/>
    <mergeCell ref="P9:R9"/>
    <mergeCell ref="D12:F12"/>
    <mergeCell ref="H12:J12"/>
    <mergeCell ref="L12:N12"/>
    <mergeCell ref="P12:R12"/>
    <mergeCell ref="L15:N15"/>
    <mergeCell ref="P15:R15"/>
    <mergeCell ref="D21:F21"/>
    <mergeCell ref="H21:J21"/>
    <mergeCell ref="L21:N21"/>
    <mergeCell ref="P21:R21"/>
    <mergeCell ref="D18:F18"/>
    <mergeCell ref="H18:J18"/>
    <mergeCell ref="L18:N18"/>
    <mergeCell ref="P18:R18"/>
    <mergeCell ref="P48:R48"/>
    <mergeCell ref="B49:B50"/>
    <mergeCell ref="L39:N39"/>
    <mergeCell ref="P39:R39"/>
    <mergeCell ref="A15:A26"/>
    <mergeCell ref="B16:B26"/>
    <mergeCell ref="A27:A35"/>
    <mergeCell ref="D27:F27"/>
    <mergeCell ref="H27:J27"/>
    <mergeCell ref="L27:N27"/>
    <mergeCell ref="P27:R27"/>
    <mergeCell ref="B28:B35"/>
    <mergeCell ref="D30:F30"/>
    <mergeCell ref="H30:J30"/>
    <mergeCell ref="L30:N30"/>
    <mergeCell ref="P30:R30"/>
    <mergeCell ref="A36:A41"/>
    <mergeCell ref="B37:B41"/>
    <mergeCell ref="D39:F39"/>
    <mergeCell ref="H39:J39"/>
    <mergeCell ref="L33:N33"/>
    <mergeCell ref="P33:R33"/>
    <mergeCell ref="D15:F15"/>
    <mergeCell ref="H15:J15"/>
    <mergeCell ref="A57:Y57"/>
    <mergeCell ref="A58:Y58"/>
    <mergeCell ref="A54:A56"/>
    <mergeCell ref="D54:F54"/>
    <mergeCell ref="H54:J54"/>
    <mergeCell ref="L54:N54"/>
    <mergeCell ref="A42:A47"/>
    <mergeCell ref="D42:F42"/>
    <mergeCell ref="H42:J42"/>
    <mergeCell ref="L42:N42"/>
    <mergeCell ref="P42:R42"/>
    <mergeCell ref="B43:B47"/>
    <mergeCell ref="P54:R54"/>
    <mergeCell ref="B55:B56"/>
    <mergeCell ref="A51:A53"/>
    <mergeCell ref="D51:F51"/>
    <mergeCell ref="H51:J51"/>
    <mergeCell ref="L51:N51"/>
    <mergeCell ref="P51:R51"/>
    <mergeCell ref="B52:B53"/>
    <mergeCell ref="A48:A50"/>
    <mergeCell ref="D48:F48"/>
    <mergeCell ref="H48:J48"/>
    <mergeCell ref="L48:N48"/>
  </mergeCells>
  <conditionalFormatting sqref="S9:T9 S12:T12 S15:T15 S51:T51 K6 G6 O6 S6:T6 K9 G9 O9 K12 G12 O12 K15 G15 O15 K51 G51 O51">
    <cfRule type="cellIs" dxfId="971" priority="49" operator="greaterThan">
      <formula>0.99</formula>
    </cfRule>
    <cfRule type="cellIs" dxfId="970" priority="50" operator="greaterThan">
      <formula>0.79</formula>
    </cfRule>
    <cfRule type="cellIs" dxfId="969" priority="51" operator="greaterThan">
      <formula>0.59</formula>
    </cfRule>
    <cfRule type="cellIs" dxfId="968" priority="52" operator="lessThan">
      <formula>0.6</formula>
    </cfRule>
  </conditionalFormatting>
  <conditionalFormatting sqref="S54:T54 K54 G54 O54">
    <cfRule type="cellIs" dxfId="967" priority="45" operator="greaterThan">
      <formula>0.99</formula>
    </cfRule>
    <cfRule type="cellIs" dxfId="966" priority="46" operator="greaterThan">
      <formula>0.79</formula>
    </cfRule>
    <cfRule type="cellIs" dxfId="965" priority="47" operator="greaterThan">
      <formula>0.59</formula>
    </cfRule>
    <cfRule type="cellIs" dxfId="964" priority="48" operator="lessThan">
      <formula>0.6</formula>
    </cfRule>
  </conditionalFormatting>
  <conditionalFormatting sqref="S21:T21 K21 G21 O21">
    <cfRule type="cellIs" dxfId="963" priority="41" operator="greaterThan">
      <formula>0.99</formula>
    </cfRule>
    <cfRule type="cellIs" dxfId="962" priority="42" operator="greaterThan">
      <formula>0.79</formula>
    </cfRule>
    <cfRule type="cellIs" dxfId="961" priority="43" operator="greaterThan">
      <formula>0.59</formula>
    </cfRule>
    <cfRule type="cellIs" dxfId="960" priority="44" operator="lessThan">
      <formula>0.6</formula>
    </cfRule>
  </conditionalFormatting>
  <conditionalFormatting sqref="S24:T24 K24 G24 O24">
    <cfRule type="cellIs" dxfId="959" priority="37" operator="greaterThan">
      <formula>0.99</formula>
    </cfRule>
    <cfRule type="cellIs" dxfId="958" priority="38" operator="greaterThan">
      <formula>0.79</formula>
    </cfRule>
    <cfRule type="cellIs" dxfId="957" priority="39" operator="greaterThan">
      <formula>0.59</formula>
    </cfRule>
    <cfRule type="cellIs" dxfId="956" priority="40" operator="lessThan">
      <formula>0.6</formula>
    </cfRule>
  </conditionalFormatting>
  <conditionalFormatting sqref="S27:T27 K27 G27 O27">
    <cfRule type="cellIs" dxfId="955" priority="33" operator="greaterThan">
      <formula>0.99</formula>
    </cfRule>
    <cfRule type="cellIs" dxfId="954" priority="34" operator="greaterThan">
      <formula>0.79</formula>
    </cfRule>
    <cfRule type="cellIs" dxfId="953" priority="35" operator="greaterThan">
      <formula>0.59</formula>
    </cfRule>
    <cfRule type="cellIs" dxfId="952" priority="36" operator="lessThan">
      <formula>0.6</formula>
    </cfRule>
  </conditionalFormatting>
  <conditionalFormatting sqref="S30:T30 K30 G30 O30">
    <cfRule type="cellIs" dxfId="951" priority="29" operator="greaterThan">
      <formula>0.99</formula>
    </cfRule>
    <cfRule type="cellIs" dxfId="950" priority="30" operator="greaterThan">
      <formula>0.79</formula>
    </cfRule>
    <cfRule type="cellIs" dxfId="949" priority="31" operator="greaterThan">
      <formula>0.59</formula>
    </cfRule>
    <cfRule type="cellIs" dxfId="948" priority="32" operator="lessThan">
      <formula>0.6</formula>
    </cfRule>
  </conditionalFormatting>
  <conditionalFormatting sqref="S33:T33 K33 G33 O33">
    <cfRule type="cellIs" dxfId="947" priority="25" operator="greaterThan">
      <formula>0.99</formula>
    </cfRule>
    <cfRule type="cellIs" dxfId="946" priority="26" operator="greaterThan">
      <formula>0.79</formula>
    </cfRule>
    <cfRule type="cellIs" dxfId="945" priority="27" operator="greaterThan">
      <formula>0.59</formula>
    </cfRule>
    <cfRule type="cellIs" dxfId="944" priority="28" operator="lessThan">
      <formula>0.6</formula>
    </cfRule>
  </conditionalFormatting>
  <conditionalFormatting sqref="S36:T36 K36 G36 O36">
    <cfRule type="cellIs" dxfId="943" priority="21" operator="greaterThan">
      <formula>0.99</formula>
    </cfRule>
    <cfRule type="cellIs" dxfId="942" priority="22" operator="greaterThan">
      <formula>0.79</formula>
    </cfRule>
    <cfRule type="cellIs" dxfId="941" priority="23" operator="greaterThan">
      <formula>0.59</formula>
    </cfRule>
    <cfRule type="cellIs" dxfId="940" priority="24" operator="lessThan">
      <formula>0.6</formula>
    </cfRule>
  </conditionalFormatting>
  <conditionalFormatting sqref="S39:T39 K39 G39 O39">
    <cfRule type="cellIs" dxfId="939" priority="17" operator="greaterThan">
      <formula>0.99</formula>
    </cfRule>
    <cfRule type="cellIs" dxfId="938" priority="18" operator="greaterThan">
      <formula>0.79</formula>
    </cfRule>
    <cfRule type="cellIs" dxfId="937" priority="19" operator="greaterThan">
      <formula>0.59</formula>
    </cfRule>
    <cfRule type="cellIs" dxfId="936" priority="20" operator="lessThan">
      <formula>0.6</formula>
    </cfRule>
  </conditionalFormatting>
  <conditionalFormatting sqref="S42:T42 K42 G42 O42">
    <cfRule type="cellIs" dxfId="935" priority="13" operator="greaterThan">
      <formula>0.99</formula>
    </cfRule>
    <cfRule type="cellIs" dxfId="934" priority="14" operator="greaterThan">
      <formula>0.79</formula>
    </cfRule>
    <cfRule type="cellIs" dxfId="933" priority="15" operator="greaterThan">
      <formula>0.59</formula>
    </cfRule>
    <cfRule type="cellIs" dxfId="932" priority="16" operator="lessThan">
      <formula>0.6</formula>
    </cfRule>
  </conditionalFormatting>
  <conditionalFormatting sqref="S48:T48 K48 G48 O48">
    <cfRule type="cellIs" dxfId="931" priority="9" operator="greaterThan">
      <formula>0.99</formula>
    </cfRule>
    <cfRule type="cellIs" dxfId="930" priority="10" operator="greaterThan">
      <formula>0.79</formula>
    </cfRule>
    <cfRule type="cellIs" dxfId="929" priority="11" operator="greaterThan">
      <formula>0.59</formula>
    </cfRule>
    <cfRule type="cellIs" dxfId="928" priority="12" operator="lessThan">
      <formula>0.6</formula>
    </cfRule>
  </conditionalFormatting>
  <conditionalFormatting sqref="S18:T18 K18 G18 O18">
    <cfRule type="cellIs" dxfId="927" priority="5" operator="greaterThan">
      <formula>0.99</formula>
    </cfRule>
    <cfRule type="cellIs" dxfId="926" priority="6" operator="greaterThan">
      <formula>0.79</formula>
    </cfRule>
    <cfRule type="cellIs" dxfId="925" priority="7" operator="greaterThan">
      <formula>0.59</formula>
    </cfRule>
    <cfRule type="cellIs" dxfId="924" priority="8" operator="lessThan">
      <formula>0.6</formula>
    </cfRule>
  </conditionalFormatting>
  <conditionalFormatting sqref="S45:T45 K45 G45 O45">
    <cfRule type="cellIs" dxfId="923" priority="1" operator="greaterThan">
      <formula>0.99</formula>
    </cfRule>
    <cfRule type="cellIs" dxfId="922" priority="2" operator="greaterThan">
      <formula>0.79</formula>
    </cfRule>
    <cfRule type="cellIs" dxfId="921" priority="3" operator="greaterThan">
      <formula>0.59</formula>
    </cfRule>
    <cfRule type="cellIs" dxfId="920" priority="4" operator="lessThan">
      <formula>0.6</formula>
    </cfRule>
  </conditionalFormatting>
  <pageMargins left="0.25" right="0.25" top="0.75" bottom="0.75" header="0.3" footer="0.3"/>
  <pageSetup scale="55" orientation="landscape" verticalDpi="30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rgb="FF00B0F0"/>
  </sheetPr>
  <dimension ref="A1:Y44"/>
  <sheetViews>
    <sheetView view="pageBreakPreview" topLeftCell="A28" zoomScale="70" zoomScaleSheetLayoutView="70" workbookViewId="0">
      <selection activeCell="N8" sqref="N8"/>
    </sheetView>
  </sheetViews>
  <sheetFormatPr baseColWidth="10" defaultColWidth="2.5703125" defaultRowHeight="15" x14ac:dyDescent="0.25"/>
  <cols>
    <col min="1" max="1" width="5.5703125" style="1" customWidth="1"/>
    <col min="2" max="2" width="30" style="86" customWidth="1"/>
    <col min="3" max="3" width="32" style="86" customWidth="1"/>
    <col min="4" max="4" width="8.140625" style="1" customWidth="1"/>
    <col min="5" max="6" width="6.42578125" style="1" customWidth="1"/>
    <col min="7" max="7" width="8.85546875" style="1" customWidth="1"/>
    <col min="8" max="8" width="6.42578125" style="1" customWidth="1"/>
    <col min="9" max="9" width="7.140625" style="1" customWidth="1"/>
    <col min="10" max="10" width="8.7109375" style="1" customWidth="1"/>
    <col min="11" max="11" width="8.85546875" style="1" customWidth="1"/>
    <col min="12" max="14" width="6.42578125" style="1" customWidth="1"/>
    <col min="15" max="15" width="8.85546875" style="1" customWidth="1"/>
    <col min="16" max="18" width="6.42578125" style="1" customWidth="1"/>
    <col min="19" max="19" width="8.85546875" style="1" customWidth="1"/>
    <col min="20" max="20" width="11.42578125" style="1" customWidth="1"/>
    <col min="21" max="24" width="6.7109375" style="1" customWidth="1"/>
    <col min="25" max="25" width="7.140625" style="1" customWidth="1"/>
    <col min="26" max="167" width="2.5703125" style="1"/>
    <col min="168" max="168" width="5" style="1" bestFit="1" customWidth="1"/>
    <col min="169" max="169" width="35.5703125" style="1" bestFit="1" customWidth="1"/>
    <col min="170" max="170" width="40.140625" style="1" bestFit="1" customWidth="1"/>
    <col min="171" max="171" width="16" style="1" customWidth="1"/>
    <col min="172" max="172" width="21.7109375" style="1" customWidth="1"/>
    <col min="173" max="173" width="18.85546875" style="1" customWidth="1"/>
    <col min="174" max="174" width="12.85546875" style="1" customWidth="1"/>
    <col min="175" max="179" width="10" style="1" bestFit="1" customWidth="1"/>
    <col min="180" max="423" width="2.5703125" style="1"/>
    <col min="424" max="424" width="5" style="1" bestFit="1" customWidth="1"/>
    <col min="425" max="425" width="35.5703125" style="1" bestFit="1" customWidth="1"/>
    <col min="426" max="426" width="40.140625" style="1" bestFit="1" customWidth="1"/>
    <col min="427" max="427" width="16" style="1" customWidth="1"/>
    <col min="428" max="428" width="21.7109375" style="1" customWidth="1"/>
    <col min="429" max="429" width="18.85546875" style="1" customWidth="1"/>
    <col min="430" max="430" width="12.85546875" style="1" customWidth="1"/>
    <col min="431" max="435" width="10" style="1" bestFit="1" customWidth="1"/>
    <col min="436" max="679" width="2.5703125" style="1"/>
    <col min="680" max="680" width="5" style="1" bestFit="1" customWidth="1"/>
    <col min="681" max="681" width="35.5703125" style="1" bestFit="1" customWidth="1"/>
    <col min="682" max="682" width="40.140625" style="1" bestFit="1" customWidth="1"/>
    <col min="683" max="683" width="16" style="1" customWidth="1"/>
    <col min="684" max="684" width="21.7109375" style="1" customWidth="1"/>
    <col min="685" max="685" width="18.85546875" style="1" customWidth="1"/>
    <col min="686" max="686" width="12.85546875" style="1" customWidth="1"/>
    <col min="687" max="691" width="10" style="1" bestFit="1" customWidth="1"/>
    <col min="692" max="935" width="2.5703125" style="1"/>
    <col min="936" max="936" width="5" style="1" bestFit="1" customWidth="1"/>
    <col min="937" max="937" width="35.5703125" style="1" bestFit="1" customWidth="1"/>
    <col min="938" max="938" width="40.140625" style="1" bestFit="1" customWidth="1"/>
    <col min="939" max="939" width="16" style="1" customWidth="1"/>
    <col min="940" max="940" width="21.7109375" style="1" customWidth="1"/>
    <col min="941" max="941" width="18.85546875" style="1" customWidth="1"/>
    <col min="942" max="942" width="12.85546875" style="1" customWidth="1"/>
    <col min="943" max="947" width="10" style="1" bestFit="1" customWidth="1"/>
    <col min="948" max="1191" width="2.5703125" style="1"/>
    <col min="1192" max="1192" width="5" style="1" bestFit="1" customWidth="1"/>
    <col min="1193" max="1193" width="35.5703125" style="1" bestFit="1" customWidth="1"/>
    <col min="1194" max="1194" width="40.140625" style="1" bestFit="1" customWidth="1"/>
    <col min="1195" max="1195" width="16" style="1" customWidth="1"/>
    <col min="1196" max="1196" width="21.7109375" style="1" customWidth="1"/>
    <col min="1197" max="1197" width="18.85546875" style="1" customWidth="1"/>
    <col min="1198" max="1198" width="12.85546875" style="1" customWidth="1"/>
    <col min="1199" max="1203" width="10" style="1" bestFit="1" customWidth="1"/>
    <col min="1204" max="1447" width="2.5703125" style="1"/>
    <col min="1448" max="1448" width="5" style="1" bestFit="1" customWidth="1"/>
    <col min="1449" max="1449" width="35.5703125" style="1" bestFit="1" customWidth="1"/>
    <col min="1450" max="1450" width="40.140625" style="1" bestFit="1" customWidth="1"/>
    <col min="1451" max="1451" width="16" style="1" customWidth="1"/>
    <col min="1452" max="1452" width="21.7109375" style="1" customWidth="1"/>
    <col min="1453" max="1453" width="18.85546875" style="1" customWidth="1"/>
    <col min="1454" max="1454" width="12.85546875" style="1" customWidth="1"/>
    <col min="1455" max="1459" width="10" style="1" bestFit="1" customWidth="1"/>
    <col min="1460" max="1703" width="2.5703125" style="1"/>
    <col min="1704" max="1704" width="5" style="1" bestFit="1" customWidth="1"/>
    <col min="1705" max="1705" width="35.5703125" style="1" bestFit="1" customWidth="1"/>
    <col min="1706" max="1706" width="40.140625" style="1" bestFit="1" customWidth="1"/>
    <col min="1707" max="1707" width="16" style="1" customWidth="1"/>
    <col min="1708" max="1708" width="21.7109375" style="1" customWidth="1"/>
    <col min="1709" max="1709" width="18.85546875" style="1" customWidth="1"/>
    <col min="1710" max="1710" width="12.85546875" style="1" customWidth="1"/>
    <col min="1711" max="1715" width="10" style="1" bestFit="1" customWidth="1"/>
    <col min="1716" max="1959" width="2.5703125" style="1"/>
    <col min="1960" max="1960" width="5" style="1" bestFit="1" customWidth="1"/>
    <col min="1961" max="1961" width="35.5703125" style="1" bestFit="1" customWidth="1"/>
    <col min="1962" max="1962" width="40.140625" style="1" bestFit="1" customWidth="1"/>
    <col min="1963" max="1963" width="16" style="1" customWidth="1"/>
    <col min="1964" max="1964" width="21.7109375" style="1" customWidth="1"/>
    <col min="1965" max="1965" width="18.85546875" style="1" customWidth="1"/>
    <col min="1966" max="1966" width="12.85546875" style="1" customWidth="1"/>
    <col min="1967" max="1971" width="10" style="1" bestFit="1" customWidth="1"/>
    <col min="1972" max="2215" width="2.5703125" style="1"/>
    <col min="2216" max="2216" width="5" style="1" bestFit="1" customWidth="1"/>
    <col min="2217" max="2217" width="35.5703125" style="1" bestFit="1" customWidth="1"/>
    <col min="2218" max="2218" width="40.140625" style="1" bestFit="1" customWidth="1"/>
    <col min="2219" max="2219" width="16" style="1" customWidth="1"/>
    <col min="2220" max="2220" width="21.7109375" style="1" customWidth="1"/>
    <col min="2221" max="2221" width="18.85546875" style="1" customWidth="1"/>
    <col min="2222" max="2222" width="12.85546875" style="1" customWidth="1"/>
    <col min="2223" max="2227" width="10" style="1" bestFit="1" customWidth="1"/>
    <col min="2228" max="2471" width="2.5703125" style="1"/>
    <col min="2472" max="2472" width="5" style="1" bestFit="1" customWidth="1"/>
    <col min="2473" max="2473" width="35.5703125" style="1" bestFit="1" customWidth="1"/>
    <col min="2474" max="2474" width="40.140625" style="1" bestFit="1" customWidth="1"/>
    <col min="2475" max="2475" width="16" style="1" customWidth="1"/>
    <col min="2476" max="2476" width="21.7109375" style="1" customWidth="1"/>
    <col min="2477" max="2477" width="18.85546875" style="1" customWidth="1"/>
    <col min="2478" max="2478" width="12.85546875" style="1" customWidth="1"/>
    <col min="2479" max="2483" width="10" style="1" bestFit="1" customWidth="1"/>
    <col min="2484" max="2727" width="2.5703125" style="1"/>
    <col min="2728" max="2728" width="5" style="1" bestFit="1" customWidth="1"/>
    <col min="2729" max="2729" width="35.5703125" style="1" bestFit="1" customWidth="1"/>
    <col min="2730" max="2730" width="40.140625" style="1" bestFit="1" customWidth="1"/>
    <col min="2731" max="2731" width="16" style="1" customWidth="1"/>
    <col min="2732" max="2732" width="21.7109375" style="1" customWidth="1"/>
    <col min="2733" max="2733" width="18.85546875" style="1" customWidth="1"/>
    <col min="2734" max="2734" width="12.85546875" style="1" customWidth="1"/>
    <col min="2735" max="2739" width="10" style="1" bestFit="1" customWidth="1"/>
    <col min="2740" max="2983" width="2.5703125" style="1"/>
    <col min="2984" max="2984" width="5" style="1" bestFit="1" customWidth="1"/>
    <col min="2985" max="2985" width="35.5703125" style="1" bestFit="1" customWidth="1"/>
    <col min="2986" max="2986" width="40.140625" style="1" bestFit="1" customWidth="1"/>
    <col min="2987" max="2987" width="16" style="1" customWidth="1"/>
    <col min="2988" max="2988" width="21.7109375" style="1" customWidth="1"/>
    <col min="2989" max="2989" width="18.85546875" style="1" customWidth="1"/>
    <col min="2990" max="2990" width="12.85546875" style="1" customWidth="1"/>
    <col min="2991" max="2995" width="10" style="1" bestFit="1" customWidth="1"/>
    <col min="2996" max="3239" width="2.5703125" style="1"/>
    <col min="3240" max="3240" width="5" style="1" bestFit="1" customWidth="1"/>
    <col min="3241" max="3241" width="35.5703125" style="1" bestFit="1" customWidth="1"/>
    <col min="3242" max="3242" width="40.140625" style="1" bestFit="1" customWidth="1"/>
    <col min="3243" max="3243" width="16" style="1" customWidth="1"/>
    <col min="3244" max="3244" width="21.7109375" style="1" customWidth="1"/>
    <col min="3245" max="3245" width="18.85546875" style="1" customWidth="1"/>
    <col min="3246" max="3246" width="12.85546875" style="1" customWidth="1"/>
    <col min="3247" max="3251" width="10" style="1" bestFit="1" customWidth="1"/>
    <col min="3252" max="3495" width="2.5703125" style="1"/>
    <col min="3496" max="3496" width="5" style="1" bestFit="1" customWidth="1"/>
    <col min="3497" max="3497" width="35.5703125" style="1" bestFit="1" customWidth="1"/>
    <col min="3498" max="3498" width="40.140625" style="1" bestFit="1" customWidth="1"/>
    <col min="3499" max="3499" width="16" style="1" customWidth="1"/>
    <col min="3500" max="3500" width="21.7109375" style="1" customWidth="1"/>
    <col min="3501" max="3501" width="18.85546875" style="1" customWidth="1"/>
    <col min="3502" max="3502" width="12.85546875" style="1" customWidth="1"/>
    <col min="3503" max="3507" width="10" style="1" bestFit="1" customWidth="1"/>
    <col min="3508" max="3751" width="2.5703125" style="1"/>
    <col min="3752" max="3752" width="5" style="1" bestFit="1" customWidth="1"/>
    <col min="3753" max="3753" width="35.5703125" style="1" bestFit="1" customWidth="1"/>
    <col min="3754" max="3754" width="40.140625" style="1" bestFit="1" customWidth="1"/>
    <col min="3755" max="3755" width="16" style="1" customWidth="1"/>
    <col min="3756" max="3756" width="21.7109375" style="1" customWidth="1"/>
    <col min="3757" max="3757" width="18.85546875" style="1" customWidth="1"/>
    <col min="3758" max="3758" width="12.85546875" style="1" customWidth="1"/>
    <col min="3759" max="3763" width="10" style="1" bestFit="1" customWidth="1"/>
    <col min="3764" max="4007" width="2.5703125" style="1"/>
    <col min="4008" max="4008" width="5" style="1" bestFit="1" customWidth="1"/>
    <col min="4009" max="4009" width="35.5703125" style="1" bestFit="1" customWidth="1"/>
    <col min="4010" max="4010" width="40.140625" style="1" bestFit="1" customWidth="1"/>
    <col min="4011" max="4011" width="16" style="1" customWidth="1"/>
    <col min="4012" max="4012" width="21.7109375" style="1" customWidth="1"/>
    <col min="4013" max="4013" width="18.85546875" style="1" customWidth="1"/>
    <col min="4014" max="4014" width="12.85546875" style="1" customWidth="1"/>
    <col min="4015" max="4019" width="10" style="1" bestFit="1" customWidth="1"/>
    <col min="4020" max="4263" width="2.5703125" style="1"/>
    <col min="4264" max="4264" width="5" style="1" bestFit="1" customWidth="1"/>
    <col min="4265" max="4265" width="35.5703125" style="1" bestFit="1" customWidth="1"/>
    <col min="4266" max="4266" width="40.140625" style="1" bestFit="1" customWidth="1"/>
    <col min="4267" max="4267" width="16" style="1" customWidth="1"/>
    <col min="4268" max="4268" width="21.7109375" style="1" customWidth="1"/>
    <col min="4269" max="4269" width="18.85546875" style="1" customWidth="1"/>
    <col min="4270" max="4270" width="12.85546875" style="1" customWidth="1"/>
    <col min="4271" max="4275" width="10" style="1" bestFit="1" customWidth="1"/>
    <col min="4276" max="4519" width="2.5703125" style="1"/>
    <col min="4520" max="4520" width="5" style="1" bestFit="1" customWidth="1"/>
    <col min="4521" max="4521" width="35.5703125" style="1" bestFit="1" customWidth="1"/>
    <col min="4522" max="4522" width="40.140625" style="1" bestFit="1" customWidth="1"/>
    <col min="4523" max="4523" width="16" style="1" customWidth="1"/>
    <col min="4524" max="4524" width="21.7109375" style="1" customWidth="1"/>
    <col min="4525" max="4525" width="18.85546875" style="1" customWidth="1"/>
    <col min="4526" max="4526" width="12.85546875" style="1" customWidth="1"/>
    <col min="4527" max="4531" width="10" style="1" bestFit="1" customWidth="1"/>
    <col min="4532" max="4775" width="2.5703125" style="1"/>
    <col min="4776" max="4776" width="5" style="1" bestFit="1" customWidth="1"/>
    <col min="4777" max="4777" width="35.5703125" style="1" bestFit="1" customWidth="1"/>
    <col min="4778" max="4778" width="40.140625" style="1" bestFit="1" customWidth="1"/>
    <col min="4779" max="4779" width="16" style="1" customWidth="1"/>
    <col min="4780" max="4780" width="21.7109375" style="1" customWidth="1"/>
    <col min="4781" max="4781" width="18.85546875" style="1" customWidth="1"/>
    <col min="4782" max="4782" width="12.85546875" style="1" customWidth="1"/>
    <col min="4783" max="4787" width="10" style="1" bestFit="1" customWidth="1"/>
    <col min="4788" max="5031" width="2.5703125" style="1"/>
    <col min="5032" max="5032" width="5" style="1" bestFit="1" customWidth="1"/>
    <col min="5033" max="5033" width="35.5703125" style="1" bestFit="1" customWidth="1"/>
    <col min="5034" max="5034" width="40.140625" style="1" bestFit="1" customWidth="1"/>
    <col min="5035" max="5035" width="16" style="1" customWidth="1"/>
    <col min="5036" max="5036" width="21.7109375" style="1" customWidth="1"/>
    <col min="5037" max="5037" width="18.85546875" style="1" customWidth="1"/>
    <col min="5038" max="5038" width="12.85546875" style="1" customWidth="1"/>
    <col min="5039" max="5043" width="10" style="1" bestFit="1" customWidth="1"/>
    <col min="5044" max="5287" width="2.5703125" style="1"/>
    <col min="5288" max="5288" width="5" style="1" bestFit="1" customWidth="1"/>
    <col min="5289" max="5289" width="35.5703125" style="1" bestFit="1" customWidth="1"/>
    <col min="5290" max="5290" width="40.140625" style="1" bestFit="1" customWidth="1"/>
    <col min="5291" max="5291" width="16" style="1" customWidth="1"/>
    <col min="5292" max="5292" width="21.7109375" style="1" customWidth="1"/>
    <col min="5293" max="5293" width="18.85546875" style="1" customWidth="1"/>
    <col min="5294" max="5294" width="12.85546875" style="1" customWidth="1"/>
    <col min="5295" max="5299" width="10" style="1" bestFit="1" customWidth="1"/>
    <col min="5300" max="5543" width="2.5703125" style="1"/>
    <col min="5544" max="5544" width="5" style="1" bestFit="1" customWidth="1"/>
    <col min="5545" max="5545" width="35.5703125" style="1" bestFit="1" customWidth="1"/>
    <col min="5546" max="5546" width="40.140625" style="1" bestFit="1" customWidth="1"/>
    <col min="5547" max="5547" width="16" style="1" customWidth="1"/>
    <col min="5548" max="5548" width="21.7109375" style="1" customWidth="1"/>
    <col min="5549" max="5549" width="18.85546875" style="1" customWidth="1"/>
    <col min="5550" max="5550" width="12.85546875" style="1" customWidth="1"/>
    <col min="5551" max="5555" width="10" style="1" bestFit="1" customWidth="1"/>
    <col min="5556" max="5799" width="2.5703125" style="1"/>
    <col min="5800" max="5800" width="5" style="1" bestFit="1" customWidth="1"/>
    <col min="5801" max="5801" width="35.5703125" style="1" bestFit="1" customWidth="1"/>
    <col min="5802" max="5802" width="40.140625" style="1" bestFit="1" customWidth="1"/>
    <col min="5803" max="5803" width="16" style="1" customWidth="1"/>
    <col min="5804" max="5804" width="21.7109375" style="1" customWidth="1"/>
    <col min="5805" max="5805" width="18.85546875" style="1" customWidth="1"/>
    <col min="5806" max="5806" width="12.85546875" style="1" customWidth="1"/>
    <col min="5807" max="5811" width="10" style="1" bestFit="1" customWidth="1"/>
    <col min="5812" max="6055" width="2.5703125" style="1"/>
    <col min="6056" max="6056" width="5" style="1" bestFit="1" customWidth="1"/>
    <col min="6057" max="6057" width="35.5703125" style="1" bestFit="1" customWidth="1"/>
    <col min="6058" max="6058" width="40.140625" style="1" bestFit="1" customWidth="1"/>
    <col min="6059" max="6059" width="16" style="1" customWidth="1"/>
    <col min="6060" max="6060" width="21.7109375" style="1" customWidth="1"/>
    <col min="6061" max="6061" width="18.85546875" style="1" customWidth="1"/>
    <col min="6062" max="6062" width="12.85546875" style="1" customWidth="1"/>
    <col min="6063" max="6067" width="10" style="1" bestFit="1" customWidth="1"/>
    <col min="6068" max="6311" width="2.5703125" style="1"/>
    <col min="6312" max="6312" width="5" style="1" bestFit="1" customWidth="1"/>
    <col min="6313" max="6313" width="35.5703125" style="1" bestFit="1" customWidth="1"/>
    <col min="6314" max="6314" width="40.140625" style="1" bestFit="1" customWidth="1"/>
    <col min="6315" max="6315" width="16" style="1" customWidth="1"/>
    <col min="6316" max="6316" width="21.7109375" style="1" customWidth="1"/>
    <col min="6317" max="6317" width="18.85546875" style="1" customWidth="1"/>
    <col min="6318" max="6318" width="12.85546875" style="1" customWidth="1"/>
    <col min="6319" max="6323" width="10" style="1" bestFit="1" customWidth="1"/>
    <col min="6324" max="6567" width="2.5703125" style="1"/>
    <col min="6568" max="6568" width="5" style="1" bestFit="1" customWidth="1"/>
    <col min="6569" max="6569" width="35.5703125" style="1" bestFit="1" customWidth="1"/>
    <col min="6570" max="6570" width="40.140625" style="1" bestFit="1" customWidth="1"/>
    <col min="6571" max="6571" width="16" style="1" customWidth="1"/>
    <col min="6572" max="6572" width="21.7109375" style="1" customWidth="1"/>
    <col min="6573" max="6573" width="18.85546875" style="1" customWidth="1"/>
    <col min="6574" max="6574" width="12.85546875" style="1" customWidth="1"/>
    <col min="6575" max="6579" width="10" style="1" bestFit="1" customWidth="1"/>
    <col min="6580" max="6823" width="2.5703125" style="1"/>
    <col min="6824" max="6824" width="5" style="1" bestFit="1" customWidth="1"/>
    <col min="6825" max="6825" width="35.5703125" style="1" bestFit="1" customWidth="1"/>
    <col min="6826" max="6826" width="40.140625" style="1" bestFit="1" customWidth="1"/>
    <col min="6827" max="6827" width="16" style="1" customWidth="1"/>
    <col min="6828" max="6828" width="21.7109375" style="1" customWidth="1"/>
    <col min="6829" max="6829" width="18.85546875" style="1" customWidth="1"/>
    <col min="6830" max="6830" width="12.85546875" style="1" customWidth="1"/>
    <col min="6831" max="6835" width="10" style="1" bestFit="1" customWidth="1"/>
    <col min="6836" max="7079" width="2.5703125" style="1"/>
    <col min="7080" max="7080" width="5" style="1" bestFit="1" customWidth="1"/>
    <col min="7081" max="7081" width="35.5703125" style="1" bestFit="1" customWidth="1"/>
    <col min="7082" max="7082" width="40.140625" style="1" bestFit="1" customWidth="1"/>
    <col min="7083" max="7083" width="16" style="1" customWidth="1"/>
    <col min="7084" max="7084" width="21.7109375" style="1" customWidth="1"/>
    <col min="7085" max="7085" width="18.85546875" style="1" customWidth="1"/>
    <col min="7086" max="7086" width="12.85546875" style="1" customWidth="1"/>
    <col min="7087" max="7091" width="10" style="1" bestFit="1" customWidth="1"/>
    <col min="7092" max="7335" width="2.5703125" style="1"/>
    <col min="7336" max="7336" width="5" style="1" bestFit="1" customWidth="1"/>
    <col min="7337" max="7337" width="35.5703125" style="1" bestFit="1" customWidth="1"/>
    <col min="7338" max="7338" width="40.140625" style="1" bestFit="1" customWidth="1"/>
    <col min="7339" max="7339" width="16" style="1" customWidth="1"/>
    <col min="7340" max="7340" width="21.7109375" style="1" customWidth="1"/>
    <col min="7341" max="7341" width="18.85546875" style="1" customWidth="1"/>
    <col min="7342" max="7342" width="12.85546875" style="1" customWidth="1"/>
    <col min="7343" max="7347" width="10" style="1" bestFit="1" customWidth="1"/>
    <col min="7348" max="7591" width="2.5703125" style="1"/>
    <col min="7592" max="7592" width="5" style="1" bestFit="1" customWidth="1"/>
    <col min="7593" max="7593" width="35.5703125" style="1" bestFit="1" customWidth="1"/>
    <col min="7594" max="7594" width="40.140625" style="1" bestFit="1" customWidth="1"/>
    <col min="7595" max="7595" width="16" style="1" customWidth="1"/>
    <col min="7596" max="7596" width="21.7109375" style="1" customWidth="1"/>
    <col min="7597" max="7597" width="18.85546875" style="1" customWidth="1"/>
    <col min="7598" max="7598" width="12.85546875" style="1" customWidth="1"/>
    <col min="7599" max="7603" width="10" style="1" bestFit="1" customWidth="1"/>
    <col min="7604" max="7847" width="2.5703125" style="1"/>
    <col min="7848" max="7848" width="5" style="1" bestFit="1" customWidth="1"/>
    <col min="7849" max="7849" width="35.5703125" style="1" bestFit="1" customWidth="1"/>
    <col min="7850" max="7850" width="40.140625" style="1" bestFit="1" customWidth="1"/>
    <col min="7851" max="7851" width="16" style="1" customWidth="1"/>
    <col min="7852" max="7852" width="21.7109375" style="1" customWidth="1"/>
    <col min="7853" max="7853" width="18.85546875" style="1" customWidth="1"/>
    <col min="7854" max="7854" width="12.85546875" style="1" customWidth="1"/>
    <col min="7855" max="7859" width="10" style="1" bestFit="1" customWidth="1"/>
    <col min="7860" max="8103" width="2.5703125" style="1"/>
    <col min="8104" max="8104" width="5" style="1" bestFit="1" customWidth="1"/>
    <col min="8105" max="8105" width="35.5703125" style="1" bestFit="1" customWidth="1"/>
    <col min="8106" max="8106" width="40.140625" style="1" bestFit="1" customWidth="1"/>
    <col min="8107" max="8107" width="16" style="1" customWidth="1"/>
    <col min="8108" max="8108" width="21.7109375" style="1" customWidth="1"/>
    <col min="8109" max="8109" width="18.85546875" style="1" customWidth="1"/>
    <col min="8110" max="8110" width="12.85546875" style="1" customWidth="1"/>
    <col min="8111" max="8115" width="10" style="1" bestFit="1" customWidth="1"/>
    <col min="8116" max="8359" width="2.5703125" style="1"/>
    <col min="8360" max="8360" width="5" style="1" bestFit="1" customWidth="1"/>
    <col min="8361" max="8361" width="35.5703125" style="1" bestFit="1" customWidth="1"/>
    <col min="8362" max="8362" width="40.140625" style="1" bestFit="1" customWidth="1"/>
    <col min="8363" max="8363" width="16" style="1" customWidth="1"/>
    <col min="8364" max="8364" width="21.7109375" style="1" customWidth="1"/>
    <col min="8365" max="8365" width="18.85546875" style="1" customWidth="1"/>
    <col min="8366" max="8366" width="12.85546875" style="1" customWidth="1"/>
    <col min="8367" max="8371" width="10" style="1" bestFit="1" customWidth="1"/>
    <col min="8372" max="8615" width="2.5703125" style="1"/>
    <col min="8616" max="8616" width="5" style="1" bestFit="1" customWidth="1"/>
    <col min="8617" max="8617" width="35.5703125" style="1" bestFit="1" customWidth="1"/>
    <col min="8618" max="8618" width="40.140625" style="1" bestFit="1" customWidth="1"/>
    <col min="8619" max="8619" width="16" style="1" customWidth="1"/>
    <col min="8620" max="8620" width="21.7109375" style="1" customWidth="1"/>
    <col min="8621" max="8621" width="18.85546875" style="1" customWidth="1"/>
    <col min="8622" max="8622" width="12.85546875" style="1" customWidth="1"/>
    <col min="8623" max="8627" width="10" style="1" bestFit="1" customWidth="1"/>
    <col min="8628" max="8871" width="2.5703125" style="1"/>
    <col min="8872" max="8872" width="5" style="1" bestFit="1" customWidth="1"/>
    <col min="8873" max="8873" width="35.5703125" style="1" bestFit="1" customWidth="1"/>
    <col min="8874" max="8874" width="40.140625" style="1" bestFit="1" customWidth="1"/>
    <col min="8875" max="8875" width="16" style="1" customWidth="1"/>
    <col min="8876" max="8876" width="21.7109375" style="1" customWidth="1"/>
    <col min="8877" max="8877" width="18.85546875" style="1" customWidth="1"/>
    <col min="8878" max="8878" width="12.85546875" style="1" customWidth="1"/>
    <col min="8879" max="8883" width="10" style="1" bestFit="1" customWidth="1"/>
    <col min="8884" max="9127" width="2.5703125" style="1"/>
    <col min="9128" max="9128" width="5" style="1" bestFit="1" customWidth="1"/>
    <col min="9129" max="9129" width="35.5703125" style="1" bestFit="1" customWidth="1"/>
    <col min="9130" max="9130" width="40.140625" style="1" bestFit="1" customWidth="1"/>
    <col min="9131" max="9131" width="16" style="1" customWidth="1"/>
    <col min="9132" max="9132" width="21.7109375" style="1" customWidth="1"/>
    <col min="9133" max="9133" width="18.85546875" style="1" customWidth="1"/>
    <col min="9134" max="9134" width="12.85546875" style="1" customWidth="1"/>
    <col min="9135" max="9139" width="10" style="1" bestFit="1" customWidth="1"/>
    <col min="9140" max="9383" width="2.5703125" style="1"/>
    <col min="9384" max="9384" width="5" style="1" bestFit="1" customWidth="1"/>
    <col min="9385" max="9385" width="35.5703125" style="1" bestFit="1" customWidth="1"/>
    <col min="9386" max="9386" width="40.140625" style="1" bestFit="1" customWidth="1"/>
    <col min="9387" max="9387" width="16" style="1" customWidth="1"/>
    <col min="9388" max="9388" width="21.7109375" style="1" customWidth="1"/>
    <col min="9389" max="9389" width="18.85546875" style="1" customWidth="1"/>
    <col min="9390" max="9390" width="12.85546875" style="1" customWidth="1"/>
    <col min="9391" max="9395" width="10" style="1" bestFit="1" customWidth="1"/>
    <col min="9396" max="9639" width="2.5703125" style="1"/>
    <col min="9640" max="9640" width="5" style="1" bestFit="1" customWidth="1"/>
    <col min="9641" max="9641" width="35.5703125" style="1" bestFit="1" customWidth="1"/>
    <col min="9642" max="9642" width="40.140625" style="1" bestFit="1" customWidth="1"/>
    <col min="9643" max="9643" width="16" style="1" customWidth="1"/>
    <col min="9644" max="9644" width="21.7109375" style="1" customWidth="1"/>
    <col min="9645" max="9645" width="18.85546875" style="1" customWidth="1"/>
    <col min="9646" max="9646" width="12.85546875" style="1" customWidth="1"/>
    <col min="9647" max="9651" width="10" style="1" bestFit="1" customWidth="1"/>
    <col min="9652" max="9895" width="2.5703125" style="1"/>
    <col min="9896" max="9896" width="5" style="1" bestFit="1" customWidth="1"/>
    <col min="9897" max="9897" width="35.5703125" style="1" bestFit="1" customWidth="1"/>
    <col min="9898" max="9898" width="40.140625" style="1" bestFit="1" customWidth="1"/>
    <col min="9899" max="9899" width="16" style="1" customWidth="1"/>
    <col min="9900" max="9900" width="21.7109375" style="1" customWidth="1"/>
    <col min="9901" max="9901" width="18.85546875" style="1" customWidth="1"/>
    <col min="9902" max="9902" width="12.85546875" style="1" customWidth="1"/>
    <col min="9903" max="9907" width="10" style="1" bestFit="1" customWidth="1"/>
    <col min="9908" max="10151" width="2.5703125" style="1"/>
    <col min="10152" max="10152" width="5" style="1" bestFit="1" customWidth="1"/>
    <col min="10153" max="10153" width="35.5703125" style="1" bestFit="1" customWidth="1"/>
    <col min="10154" max="10154" width="40.140625" style="1" bestFit="1" customWidth="1"/>
    <col min="10155" max="10155" width="16" style="1" customWidth="1"/>
    <col min="10156" max="10156" width="21.7109375" style="1" customWidth="1"/>
    <col min="10157" max="10157" width="18.85546875" style="1" customWidth="1"/>
    <col min="10158" max="10158" width="12.85546875" style="1" customWidth="1"/>
    <col min="10159" max="10163" width="10" style="1" bestFit="1" customWidth="1"/>
    <col min="10164" max="10407" width="2.5703125" style="1"/>
    <col min="10408" max="10408" width="5" style="1" bestFit="1" customWidth="1"/>
    <col min="10409" max="10409" width="35.5703125" style="1" bestFit="1" customWidth="1"/>
    <col min="10410" max="10410" width="40.140625" style="1" bestFit="1" customWidth="1"/>
    <col min="10411" max="10411" width="16" style="1" customWidth="1"/>
    <col min="10412" max="10412" width="21.7109375" style="1" customWidth="1"/>
    <col min="10413" max="10413" width="18.85546875" style="1" customWidth="1"/>
    <col min="10414" max="10414" width="12.85546875" style="1" customWidth="1"/>
    <col min="10415" max="10419" width="10" style="1" bestFit="1" customWidth="1"/>
    <col min="10420" max="10663" width="2.5703125" style="1"/>
    <col min="10664" max="10664" width="5" style="1" bestFit="1" customWidth="1"/>
    <col min="10665" max="10665" width="35.5703125" style="1" bestFit="1" customWidth="1"/>
    <col min="10666" max="10666" width="40.140625" style="1" bestFit="1" customWidth="1"/>
    <col min="10667" max="10667" width="16" style="1" customWidth="1"/>
    <col min="10668" max="10668" width="21.7109375" style="1" customWidth="1"/>
    <col min="10669" max="10669" width="18.85546875" style="1" customWidth="1"/>
    <col min="10670" max="10670" width="12.85546875" style="1" customWidth="1"/>
    <col min="10671" max="10675" width="10" style="1" bestFit="1" customWidth="1"/>
    <col min="10676" max="10919" width="2.5703125" style="1"/>
    <col min="10920" max="10920" width="5" style="1" bestFit="1" customWidth="1"/>
    <col min="10921" max="10921" width="35.5703125" style="1" bestFit="1" customWidth="1"/>
    <col min="10922" max="10922" width="40.140625" style="1" bestFit="1" customWidth="1"/>
    <col min="10923" max="10923" width="16" style="1" customWidth="1"/>
    <col min="10924" max="10924" width="21.7109375" style="1" customWidth="1"/>
    <col min="10925" max="10925" width="18.85546875" style="1" customWidth="1"/>
    <col min="10926" max="10926" width="12.85546875" style="1" customWidth="1"/>
    <col min="10927" max="10931" width="10" style="1" bestFit="1" customWidth="1"/>
    <col min="10932" max="11175" width="2.5703125" style="1"/>
    <col min="11176" max="11176" width="5" style="1" bestFit="1" customWidth="1"/>
    <col min="11177" max="11177" width="35.5703125" style="1" bestFit="1" customWidth="1"/>
    <col min="11178" max="11178" width="40.140625" style="1" bestFit="1" customWidth="1"/>
    <col min="11179" max="11179" width="16" style="1" customWidth="1"/>
    <col min="11180" max="11180" width="21.7109375" style="1" customWidth="1"/>
    <col min="11181" max="11181" width="18.85546875" style="1" customWidth="1"/>
    <col min="11182" max="11182" width="12.85546875" style="1" customWidth="1"/>
    <col min="11183" max="11187" width="10" style="1" bestFit="1" customWidth="1"/>
    <col min="11188" max="11431" width="2.5703125" style="1"/>
    <col min="11432" max="11432" width="5" style="1" bestFit="1" customWidth="1"/>
    <col min="11433" max="11433" width="35.5703125" style="1" bestFit="1" customWidth="1"/>
    <col min="11434" max="11434" width="40.140625" style="1" bestFit="1" customWidth="1"/>
    <col min="11435" max="11435" width="16" style="1" customWidth="1"/>
    <col min="11436" max="11436" width="21.7109375" style="1" customWidth="1"/>
    <col min="11437" max="11437" width="18.85546875" style="1" customWidth="1"/>
    <col min="11438" max="11438" width="12.85546875" style="1" customWidth="1"/>
    <col min="11439" max="11443" width="10" style="1" bestFit="1" customWidth="1"/>
    <col min="11444" max="11687" width="2.5703125" style="1"/>
    <col min="11688" max="11688" width="5" style="1" bestFit="1" customWidth="1"/>
    <col min="11689" max="11689" width="35.5703125" style="1" bestFit="1" customWidth="1"/>
    <col min="11690" max="11690" width="40.140625" style="1" bestFit="1" customWidth="1"/>
    <col min="11691" max="11691" width="16" style="1" customWidth="1"/>
    <col min="11692" max="11692" width="21.7109375" style="1" customWidth="1"/>
    <col min="11693" max="11693" width="18.85546875" style="1" customWidth="1"/>
    <col min="11694" max="11694" width="12.85546875" style="1" customWidth="1"/>
    <col min="11695" max="11699" width="10" style="1" bestFit="1" customWidth="1"/>
    <col min="11700" max="11943" width="2.5703125" style="1"/>
    <col min="11944" max="11944" width="5" style="1" bestFit="1" customWidth="1"/>
    <col min="11945" max="11945" width="35.5703125" style="1" bestFit="1" customWidth="1"/>
    <col min="11946" max="11946" width="40.140625" style="1" bestFit="1" customWidth="1"/>
    <col min="11947" max="11947" width="16" style="1" customWidth="1"/>
    <col min="11948" max="11948" width="21.7109375" style="1" customWidth="1"/>
    <col min="11949" max="11949" width="18.85546875" style="1" customWidth="1"/>
    <col min="11950" max="11950" width="12.85546875" style="1" customWidth="1"/>
    <col min="11951" max="11955" width="10" style="1" bestFit="1" customWidth="1"/>
    <col min="11956" max="12199" width="2.5703125" style="1"/>
    <col min="12200" max="12200" width="5" style="1" bestFit="1" customWidth="1"/>
    <col min="12201" max="12201" width="35.5703125" style="1" bestFit="1" customWidth="1"/>
    <col min="12202" max="12202" width="40.140625" style="1" bestFit="1" customWidth="1"/>
    <col min="12203" max="12203" width="16" style="1" customWidth="1"/>
    <col min="12204" max="12204" width="21.7109375" style="1" customWidth="1"/>
    <col min="12205" max="12205" width="18.85546875" style="1" customWidth="1"/>
    <col min="12206" max="12206" width="12.85546875" style="1" customWidth="1"/>
    <col min="12207" max="12211" width="10" style="1" bestFit="1" customWidth="1"/>
    <col min="12212" max="12455" width="2.5703125" style="1"/>
    <col min="12456" max="12456" width="5" style="1" bestFit="1" customWidth="1"/>
    <col min="12457" max="12457" width="35.5703125" style="1" bestFit="1" customWidth="1"/>
    <col min="12458" max="12458" width="40.140625" style="1" bestFit="1" customWidth="1"/>
    <col min="12459" max="12459" width="16" style="1" customWidth="1"/>
    <col min="12460" max="12460" width="21.7109375" style="1" customWidth="1"/>
    <col min="12461" max="12461" width="18.85546875" style="1" customWidth="1"/>
    <col min="12462" max="12462" width="12.85546875" style="1" customWidth="1"/>
    <col min="12463" max="12467" width="10" style="1" bestFit="1" customWidth="1"/>
    <col min="12468" max="12711" width="2.5703125" style="1"/>
    <col min="12712" max="12712" width="5" style="1" bestFit="1" customWidth="1"/>
    <col min="12713" max="12713" width="35.5703125" style="1" bestFit="1" customWidth="1"/>
    <col min="12714" max="12714" width="40.140625" style="1" bestFit="1" customWidth="1"/>
    <col min="12715" max="12715" width="16" style="1" customWidth="1"/>
    <col min="12716" max="12716" width="21.7109375" style="1" customWidth="1"/>
    <col min="12717" max="12717" width="18.85546875" style="1" customWidth="1"/>
    <col min="12718" max="12718" width="12.85546875" style="1" customWidth="1"/>
    <col min="12719" max="12723" width="10" style="1" bestFit="1" customWidth="1"/>
    <col min="12724" max="12967" width="2.5703125" style="1"/>
    <col min="12968" max="12968" width="5" style="1" bestFit="1" customWidth="1"/>
    <col min="12969" max="12969" width="35.5703125" style="1" bestFit="1" customWidth="1"/>
    <col min="12970" max="12970" width="40.140625" style="1" bestFit="1" customWidth="1"/>
    <col min="12971" max="12971" width="16" style="1" customWidth="1"/>
    <col min="12972" max="12972" width="21.7109375" style="1" customWidth="1"/>
    <col min="12973" max="12973" width="18.85546875" style="1" customWidth="1"/>
    <col min="12974" max="12974" width="12.85546875" style="1" customWidth="1"/>
    <col min="12975" max="12979" width="10" style="1" bestFit="1" customWidth="1"/>
    <col min="12980" max="13223" width="2.5703125" style="1"/>
    <col min="13224" max="13224" width="5" style="1" bestFit="1" customWidth="1"/>
    <col min="13225" max="13225" width="35.5703125" style="1" bestFit="1" customWidth="1"/>
    <col min="13226" max="13226" width="40.140625" style="1" bestFit="1" customWidth="1"/>
    <col min="13227" max="13227" width="16" style="1" customWidth="1"/>
    <col min="13228" max="13228" width="21.7109375" style="1" customWidth="1"/>
    <col min="13229" max="13229" width="18.85546875" style="1" customWidth="1"/>
    <col min="13230" max="13230" width="12.85546875" style="1" customWidth="1"/>
    <col min="13231" max="13235" width="10" style="1" bestFit="1" customWidth="1"/>
    <col min="13236" max="13479" width="2.5703125" style="1"/>
    <col min="13480" max="13480" width="5" style="1" bestFit="1" customWidth="1"/>
    <col min="13481" max="13481" width="35.5703125" style="1" bestFit="1" customWidth="1"/>
    <col min="13482" max="13482" width="40.140625" style="1" bestFit="1" customWidth="1"/>
    <col min="13483" max="13483" width="16" style="1" customWidth="1"/>
    <col min="13484" max="13484" width="21.7109375" style="1" customWidth="1"/>
    <col min="13485" max="13485" width="18.85546875" style="1" customWidth="1"/>
    <col min="13486" max="13486" width="12.85546875" style="1" customWidth="1"/>
    <col min="13487" max="13491" width="10" style="1" bestFit="1" customWidth="1"/>
    <col min="13492" max="13735" width="2.5703125" style="1"/>
    <col min="13736" max="13736" width="5" style="1" bestFit="1" customWidth="1"/>
    <col min="13737" max="13737" width="35.5703125" style="1" bestFit="1" customWidth="1"/>
    <col min="13738" max="13738" width="40.140625" style="1" bestFit="1" customWidth="1"/>
    <col min="13739" max="13739" width="16" style="1" customWidth="1"/>
    <col min="13740" max="13740" width="21.7109375" style="1" customWidth="1"/>
    <col min="13741" max="13741" width="18.85546875" style="1" customWidth="1"/>
    <col min="13742" max="13742" width="12.85546875" style="1" customWidth="1"/>
    <col min="13743" max="13747" width="10" style="1" bestFit="1" customWidth="1"/>
    <col min="13748" max="13991" width="2.5703125" style="1"/>
    <col min="13992" max="13992" width="5" style="1" bestFit="1" customWidth="1"/>
    <col min="13993" max="13993" width="35.5703125" style="1" bestFit="1" customWidth="1"/>
    <col min="13994" max="13994" width="40.140625" style="1" bestFit="1" customWidth="1"/>
    <col min="13995" max="13995" width="16" style="1" customWidth="1"/>
    <col min="13996" max="13996" width="21.7109375" style="1" customWidth="1"/>
    <col min="13997" max="13997" width="18.85546875" style="1" customWidth="1"/>
    <col min="13998" max="13998" width="12.85546875" style="1" customWidth="1"/>
    <col min="13999" max="14003" width="10" style="1" bestFit="1" customWidth="1"/>
    <col min="14004" max="14247" width="2.5703125" style="1"/>
    <col min="14248" max="14248" width="5" style="1" bestFit="1" customWidth="1"/>
    <col min="14249" max="14249" width="35.5703125" style="1" bestFit="1" customWidth="1"/>
    <col min="14250" max="14250" width="40.140625" style="1" bestFit="1" customWidth="1"/>
    <col min="14251" max="14251" width="16" style="1" customWidth="1"/>
    <col min="14252" max="14252" width="21.7109375" style="1" customWidth="1"/>
    <col min="14253" max="14253" width="18.85546875" style="1" customWidth="1"/>
    <col min="14254" max="14254" width="12.85546875" style="1" customWidth="1"/>
    <col min="14255" max="14259" width="10" style="1" bestFit="1" customWidth="1"/>
    <col min="14260" max="14503" width="2.5703125" style="1"/>
    <col min="14504" max="14504" width="5" style="1" bestFit="1" customWidth="1"/>
    <col min="14505" max="14505" width="35.5703125" style="1" bestFit="1" customWidth="1"/>
    <col min="14506" max="14506" width="40.140625" style="1" bestFit="1" customWidth="1"/>
    <col min="14507" max="14507" width="16" style="1" customWidth="1"/>
    <col min="14508" max="14508" width="21.7109375" style="1" customWidth="1"/>
    <col min="14509" max="14509" width="18.85546875" style="1" customWidth="1"/>
    <col min="14510" max="14510" width="12.85546875" style="1" customWidth="1"/>
    <col min="14511" max="14515" width="10" style="1" bestFit="1" customWidth="1"/>
    <col min="14516" max="14759" width="2.5703125" style="1"/>
    <col min="14760" max="14760" width="5" style="1" bestFit="1" customWidth="1"/>
    <col min="14761" max="14761" width="35.5703125" style="1" bestFit="1" customWidth="1"/>
    <col min="14762" max="14762" width="40.140625" style="1" bestFit="1" customWidth="1"/>
    <col min="14763" max="14763" width="16" style="1" customWidth="1"/>
    <col min="14764" max="14764" width="21.7109375" style="1" customWidth="1"/>
    <col min="14765" max="14765" width="18.85546875" style="1" customWidth="1"/>
    <col min="14766" max="14766" width="12.85546875" style="1" customWidth="1"/>
    <col min="14767" max="14771" width="10" style="1" bestFit="1" customWidth="1"/>
    <col min="14772" max="15015" width="2.5703125" style="1"/>
    <col min="15016" max="15016" width="5" style="1" bestFit="1" customWidth="1"/>
    <col min="15017" max="15017" width="35.5703125" style="1" bestFit="1" customWidth="1"/>
    <col min="15018" max="15018" width="40.140625" style="1" bestFit="1" customWidth="1"/>
    <col min="15019" max="15019" width="16" style="1" customWidth="1"/>
    <col min="15020" max="15020" width="21.7109375" style="1" customWidth="1"/>
    <col min="15021" max="15021" width="18.85546875" style="1" customWidth="1"/>
    <col min="15022" max="15022" width="12.85546875" style="1" customWidth="1"/>
    <col min="15023" max="15027" width="10" style="1" bestFit="1" customWidth="1"/>
    <col min="15028" max="15271" width="2.5703125" style="1"/>
    <col min="15272" max="15272" width="5" style="1" bestFit="1" customWidth="1"/>
    <col min="15273" max="15273" width="35.5703125" style="1" bestFit="1" customWidth="1"/>
    <col min="15274" max="15274" width="40.140625" style="1" bestFit="1" customWidth="1"/>
    <col min="15275" max="15275" width="16" style="1" customWidth="1"/>
    <col min="15276" max="15276" width="21.7109375" style="1" customWidth="1"/>
    <col min="15277" max="15277" width="18.85546875" style="1" customWidth="1"/>
    <col min="15278" max="15278" width="12.85546875" style="1" customWidth="1"/>
    <col min="15279" max="15283" width="10" style="1" bestFit="1" customWidth="1"/>
    <col min="15284" max="15527" width="2.5703125" style="1"/>
    <col min="15528" max="15528" width="5" style="1" bestFit="1" customWidth="1"/>
    <col min="15529" max="15529" width="35.5703125" style="1" bestFit="1" customWidth="1"/>
    <col min="15530" max="15530" width="40.140625" style="1" bestFit="1" customWidth="1"/>
    <col min="15531" max="15531" width="16" style="1" customWidth="1"/>
    <col min="15532" max="15532" width="21.7109375" style="1" customWidth="1"/>
    <col min="15533" max="15533" width="18.85546875" style="1" customWidth="1"/>
    <col min="15534" max="15534" width="12.85546875" style="1" customWidth="1"/>
    <col min="15535" max="15539" width="10" style="1" bestFit="1" customWidth="1"/>
    <col min="15540" max="15783" width="2.5703125" style="1"/>
    <col min="15784" max="15784" width="5" style="1" bestFit="1" customWidth="1"/>
    <col min="15785" max="15785" width="35.5703125" style="1" bestFit="1" customWidth="1"/>
    <col min="15786" max="15786" width="40.140625" style="1" bestFit="1" customWidth="1"/>
    <col min="15787" max="15787" width="16" style="1" customWidth="1"/>
    <col min="15788" max="15788" width="21.7109375" style="1" customWidth="1"/>
    <col min="15789" max="15789" width="18.85546875" style="1" customWidth="1"/>
    <col min="15790" max="15790" width="12.85546875" style="1" customWidth="1"/>
    <col min="15791" max="15795" width="10" style="1" bestFit="1" customWidth="1"/>
    <col min="15796" max="16039" width="2.5703125" style="1"/>
    <col min="16040" max="16040" width="5" style="1" bestFit="1" customWidth="1"/>
    <col min="16041" max="16041" width="35.5703125" style="1" bestFit="1" customWidth="1"/>
    <col min="16042" max="16042" width="40.140625" style="1" bestFit="1" customWidth="1"/>
    <col min="16043" max="16043" width="16" style="1" customWidth="1"/>
    <col min="16044" max="16044" width="21.7109375" style="1" customWidth="1"/>
    <col min="16045" max="16045" width="18.85546875" style="1" customWidth="1"/>
    <col min="16046" max="16046" width="12.85546875" style="1" customWidth="1"/>
    <col min="16047" max="16051" width="10" style="1" bestFit="1" customWidth="1"/>
    <col min="16052" max="16384" width="2.5703125" style="1"/>
  </cols>
  <sheetData>
    <row r="1" spans="1:25" ht="25.5" customHeight="1" x14ac:dyDescent="0.35">
      <c r="A1" s="1881" t="s">
        <v>0</v>
      </c>
      <c r="B1" s="1882"/>
      <c r="C1" s="1882"/>
      <c r="D1" s="1882"/>
      <c r="E1" s="1882"/>
      <c r="F1" s="1882"/>
      <c r="G1" s="1882"/>
      <c r="H1" s="1882"/>
      <c r="I1" s="1882"/>
      <c r="J1" s="1882"/>
      <c r="K1" s="1882"/>
      <c r="L1" s="1882"/>
      <c r="M1" s="1882"/>
      <c r="N1" s="1882"/>
      <c r="O1" s="1882"/>
      <c r="P1" s="1882"/>
      <c r="Q1" s="1882"/>
      <c r="R1" s="1882"/>
      <c r="S1" s="1882"/>
      <c r="T1" s="1882"/>
      <c r="U1" s="1882"/>
      <c r="V1" s="1882"/>
      <c r="W1" s="1882"/>
      <c r="X1" s="1882"/>
      <c r="Y1" s="1883"/>
    </row>
    <row r="2" spans="1:25" ht="27" customHeight="1" x14ac:dyDescent="0.25">
      <c r="A2" s="2287" t="s">
        <v>552</v>
      </c>
      <c r="B2" s="2288"/>
      <c r="C2" s="2288"/>
      <c r="D2" s="2288"/>
      <c r="E2" s="2288"/>
      <c r="F2" s="2288"/>
      <c r="G2" s="2288"/>
      <c r="H2" s="2288"/>
      <c r="I2" s="2288"/>
      <c r="J2" s="2288"/>
      <c r="K2" s="2288"/>
      <c r="L2" s="2288"/>
      <c r="M2" s="2288"/>
      <c r="N2" s="2288"/>
      <c r="O2" s="2288"/>
      <c r="P2" s="2288"/>
      <c r="Q2" s="2288"/>
      <c r="R2" s="2288"/>
      <c r="S2" s="2288"/>
      <c r="T2" s="2288"/>
      <c r="U2" s="2288"/>
      <c r="V2" s="2288"/>
      <c r="W2" s="2288"/>
      <c r="X2" s="2288"/>
      <c r="Y2" s="2289"/>
    </row>
    <row r="3" spans="1:25" ht="51" customHeight="1" thickBot="1" x14ac:dyDescent="0.45">
      <c r="A3" s="2290" t="s">
        <v>2</v>
      </c>
      <c r="B3" s="2081"/>
      <c r="C3" s="2081"/>
      <c r="D3" s="2081"/>
      <c r="E3" s="2081"/>
      <c r="F3" s="2081"/>
      <c r="G3" s="2081"/>
      <c r="H3" s="2081"/>
      <c r="I3" s="2081"/>
      <c r="J3" s="2081"/>
      <c r="K3" s="2081"/>
      <c r="L3" s="2081"/>
      <c r="M3" s="2081"/>
      <c r="N3" s="2081"/>
      <c r="O3" s="2081"/>
      <c r="P3" s="2081"/>
      <c r="Q3" s="2081"/>
      <c r="R3" s="2081"/>
      <c r="S3" s="2081"/>
      <c r="T3" s="2081"/>
      <c r="U3" s="2081"/>
      <c r="V3" s="2081"/>
      <c r="W3" s="2081"/>
      <c r="X3" s="2081"/>
      <c r="Y3" s="2082"/>
    </row>
    <row r="4" spans="1:25" s="2" customFormat="1" ht="48.2" customHeight="1" x14ac:dyDescent="0.2">
      <c r="A4" s="1890" t="s">
        <v>3</v>
      </c>
      <c r="B4" s="1891"/>
      <c r="C4" s="1892"/>
      <c r="D4" s="1896" t="s">
        <v>4</v>
      </c>
      <c r="E4" s="1896" t="s">
        <v>5</v>
      </c>
      <c r="F4" s="1897" t="s">
        <v>6</v>
      </c>
      <c r="G4" s="1898" t="s">
        <v>7</v>
      </c>
      <c r="H4" s="1900" t="s">
        <v>8</v>
      </c>
      <c r="I4" s="1896" t="s">
        <v>9</v>
      </c>
      <c r="J4" s="1897" t="s">
        <v>10</v>
      </c>
      <c r="K4" s="1898" t="s">
        <v>7</v>
      </c>
      <c r="L4" s="1900" t="s">
        <v>11</v>
      </c>
      <c r="M4" s="1896" t="s">
        <v>12</v>
      </c>
      <c r="N4" s="1897" t="s">
        <v>13</v>
      </c>
      <c r="O4" s="1898" t="s">
        <v>7</v>
      </c>
      <c r="P4" s="1900" t="s">
        <v>14</v>
      </c>
      <c r="Q4" s="1896" t="s">
        <v>15</v>
      </c>
      <c r="R4" s="1897" t="s">
        <v>16</v>
      </c>
      <c r="S4" s="1898" t="s">
        <v>7</v>
      </c>
      <c r="T4" s="1901" t="s">
        <v>17</v>
      </c>
      <c r="U4" s="1903" t="s">
        <v>18</v>
      </c>
      <c r="V4" s="1904"/>
      <c r="W4" s="1904"/>
      <c r="X4" s="1904"/>
      <c r="Y4" s="1905"/>
    </row>
    <row r="5" spans="1:25" s="2" customFormat="1" ht="38.25" customHeight="1" thickBot="1" x14ac:dyDescent="0.25">
      <c r="A5" s="1893"/>
      <c r="B5" s="1894"/>
      <c r="C5" s="1895"/>
      <c r="D5" s="1856"/>
      <c r="E5" s="1856"/>
      <c r="F5" s="1875"/>
      <c r="G5" s="1899"/>
      <c r="H5" s="2009"/>
      <c r="I5" s="1856"/>
      <c r="J5" s="1875"/>
      <c r="K5" s="1899"/>
      <c r="L5" s="2009"/>
      <c r="M5" s="1856"/>
      <c r="N5" s="1875"/>
      <c r="O5" s="1899"/>
      <c r="P5" s="2009"/>
      <c r="Q5" s="1856"/>
      <c r="R5" s="1875"/>
      <c r="S5" s="1899"/>
      <c r="T5" s="1902"/>
      <c r="U5" s="876" t="s">
        <v>19</v>
      </c>
      <c r="V5" s="4" t="s">
        <v>19</v>
      </c>
      <c r="W5" s="4" t="s">
        <v>19</v>
      </c>
      <c r="X5" s="4" t="s">
        <v>19</v>
      </c>
      <c r="Y5" s="5" t="s">
        <v>20</v>
      </c>
    </row>
    <row r="6" spans="1:25" s="13" customFormat="1" ht="24.6" customHeight="1" thickBot="1" x14ac:dyDescent="0.25">
      <c r="A6" s="1908">
        <v>1</v>
      </c>
      <c r="B6" s="6" t="s">
        <v>21</v>
      </c>
      <c r="C6" s="7" t="s">
        <v>41</v>
      </c>
      <c r="D6" s="1831" t="s">
        <v>23</v>
      </c>
      <c r="E6" s="1906"/>
      <c r="F6" s="1907"/>
      <c r="G6" s="8">
        <f>G8/G7</f>
        <v>0</v>
      </c>
      <c r="H6" s="1831" t="s">
        <v>23</v>
      </c>
      <c r="I6" s="1906"/>
      <c r="J6" s="1907"/>
      <c r="K6" s="8" t="e">
        <f>K8/K7</f>
        <v>#DIV/0!</v>
      </c>
      <c r="L6" s="1831" t="s">
        <v>23</v>
      </c>
      <c r="M6" s="1906"/>
      <c r="N6" s="1907"/>
      <c r="O6" s="8">
        <f>O8/O7</f>
        <v>1</v>
      </c>
      <c r="P6" s="1831" t="s">
        <v>23</v>
      </c>
      <c r="Q6" s="1906"/>
      <c r="R6" s="1907"/>
      <c r="S6" s="8" t="e">
        <f>S8/S7</f>
        <v>#DIV/0!</v>
      </c>
      <c r="T6" s="8">
        <f>T8/T7</f>
        <v>0.5</v>
      </c>
      <c r="U6" s="835">
        <v>0.2</v>
      </c>
      <c r="V6" s="835">
        <v>0.4</v>
      </c>
      <c r="W6" s="836">
        <v>0.6</v>
      </c>
      <c r="X6" s="837">
        <v>0.8</v>
      </c>
      <c r="Y6" s="838">
        <v>1</v>
      </c>
    </row>
    <row r="7" spans="1:25" s="13" customFormat="1" ht="45" customHeight="1" x14ac:dyDescent="0.2">
      <c r="A7" s="1909"/>
      <c r="B7" s="2117" t="s">
        <v>551</v>
      </c>
      <c r="C7" s="87" t="s">
        <v>550</v>
      </c>
      <c r="D7" s="14"/>
      <c r="E7" s="15"/>
      <c r="F7" s="16">
        <v>1</v>
      </c>
      <c r="G7" s="17">
        <f>SUM(D7:F7)</f>
        <v>1</v>
      </c>
      <c r="H7" s="18"/>
      <c r="I7" s="15"/>
      <c r="J7" s="16"/>
      <c r="K7" s="17">
        <f>SUM(H7:J7)</f>
        <v>0</v>
      </c>
      <c r="L7" s="18"/>
      <c r="M7" s="15">
        <v>1</v>
      </c>
      <c r="N7" s="16"/>
      <c r="O7" s="17">
        <f>SUM(L7:N7)</f>
        <v>1</v>
      </c>
      <c r="P7" s="18"/>
      <c r="Q7" s="15"/>
      <c r="R7" s="16"/>
      <c r="S7" s="17">
        <f>SUM(P7:R7)</f>
        <v>0</v>
      </c>
      <c r="T7" s="19">
        <f>SUM(G7+K7+O7+S7)</f>
        <v>2</v>
      </c>
      <c r="U7" s="20"/>
      <c r="V7" s="21"/>
      <c r="W7" s="22"/>
      <c r="X7" s="22"/>
      <c r="Y7" s="23"/>
    </row>
    <row r="8" spans="1:25" s="13" customFormat="1" ht="24.6" customHeight="1" thickBot="1" x14ac:dyDescent="0.25">
      <c r="A8" s="1909"/>
      <c r="B8" s="2118"/>
      <c r="C8" s="97" t="s">
        <v>540</v>
      </c>
      <c r="D8" s="1114"/>
      <c r="E8" s="1115"/>
      <c r="F8" s="1116"/>
      <c r="G8" s="877">
        <f>SUM(D8:F8)</f>
        <v>0</v>
      </c>
      <c r="H8" s="1114"/>
      <c r="I8" s="1115"/>
      <c r="J8" s="1116"/>
      <c r="K8" s="877">
        <f>SUM(H8:J8)</f>
        <v>0</v>
      </c>
      <c r="L8" s="455"/>
      <c r="M8" s="454">
        <v>1</v>
      </c>
      <c r="N8" s="453"/>
      <c r="O8" s="877">
        <f>SUM(L8:N8)</f>
        <v>1</v>
      </c>
      <c r="P8" s="24"/>
      <c r="Q8" s="25"/>
      <c r="R8" s="26"/>
      <c r="S8" s="877">
        <f>SUM(P8:R8)</f>
        <v>0</v>
      </c>
      <c r="T8" s="878">
        <f>SUM(G8+K8+O8+S8)</f>
        <v>1</v>
      </c>
      <c r="U8" s="879"/>
      <c r="V8" s="30"/>
      <c r="W8" s="31"/>
      <c r="X8" s="31"/>
      <c r="Y8" s="32"/>
    </row>
    <row r="9" spans="1:25" s="13" customFormat="1" ht="24.6" customHeight="1" thickBot="1" x14ac:dyDescent="0.25">
      <c r="A9" s="1909"/>
      <c r="B9" s="2118"/>
      <c r="C9" s="7" t="s">
        <v>41</v>
      </c>
      <c r="D9" s="1831" t="s">
        <v>23</v>
      </c>
      <c r="E9" s="1906"/>
      <c r="F9" s="1907"/>
      <c r="G9" s="8">
        <f>G11/G10</f>
        <v>0</v>
      </c>
      <c r="H9" s="1831" t="s">
        <v>23</v>
      </c>
      <c r="I9" s="1906"/>
      <c r="J9" s="1907"/>
      <c r="K9" s="8" t="e">
        <f>K11/K10</f>
        <v>#DIV/0!</v>
      </c>
      <c r="L9" s="1831" t="s">
        <v>23</v>
      </c>
      <c r="M9" s="1906"/>
      <c r="N9" s="1907"/>
      <c r="O9" s="8" t="e">
        <f>O11/O10</f>
        <v>#DIV/0!</v>
      </c>
      <c r="P9" s="1831" t="s">
        <v>23</v>
      </c>
      <c r="Q9" s="1906"/>
      <c r="R9" s="1907"/>
      <c r="S9" s="8" t="e">
        <f>S11/S10</f>
        <v>#DIV/0!</v>
      </c>
      <c r="T9" s="8">
        <f>T11/T10</f>
        <v>0</v>
      </c>
      <c r="U9" s="53"/>
      <c r="V9" s="54"/>
      <c r="W9" s="55"/>
      <c r="X9" s="55"/>
      <c r="Y9" s="56"/>
    </row>
    <row r="10" spans="1:25" s="13" customFormat="1" ht="45" customHeight="1" x14ac:dyDescent="0.2">
      <c r="A10" s="1909"/>
      <c r="B10" s="2118"/>
      <c r="C10" s="880" t="s">
        <v>549</v>
      </c>
      <c r="D10" s="41">
        <v>1</v>
      </c>
      <c r="E10" s="881"/>
      <c r="F10" s="882"/>
      <c r="G10" s="877">
        <f>SUM(D10:F10)</f>
        <v>1</v>
      </c>
      <c r="H10" s="883"/>
      <c r="I10" s="881"/>
      <c r="J10" s="882"/>
      <c r="K10" s="877">
        <f>SUM(H10:J10)</f>
        <v>0</v>
      </c>
      <c r="L10" s="883"/>
      <c r="M10" s="881"/>
      <c r="N10" s="882"/>
      <c r="O10" s="877">
        <f>SUM(L10:N10)</f>
        <v>0</v>
      </c>
      <c r="P10" s="883"/>
      <c r="Q10" s="881"/>
      <c r="R10" s="882"/>
      <c r="S10" s="877">
        <f>SUM(P10:R10)</f>
        <v>0</v>
      </c>
      <c r="T10" s="878">
        <f>SUM(G10+K10+O10+S10)</f>
        <v>1</v>
      </c>
      <c r="U10" s="862"/>
      <c r="V10" s="863"/>
      <c r="W10" s="884"/>
      <c r="X10" s="884"/>
      <c r="Y10" s="864"/>
    </row>
    <row r="11" spans="1:25" s="13" customFormat="1" ht="24.6" customHeight="1" thickBot="1" x14ac:dyDescent="0.25">
      <c r="A11" s="1909"/>
      <c r="B11" s="2118"/>
      <c r="C11" s="97" t="s">
        <v>540</v>
      </c>
      <c r="D11" s="1172"/>
      <c r="E11" s="1118"/>
      <c r="F11" s="1119"/>
      <c r="G11" s="90">
        <f>SUM(D11:F11)</f>
        <v>0</v>
      </c>
      <c r="H11" s="1114"/>
      <c r="I11" s="1115"/>
      <c r="J11" s="1116"/>
      <c r="K11" s="90">
        <f>SUM(H11:J11)</f>
        <v>0</v>
      </c>
      <c r="L11" s="41"/>
      <c r="M11" s="42"/>
      <c r="N11" s="43"/>
      <c r="O11" s="90">
        <f>SUM(L11:N11)</f>
        <v>0</v>
      </c>
      <c r="P11" s="41"/>
      <c r="Q11" s="42"/>
      <c r="R11" s="43"/>
      <c r="S11" s="90">
        <f>SUM(P11:R11)</f>
        <v>0</v>
      </c>
      <c r="T11" s="48">
        <f>SUM(G11+K11+O11+S11)</f>
        <v>0</v>
      </c>
      <c r="U11" s="866"/>
      <c r="V11" s="867"/>
      <c r="W11" s="886"/>
      <c r="X11" s="886"/>
      <c r="Y11" s="868"/>
    </row>
    <row r="12" spans="1:25" s="13" customFormat="1" ht="24.6" customHeight="1" thickBot="1" x14ac:dyDescent="0.25">
      <c r="A12" s="1909"/>
      <c r="B12" s="2118"/>
      <c r="C12" s="7" t="s">
        <v>41</v>
      </c>
      <c r="D12" s="1831" t="s">
        <v>23</v>
      </c>
      <c r="E12" s="1906"/>
      <c r="F12" s="1907"/>
      <c r="G12" s="8">
        <f>G14/G13</f>
        <v>0</v>
      </c>
      <c r="H12" s="1831" t="s">
        <v>23</v>
      </c>
      <c r="I12" s="1906"/>
      <c r="J12" s="1907"/>
      <c r="K12" s="8" t="e">
        <f>K14/K13</f>
        <v>#DIV/0!</v>
      </c>
      <c r="L12" s="1831" t="s">
        <v>23</v>
      </c>
      <c r="M12" s="1906"/>
      <c r="N12" s="1907"/>
      <c r="O12" s="8" t="e">
        <f>O14/O13</f>
        <v>#DIV/0!</v>
      </c>
      <c r="P12" s="1831" t="s">
        <v>23</v>
      </c>
      <c r="Q12" s="1906"/>
      <c r="R12" s="1907"/>
      <c r="S12" s="8" t="e">
        <f>S14/S13</f>
        <v>#DIV/0!</v>
      </c>
      <c r="T12" s="8">
        <f>T14/T13</f>
        <v>1</v>
      </c>
      <c r="U12" s="53"/>
      <c r="V12" s="54"/>
      <c r="W12" s="55"/>
      <c r="X12" s="55"/>
      <c r="Y12" s="56"/>
    </row>
    <row r="13" spans="1:25" s="13" customFormat="1" ht="33.75" customHeight="1" x14ac:dyDescent="0.2">
      <c r="A13" s="1909"/>
      <c r="B13" s="2118"/>
      <c r="C13" s="139" t="s">
        <v>548</v>
      </c>
      <c r="D13" s="140"/>
      <c r="E13" s="15">
        <v>1</v>
      </c>
      <c r="F13" s="16"/>
      <c r="G13" s="17">
        <f>SUM(D13:F13)</f>
        <v>1</v>
      </c>
      <c r="H13" s="18"/>
      <c r="I13" s="15"/>
      <c r="J13" s="16"/>
      <c r="K13" s="17">
        <f>SUM(H13:J13)</f>
        <v>0</v>
      </c>
      <c r="L13" s="18"/>
      <c r="M13" s="15"/>
      <c r="N13" s="16"/>
      <c r="O13" s="17">
        <f>SUM(L13:N13)</f>
        <v>0</v>
      </c>
      <c r="P13" s="18"/>
      <c r="Q13" s="15"/>
      <c r="R13" s="16"/>
      <c r="S13" s="17">
        <f>SUM(P13:R13)</f>
        <v>0</v>
      </c>
      <c r="T13" s="19">
        <f>SUM(G13+K13+O13+S13)</f>
        <v>1</v>
      </c>
      <c r="U13" s="20"/>
      <c r="V13" s="21"/>
      <c r="W13" s="22"/>
      <c r="X13" s="22"/>
      <c r="Y13" s="23"/>
    </row>
    <row r="14" spans="1:25" s="13" customFormat="1" ht="24.6" customHeight="1" thickBot="1" x14ac:dyDescent="0.25">
      <c r="A14" s="1912"/>
      <c r="B14" s="2293"/>
      <c r="C14" s="141" t="s">
        <v>540</v>
      </c>
      <c r="D14" s="1172"/>
      <c r="E14" s="1118"/>
      <c r="F14" s="1119"/>
      <c r="G14" s="877">
        <f>SUM(D14:F14)</f>
        <v>0</v>
      </c>
      <c r="H14" s="1114"/>
      <c r="I14" s="1115"/>
      <c r="J14" s="1116">
        <v>1</v>
      </c>
      <c r="K14" s="877">
        <f>SUM(H14:J14)</f>
        <v>1</v>
      </c>
      <c r="L14" s="455"/>
      <c r="M14" s="454"/>
      <c r="N14" s="453"/>
      <c r="O14" s="877">
        <f>SUM(L14:N14)</f>
        <v>0</v>
      </c>
      <c r="P14" s="24"/>
      <c r="Q14" s="25"/>
      <c r="R14" s="26"/>
      <c r="S14" s="877">
        <f>SUM(P14:R14)</f>
        <v>0</v>
      </c>
      <c r="T14" s="878">
        <f>SUM(G14+K14+O14+S14)</f>
        <v>1</v>
      </c>
      <c r="U14" s="879"/>
      <c r="V14" s="30"/>
      <c r="W14" s="31"/>
      <c r="X14" s="31"/>
      <c r="Y14" s="32"/>
    </row>
    <row r="15" spans="1:25" s="13" customFormat="1" ht="24.6" customHeight="1" thickBot="1" x14ac:dyDescent="0.25">
      <c r="A15" s="1908">
        <v>2</v>
      </c>
      <c r="B15" s="6" t="s">
        <v>21</v>
      </c>
      <c r="C15" s="7" t="s">
        <v>41</v>
      </c>
      <c r="D15" s="1831" t="s">
        <v>23</v>
      </c>
      <c r="E15" s="1906"/>
      <c r="F15" s="1907"/>
      <c r="G15" s="8">
        <f>G17/G16</f>
        <v>0</v>
      </c>
      <c r="H15" s="1831" t="s">
        <v>23</v>
      </c>
      <c r="I15" s="1906"/>
      <c r="J15" s="1907"/>
      <c r="K15" s="8" t="e">
        <f>K17/K16</f>
        <v>#DIV/0!</v>
      </c>
      <c r="L15" s="1831" t="s">
        <v>23</v>
      </c>
      <c r="M15" s="1906"/>
      <c r="N15" s="1907"/>
      <c r="O15" s="8" t="e">
        <f>O17/O16</f>
        <v>#DIV/0!</v>
      </c>
      <c r="P15" s="1831" t="s">
        <v>23</v>
      </c>
      <c r="Q15" s="1906"/>
      <c r="R15" s="1907"/>
      <c r="S15" s="33" t="e">
        <f>S17/S16</f>
        <v>#DIV/0!</v>
      </c>
      <c r="T15" s="33">
        <f>T17/T16</f>
        <v>1</v>
      </c>
      <c r="U15" s="34"/>
      <c r="V15" s="35"/>
      <c r="W15" s="36"/>
      <c r="X15" s="36"/>
      <c r="Y15" s="37"/>
    </row>
    <row r="16" spans="1:25" s="13" customFormat="1" ht="35.25" customHeight="1" x14ac:dyDescent="0.2">
      <c r="A16" s="1909"/>
      <c r="B16" s="2117" t="s">
        <v>547</v>
      </c>
      <c r="C16" s="87" t="s">
        <v>546</v>
      </c>
      <c r="D16" s="14">
        <v>1</v>
      </c>
      <c r="E16" s="15"/>
      <c r="F16" s="16"/>
      <c r="G16" s="17">
        <f>SUM(D16:F16)</f>
        <v>1</v>
      </c>
      <c r="H16" s="38"/>
      <c r="I16" s="39"/>
      <c r="J16" s="40"/>
      <c r="K16" s="17">
        <f>SUM(H16:J16)</f>
        <v>0</v>
      </c>
      <c r="L16" s="38"/>
      <c r="M16" s="39"/>
      <c r="N16" s="40"/>
      <c r="O16" s="17">
        <f>SUM(L16:N16)</f>
        <v>0</v>
      </c>
      <c r="P16" s="38"/>
      <c r="Q16" s="39"/>
      <c r="R16" s="40"/>
      <c r="S16" s="17">
        <f>SUM(P16:R16)</f>
        <v>0</v>
      </c>
      <c r="T16" s="19">
        <f>SUM(G16+K16+O16+S16)</f>
        <v>1</v>
      </c>
      <c r="U16" s="20"/>
      <c r="V16" s="21"/>
      <c r="W16" s="22"/>
      <c r="X16" s="22"/>
      <c r="Y16" s="23"/>
    </row>
    <row r="17" spans="1:25" s="13" customFormat="1" ht="24.6" customHeight="1" thickBot="1" x14ac:dyDescent="0.25">
      <c r="A17" s="1909"/>
      <c r="B17" s="2291"/>
      <c r="C17" s="92" t="s">
        <v>540</v>
      </c>
      <c r="D17" s="1117"/>
      <c r="E17" s="1118"/>
      <c r="F17" s="1119"/>
      <c r="G17" s="44">
        <f>SUM(D17:F17)</f>
        <v>0</v>
      </c>
      <c r="H17" s="1396"/>
      <c r="I17" s="1397"/>
      <c r="J17" s="1398"/>
      <c r="K17" s="44">
        <f>SUM(H17:J17)</f>
        <v>0</v>
      </c>
      <c r="L17" s="41"/>
      <c r="M17" s="42">
        <v>1</v>
      </c>
      <c r="N17" s="43"/>
      <c r="O17" s="44">
        <f>SUM(L17:N17)</f>
        <v>1</v>
      </c>
      <c r="P17" s="41"/>
      <c r="Q17" s="42"/>
      <c r="R17" s="43"/>
      <c r="S17" s="44">
        <f>SUM(P17:R17)</f>
        <v>0</v>
      </c>
      <c r="T17" s="48">
        <f>SUM(G17+K17+O17+S17)</f>
        <v>1</v>
      </c>
      <c r="U17" s="866"/>
      <c r="V17" s="867"/>
      <c r="W17" s="886"/>
      <c r="X17" s="886"/>
      <c r="Y17" s="868"/>
    </row>
    <row r="18" spans="1:25" s="13" customFormat="1" ht="24.6" customHeight="1" thickBot="1" x14ac:dyDescent="0.25">
      <c r="A18" s="1909"/>
      <c r="B18" s="2291"/>
      <c r="C18" s="7" t="s">
        <v>41</v>
      </c>
      <c r="D18" s="1831" t="s">
        <v>23</v>
      </c>
      <c r="E18" s="1906"/>
      <c r="F18" s="1907"/>
      <c r="G18" s="8">
        <f>G20/G19</f>
        <v>1</v>
      </c>
      <c r="H18" s="1831" t="s">
        <v>23</v>
      </c>
      <c r="I18" s="1906"/>
      <c r="J18" s="1907"/>
      <c r="K18" s="8">
        <f>K20/K19</f>
        <v>1.5</v>
      </c>
      <c r="L18" s="1831" t="s">
        <v>23</v>
      </c>
      <c r="M18" s="1906"/>
      <c r="N18" s="1907"/>
      <c r="O18" s="8">
        <f>O20/O19</f>
        <v>2</v>
      </c>
      <c r="P18" s="1831" t="s">
        <v>23</v>
      </c>
      <c r="Q18" s="1906"/>
      <c r="R18" s="1907"/>
      <c r="S18" s="8">
        <f>S20/S19</f>
        <v>0</v>
      </c>
      <c r="T18" s="8">
        <f>T20/T19</f>
        <v>1</v>
      </c>
      <c r="U18" s="53"/>
      <c r="V18" s="54"/>
      <c r="W18" s="55"/>
      <c r="X18" s="55"/>
      <c r="Y18" s="56"/>
    </row>
    <row r="19" spans="1:25" s="13" customFormat="1" ht="41.25" customHeight="1" x14ac:dyDescent="0.2">
      <c r="A19" s="1909"/>
      <c r="B19" s="2291"/>
      <c r="C19" s="880" t="s">
        <v>545</v>
      </c>
      <c r="D19" s="14"/>
      <c r="E19" s="15"/>
      <c r="F19" s="16">
        <v>1</v>
      </c>
      <c r="G19" s="17">
        <f>SUM(D19:F19)</f>
        <v>1</v>
      </c>
      <c r="H19" s="14"/>
      <c r="I19" s="15"/>
      <c r="J19" s="16">
        <v>2</v>
      </c>
      <c r="K19" s="17">
        <f>SUM(H19:J19)</f>
        <v>2</v>
      </c>
      <c r="L19" s="14"/>
      <c r="M19" s="15">
        <v>1</v>
      </c>
      <c r="N19" s="16"/>
      <c r="O19" s="17">
        <f>SUM(L19:N19)</f>
        <v>1</v>
      </c>
      <c r="P19" s="18">
        <v>2</v>
      </c>
      <c r="Q19" s="15"/>
      <c r="R19" s="16"/>
      <c r="S19" s="17">
        <f>SUM(P19:R19)</f>
        <v>2</v>
      </c>
      <c r="T19" s="19">
        <f>SUM(G19+K19+O19+S19)</f>
        <v>6</v>
      </c>
      <c r="U19" s="20"/>
      <c r="V19" s="21"/>
      <c r="W19" s="22"/>
      <c r="X19" s="22"/>
      <c r="Y19" s="23"/>
    </row>
    <row r="20" spans="1:25" s="13" customFormat="1" ht="24.6" customHeight="1" thickBot="1" x14ac:dyDescent="0.25">
      <c r="A20" s="1909"/>
      <c r="B20" s="2291"/>
      <c r="C20" s="888" t="s">
        <v>543</v>
      </c>
      <c r="D20" s="24"/>
      <c r="E20" s="25"/>
      <c r="F20" s="26">
        <v>1</v>
      </c>
      <c r="G20" s="877">
        <f>SUM(D20:F20)</f>
        <v>1</v>
      </c>
      <c r="H20" s="1114">
        <v>2</v>
      </c>
      <c r="I20" s="1115"/>
      <c r="J20" s="1116">
        <v>1</v>
      </c>
      <c r="K20" s="877">
        <f>SUM(H20:J20)</f>
        <v>3</v>
      </c>
      <c r="L20" s="455">
        <v>2</v>
      </c>
      <c r="M20" s="454"/>
      <c r="N20" s="453"/>
      <c r="O20" s="877">
        <f>SUM(L20:N20)</f>
        <v>2</v>
      </c>
      <c r="P20" s="24"/>
      <c r="Q20" s="25"/>
      <c r="R20" s="26"/>
      <c r="S20" s="877">
        <f>SUM(P20:R20)</f>
        <v>0</v>
      </c>
      <c r="T20" s="878">
        <f>SUM(G20+K20+O20+S20)</f>
        <v>6</v>
      </c>
      <c r="U20" s="879"/>
      <c r="V20" s="30"/>
      <c r="W20" s="31"/>
      <c r="X20" s="31"/>
      <c r="Y20" s="32"/>
    </row>
    <row r="21" spans="1:25" s="13" customFormat="1" ht="24.6" customHeight="1" thickBot="1" x14ac:dyDescent="0.25">
      <c r="A21" s="1909"/>
      <c r="B21" s="2291"/>
      <c r="C21" s="7" t="s">
        <v>41</v>
      </c>
      <c r="D21" s="1831" t="s">
        <v>23</v>
      </c>
      <c r="E21" s="1906"/>
      <c r="F21" s="1907"/>
      <c r="G21" s="8">
        <f>G23/G22</f>
        <v>3.5</v>
      </c>
      <c r="H21" s="1831" t="s">
        <v>23</v>
      </c>
      <c r="I21" s="1906"/>
      <c r="J21" s="1907"/>
      <c r="K21" s="8">
        <f>K23/K22</f>
        <v>0</v>
      </c>
      <c r="L21" s="1831" t="s">
        <v>23</v>
      </c>
      <c r="M21" s="1906"/>
      <c r="N21" s="1907"/>
      <c r="O21" s="8">
        <f>O23/O22</f>
        <v>3.5</v>
      </c>
      <c r="P21" s="1831" t="s">
        <v>23</v>
      </c>
      <c r="Q21" s="1906"/>
      <c r="R21" s="1907"/>
      <c r="S21" s="33" t="e">
        <f>S23/S22</f>
        <v>#DIV/0!</v>
      </c>
      <c r="T21" s="33">
        <f>T23/T22</f>
        <v>2.3333333333333335</v>
      </c>
      <c r="U21" s="34"/>
      <c r="V21" s="35"/>
      <c r="W21" s="36"/>
      <c r="X21" s="36"/>
      <c r="Y21" s="37"/>
    </row>
    <row r="22" spans="1:25" s="13" customFormat="1" ht="36.75" customHeight="1" x14ac:dyDescent="0.2">
      <c r="A22" s="1909"/>
      <c r="B22" s="2291"/>
      <c r="C22" s="87" t="s">
        <v>544</v>
      </c>
      <c r="D22" s="14">
        <v>2</v>
      </c>
      <c r="E22" s="15"/>
      <c r="F22" s="16"/>
      <c r="G22" s="17">
        <f>SUM(D22:F22)</f>
        <v>2</v>
      </c>
      <c r="H22" s="18">
        <v>2</v>
      </c>
      <c r="I22" s="15"/>
      <c r="J22" s="16"/>
      <c r="K22" s="17">
        <f>SUM(H22:J22)</f>
        <v>2</v>
      </c>
      <c r="L22" s="18">
        <v>2</v>
      </c>
      <c r="M22" s="15"/>
      <c r="N22" s="16"/>
      <c r="O22" s="17">
        <f>SUM(L22:N22)</f>
        <v>2</v>
      </c>
      <c r="P22" s="18"/>
      <c r="Q22" s="15"/>
      <c r="R22" s="16"/>
      <c r="S22" s="17">
        <f>SUM(P22:R22)</f>
        <v>0</v>
      </c>
      <c r="T22" s="19">
        <f>SUM(G22+K22+O22+S22)</f>
        <v>6</v>
      </c>
      <c r="U22" s="20"/>
      <c r="V22" s="21"/>
      <c r="W22" s="22"/>
      <c r="X22" s="22"/>
      <c r="Y22" s="23"/>
    </row>
    <row r="23" spans="1:25" s="13" customFormat="1" ht="24.6" customHeight="1" thickBot="1" x14ac:dyDescent="0.25">
      <c r="A23" s="1912"/>
      <c r="B23" s="2292"/>
      <c r="C23" s="92" t="s">
        <v>543</v>
      </c>
      <c r="D23" s="1114">
        <v>7</v>
      </c>
      <c r="E23" s="1115"/>
      <c r="F23" s="1116"/>
      <c r="G23" s="877">
        <f>SUM(D23:F23)</f>
        <v>7</v>
      </c>
      <c r="H23" s="1114"/>
      <c r="I23" s="1115"/>
      <c r="J23" s="1116"/>
      <c r="K23" s="877">
        <f>SUM(H23:J23)</f>
        <v>0</v>
      </c>
      <c r="L23" s="455"/>
      <c r="M23" s="454">
        <v>4</v>
      </c>
      <c r="N23" s="453">
        <v>3</v>
      </c>
      <c r="O23" s="877">
        <f>SUM(L23:N23)</f>
        <v>7</v>
      </c>
      <c r="P23" s="24"/>
      <c r="Q23" s="25"/>
      <c r="R23" s="26"/>
      <c r="S23" s="877">
        <f>SUM(P23:R23)</f>
        <v>0</v>
      </c>
      <c r="T23" s="878">
        <f>SUM(G23+K23+O23+S23)</f>
        <v>14</v>
      </c>
      <c r="U23" s="879"/>
      <c r="V23" s="30"/>
      <c r="W23" s="31"/>
      <c r="X23" s="31"/>
      <c r="Y23" s="32"/>
    </row>
    <row r="24" spans="1:25" s="13" customFormat="1" ht="24.6" customHeight="1" thickBot="1" x14ac:dyDescent="0.25">
      <c r="A24" s="1908">
        <v>3</v>
      </c>
      <c r="B24" s="6" t="s">
        <v>21</v>
      </c>
      <c r="C24" s="7" t="s">
        <v>22</v>
      </c>
      <c r="D24" s="1831" t="s">
        <v>23</v>
      </c>
      <c r="E24" s="1906"/>
      <c r="F24" s="1907"/>
      <c r="G24" s="8" t="e">
        <f>G26/G25</f>
        <v>#DIV/0!</v>
      </c>
      <c r="H24" s="1831" t="s">
        <v>23</v>
      </c>
      <c r="I24" s="1906"/>
      <c r="J24" s="1907"/>
      <c r="K24" s="8" t="e">
        <f>K26/K25</f>
        <v>#DIV/0!</v>
      </c>
      <c r="L24" s="1831" t="s">
        <v>23</v>
      </c>
      <c r="M24" s="1906"/>
      <c r="N24" s="1907"/>
      <c r="O24" s="8" t="e">
        <f>O26/O25</f>
        <v>#DIV/0!</v>
      </c>
      <c r="P24" s="1831" t="s">
        <v>23</v>
      </c>
      <c r="Q24" s="1906"/>
      <c r="R24" s="1907"/>
      <c r="S24" s="8">
        <f>S26/S25</f>
        <v>0</v>
      </c>
      <c r="T24" s="8">
        <f>T26/T25</f>
        <v>0</v>
      </c>
      <c r="U24" s="53"/>
      <c r="V24" s="54"/>
      <c r="W24" s="55"/>
      <c r="X24" s="55"/>
      <c r="Y24" s="56"/>
    </row>
    <row r="25" spans="1:25" s="13" customFormat="1" ht="49.5" customHeight="1" x14ac:dyDescent="0.2">
      <c r="A25" s="1909"/>
      <c r="B25" s="1915" t="s">
        <v>542</v>
      </c>
      <c r="C25" s="87" t="s">
        <v>541</v>
      </c>
      <c r="D25" s="883"/>
      <c r="E25" s="881"/>
      <c r="F25" s="882"/>
      <c r="G25" s="17">
        <f>SUM(D25:F25)</f>
        <v>0</v>
      </c>
      <c r="H25" s="883"/>
      <c r="I25" s="881"/>
      <c r="J25" s="882"/>
      <c r="K25" s="17">
        <f>SUM(H25:J25)</f>
        <v>0</v>
      </c>
      <c r="L25" s="883"/>
      <c r="M25" s="881"/>
      <c r="N25" s="882"/>
      <c r="O25" s="17">
        <f>SUM(L25:N25)</f>
        <v>0</v>
      </c>
      <c r="P25" s="883">
        <v>1</v>
      </c>
      <c r="Q25" s="881"/>
      <c r="R25" s="882"/>
      <c r="S25" s="17">
        <f>SUM(P25:R25)</f>
        <v>1</v>
      </c>
      <c r="T25" s="19">
        <f>SUM(G25+K25+O25+S25)</f>
        <v>1</v>
      </c>
      <c r="U25" s="862"/>
      <c r="V25" s="863"/>
      <c r="W25" s="884"/>
      <c r="X25" s="884"/>
      <c r="Y25" s="864"/>
    </row>
    <row r="26" spans="1:25" s="13" customFormat="1" ht="24.6" customHeight="1" thickBot="1" x14ac:dyDescent="0.25">
      <c r="A26" s="1912"/>
      <c r="B26" s="2294"/>
      <c r="C26" s="92" t="s">
        <v>540</v>
      </c>
      <c r="D26" s="887"/>
      <c r="E26" s="94"/>
      <c r="F26" s="766"/>
      <c r="G26" s="95">
        <f>SUM(D26:F26)</f>
        <v>0</v>
      </c>
      <c r="H26" s="1114"/>
      <c r="I26" s="1115"/>
      <c r="J26" s="1116"/>
      <c r="K26" s="95">
        <f>SUM(H26:J26)</f>
        <v>0</v>
      </c>
      <c r="L26" s="1621"/>
      <c r="M26" s="1202"/>
      <c r="N26" s="1203"/>
      <c r="O26" s="95">
        <f>SUM(L26:N26)</f>
        <v>0</v>
      </c>
      <c r="P26" s="887"/>
      <c r="Q26" s="94"/>
      <c r="R26" s="766"/>
      <c r="S26" s="95">
        <f>SUM(P26:R26)</f>
        <v>0</v>
      </c>
      <c r="T26" s="96">
        <f>SUM(G26+K26+O26+S26)</f>
        <v>0</v>
      </c>
      <c r="U26" s="879"/>
      <c r="V26" s="30"/>
      <c r="W26" s="30"/>
      <c r="X26" s="30"/>
      <c r="Y26" s="32"/>
    </row>
    <row r="27" spans="1:25" s="13" customFormat="1" ht="24.6" customHeight="1" thickBot="1" x14ac:dyDescent="0.25">
      <c r="A27" s="1908">
        <v>4</v>
      </c>
      <c r="B27" s="6" t="s">
        <v>21</v>
      </c>
      <c r="C27" s="7" t="s">
        <v>41</v>
      </c>
      <c r="D27" s="1831" t="s">
        <v>23</v>
      </c>
      <c r="E27" s="1906"/>
      <c r="F27" s="1907"/>
      <c r="G27" s="8">
        <f>G29/G28</f>
        <v>1.2105263157894737</v>
      </c>
      <c r="H27" s="1831" t="s">
        <v>23</v>
      </c>
      <c r="I27" s="1906"/>
      <c r="J27" s="1907"/>
      <c r="K27" s="8">
        <f>K29/K28</f>
        <v>0.89830508474576276</v>
      </c>
      <c r="L27" s="1831" t="s">
        <v>23</v>
      </c>
      <c r="M27" s="1906"/>
      <c r="N27" s="1907"/>
      <c r="O27" s="8">
        <f>O29/O28</f>
        <v>1.05</v>
      </c>
      <c r="P27" s="1831" t="s">
        <v>23</v>
      </c>
      <c r="Q27" s="1906"/>
      <c r="R27" s="1907"/>
      <c r="S27" s="8">
        <f>S29/S28</f>
        <v>0</v>
      </c>
      <c r="T27" s="8">
        <f>T29/T28</f>
        <v>0.82033096926713944</v>
      </c>
      <c r="U27" s="69"/>
      <c r="V27" s="54"/>
      <c r="W27" s="54"/>
      <c r="X27" s="54"/>
      <c r="Y27" s="56"/>
    </row>
    <row r="28" spans="1:25" s="13" customFormat="1" ht="45.75" customHeight="1" x14ac:dyDescent="0.2">
      <c r="A28" s="1909"/>
      <c r="B28" s="1915" t="s">
        <v>539</v>
      </c>
      <c r="C28" s="87" t="s">
        <v>941</v>
      </c>
      <c r="D28" s="857">
        <v>35</v>
      </c>
      <c r="E28" s="858">
        <v>29</v>
      </c>
      <c r="F28" s="859">
        <v>31</v>
      </c>
      <c r="G28" s="860">
        <f>SUM(D28:F28)</f>
        <v>95</v>
      </c>
      <c r="H28" s="857">
        <v>39</v>
      </c>
      <c r="I28" s="858">
        <v>36</v>
      </c>
      <c r="J28" s="859">
        <v>43</v>
      </c>
      <c r="K28" s="860">
        <f>SUM(H28:J28)</f>
        <v>118</v>
      </c>
      <c r="L28" s="857">
        <v>50</v>
      </c>
      <c r="M28" s="858">
        <v>48</v>
      </c>
      <c r="N28" s="859">
        <v>22</v>
      </c>
      <c r="O28" s="860">
        <f>SUM(L28:N28)</f>
        <v>120</v>
      </c>
      <c r="P28" s="857">
        <v>35</v>
      </c>
      <c r="Q28" s="858">
        <v>30</v>
      </c>
      <c r="R28" s="859">
        <v>25</v>
      </c>
      <c r="S28" s="860">
        <f>SUM(P28:R28)</f>
        <v>90</v>
      </c>
      <c r="T28" s="861">
        <f>SUM(G28+K28+O28+S28)</f>
        <v>423</v>
      </c>
      <c r="U28" s="862"/>
      <c r="V28" s="863"/>
      <c r="W28" s="863"/>
      <c r="X28" s="863"/>
      <c r="Y28" s="864"/>
    </row>
    <row r="29" spans="1:25" s="13" customFormat="1" ht="24.6" customHeight="1" thickBot="1" x14ac:dyDescent="0.25">
      <c r="A29" s="1909"/>
      <c r="B29" s="1917"/>
      <c r="C29" s="865" t="s">
        <v>92</v>
      </c>
      <c r="D29" s="1174">
        <v>31</v>
      </c>
      <c r="E29" s="1175">
        <v>31</v>
      </c>
      <c r="F29" s="1176">
        <v>53</v>
      </c>
      <c r="G29" s="860">
        <f>SUM(D29:F29)</f>
        <v>115</v>
      </c>
      <c r="H29" s="1260">
        <v>10</v>
      </c>
      <c r="I29" s="1261">
        <v>52</v>
      </c>
      <c r="J29" s="1262">
        <v>44</v>
      </c>
      <c r="K29" s="860">
        <f>SUM(H29:J29)</f>
        <v>106</v>
      </c>
      <c r="L29" s="1577">
        <v>65</v>
      </c>
      <c r="M29" s="1578">
        <v>42</v>
      </c>
      <c r="N29" s="1579">
        <v>19</v>
      </c>
      <c r="O29" s="860">
        <f>SUM(L29:N29)</f>
        <v>126</v>
      </c>
      <c r="P29" s="857"/>
      <c r="Q29" s="858"/>
      <c r="R29" s="859"/>
      <c r="S29" s="860">
        <f>SUM(P29:R29)</f>
        <v>0</v>
      </c>
      <c r="T29" s="861">
        <f>SUM(G29+K29+O29+S29)</f>
        <v>347</v>
      </c>
      <c r="U29" s="866"/>
      <c r="V29" s="867"/>
      <c r="W29" s="867"/>
      <c r="X29" s="867"/>
      <c r="Y29" s="868"/>
    </row>
    <row r="30" spans="1:25" s="13" customFormat="1" ht="24.6" customHeight="1" thickBot="1" x14ac:dyDescent="0.25">
      <c r="A30" s="1909"/>
      <c r="B30" s="1917"/>
      <c r="C30" s="7" t="s">
        <v>41</v>
      </c>
      <c r="D30" s="1831" t="s">
        <v>23</v>
      </c>
      <c r="E30" s="1906"/>
      <c r="F30" s="1907"/>
      <c r="G30" s="8">
        <f>G32/G31</f>
        <v>1.1414141414141414</v>
      </c>
      <c r="H30" s="1831" t="s">
        <v>23</v>
      </c>
      <c r="I30" s="1906"/>
      <c r="J30" s="1907"/>
      <c r="K30" s="8">
        <f>K48/K31</f>
        <v>0</v>
      </c>
      <c r="L30" s="1831" t="s">
        <v>23</v>
      </c>
      <c r="M30" s="1906"/>
      <c r="N30" s="1907"/>
      <c r="O30" s="8">
        <f>O48/O31</f>
        <v>0</v>
      </c>
      <c r="P30" s="1831" t="s">
        <v>23</v>
      </c>
      <c r="Q30" s="1906"/>
      <c r="R30" s="1907"/>
      <c r="S30" s="8">
        <f>S48/S31</f>
        <v>0</v>
      </c>
      <c r="T30" s="8">
        <f>T48/T31</f>
        <v>0</v>
      </c>
      <c r="U30" s="69"/>
      <c r="V30" s="54"/>
      <c r="W30" s="54"/>
      <c r="X30" s="54"/>
      <c r="Y30" s="56"/>
    </row>
    <row r="31" spans="1:25" s="13" customFormat="1" ht="46.5" customHeight="1" x14ac:dyDescent="0.2">
      <c r="A31" s="1909"/>
      <c r="B31" s="1917"/>
      <c r="C31" s="865" t="s">
        <v>940</v>
      </c>
      <c r="D31" s="857">
        <v>36</v>
      </c>
      <c r="E31" s="858">
        <v>32</v>
      </c>
      <c r="F31" s="859">
        <v>31</v>
      </c>
      <c r="G31" s="860">
        <f>SUM(D31:F31)</f>
        <v>99</v>
      </c>
      <c r="H31" s="857">
        <v>38</v>
      </c>
      <c r="I31" s="858">
        <v>35</v>
      </c>
      <c r="J31" s="859">
        <v>45</v>
      </c>
      <c r="K31" s="860">
        <f>SUM(H31:J31)</f>
        <v>118</v>
      </c>
      <c r="L31" s="857">
        <v>52</v>
      </c>
      <c r="M31" s="858">
        <v>48</v>
      </c>
      <c r="N31" s="859">
        <v>22</v>
      </c>
      <c r="O31" s="860">
        <f>SUM(L31:N31)</f>
        <v>122</v>
      </c>
      <c r="P31" s="857">
        <v>35</v>
      </c>
      <c r="Q31" s="858">
        <v>30</v>
      </c>
      <c r="R31" s="859">
        <v>25</v>
      </c>
      <c r="S31" s="860">
        <f>SUM(P31:R31)</f>
        <v>90</v>
      </c>
      <c r="T31" s="861">
        <f>SUM(G31+K31+O31+S31)</f>
        <v>429</v>
      </c>
      <c r="U31" s="862"/>
      <c r="V31" s="863"/>
      <c r="W31" s="863"/>
      <c r="X31" s="863"/>
      <c r="Y31" s="864"/>
    </row>
    <row r="32" spans="1:25" s="13" customFormat="1" ht="24.6" customHeight="1" thickBot="1" x14ac:dyDescent="0.25">
      <c r="A32" s="1909"/>
      <c r="B32" s="1917"/>
      <c r="C32" s="865" t="s">
        <v>92</v>
      </c>
      <c r="D32" s="1174">
        <v>31</v>
      </c>
      <c r="E32" s="1175">
        <v>31</v>
      </c>
      <c r="F32" s="1176">
        <v>51</v>
      </c>
      <c r="G32" s="860">
        <f>SUM(D32:F32)</f>
        <v>113</v>
      </c>
      <c r="H32" s="1260">
        <v>23</v>
      </c>
      <c r="I32" s="1261">
        <v>57</v>
      </c>
      <c r="J32" s="1262">
        <v>46</v>
      </c>
      <c r="K32" s="860">
        <f>SUM(H32:J32)</f>
        <v>126</v>
      </c>
      <c r="L32" s="1577">
        <v>70</v>
      </c>
      <c r="M32" s="1578">
        <v>45</v>
      </c>
      <c r="N32" s="1579">
        <v>19</v>
      </c>
      <c r="O32" s="860">
        <f>SUM(L32:N32)</f>
        <v>134</v>
      </c>
      <c r="P32" s="857"/>
      <c r="Q32" s="858"/>
      <c r="R32" s="859"/>
      <c r="S32" s="860">
        <f>SUM(P32:R32)</f>
        <v>0</v>
      </c>
      <c r="T32" s="861">
        <f>SUM(G32+K32+O32+S32)</f>
        <v>373</v>
      </c>
      <c r="U32" s="866"/>
      <c r="V32" s="867"/>
      <c r="W32" s="867"/>
      <c r="X32" s="867"/>
      <c r="Y32" s="868"/>
    </row>
    <row r="33" spans="1:25" s="13" customFormat="1" ht="24.6" customHeight="1" thickBot="1" x14ac:dyDescent="0.25">
      <c r="A33" s="1909"/>
      <c r="B33" s="1917"/>
      <c r="C33" s="7" t="s">
        <v>41</v>
      </c>
      <c r="D33" s="1831" t="s">
        <v>23</v>
      </c>
      <c r="E33" s="1906"/>
      <c r="F33" s="1907"/>
      <c r="G33" s="8">
        <f>G35/G34</f>
        <v>1.8033898305084746</v>
      </c>
      <c r="H33" s="1831" t="s">
        <v>23</v>
      </c>
      <c r="I33" s="1906"/>
      <c r="J33" s="1907"/>
      <c r="K33" s="8">
        <f>K51/K34</f>
        <v>0</v>
      </c>
      <c r="L33" s="1831" t="s">
        <v>23</v>
      </c>
      <c r="M33" s="1906"/>
      <c r="N33" s="1907"/>
      <c r="O33" s="8">
        <f>O51/O34</f>
        <v>0</v>
      </c>
      <c r="P33" s="1831" t="s">
        <v>23</v>
      </c>
      <c r="Q33" s="1906"/>
      <c r="R33" s="1907"/>
      <c r="S33" s="8">
        <f>S51/S34</f>
        <v>0</v>
      </c>
      <c r="T33" s="8">
        <f>T51/T34</f>
        <v>0</v>
      </c>
      <c r="U33" s="69"/>
      <c r="V33" s="54"/>
      <c r="W33" s="54"/>
      <c r="X33" s="54"/>
      <c r="Y33" s="56"/>
    </row>
    <row r="34" spans="1:25" s="13" customFormat="1" ht="35.25" customHeight="1" x14ac:dyDescent="0.2">
      <c r="A34" s="1909"/>
      <c r="B34" s="1917"/>
      <c r="C34" s="865" t="s">
        <v>538</v>
      </c>
      <c r="D34" s="857">
        <v>101</v>
      </c>
      <c r="E34" s="858">
        <v>114</v>
      </c>
      <c r="F34" s="859">
        <v>80</v>
      </c>
      <c r="G34" s="860">
        <f>SUM(D34:F34)</f>
        <v>295</v>
      </c>
      <c r="H34" s="857">
        <v>110</v>
      </c>
      <c r="I34" s="858">
        <v>132</v>
      </c>
      <c r="J34" s="859">
        <v>91</v>
      </c>
      <c r="K34" s="860">
        <f>SUM(H34:J34)</f>
        <v>333</v>
      </c>
      <c r="L34" s="857">
        <v>90</v>
      </c>
      <c r="M34" s="858">
        <v>110</v>
      </c>
      <c r="N34" s="859">
        <v>84</v>
      </c>
      <c r="O34" s="860">
        <f>SUM(L34:N34)</f>
        <v>284</v>
      </c>
      <c r="P34" s="857">
        <v>80</v>
      </c>
      <c r="Q34" s="858">
        <v>85</v>
      </c>
      <c r="R34" s="859">
        <v>90</v>
      </c>
      <c r="S34" s="860">
        <f>SUM(P34:R34)</f>
        <v>255</v>
      </c>
      <c r="T34" s="861">
        <f>SUM(G34+K34+O34+S34)</f>
        <v>1167</v>
      </c>
      <c r="U34" s="862"/>
      <c r="V34" s="863"/>
      <c r="W34" s="863"/>
      <c r="X34" s="863"/>
      <c r="Y34" s="864"/>
    </row>
    <row r="35" spans="1:25" s="13" customFormat="1" ht="24.6" customHeight="1" thickBot="1" x14ac:dyDescent="0.25">
      <c r="A35" s="1909"/>
      <c r="B35" s="1917"/>
      <c r="C35" s="865" t="s">
        <v>92</v>
      </c>
      <c r="D35" s="1174">
        <v>142</v>
      </c>
      <c r="E35" s="1175">
        <v>190</v>
      </c>
      <c r="F35" s="1176">
        <v>200</v>
      </c>
      <c r="G35" s="860">
        <f>SUM(D35:F35)</f>
        <v>532</v>
      </c>
      <c r="H35" s="1260">
        <v>202</v>
      </c>
      <c r="I35" s="1261">
        <v>145</v>
      </c>
      <c r="J35" s="1262">
        <v>110</v>
      </c>
      <c r="K35" s="860">
        <f>SUM(H35:J35)</f>
        <v>457</v>
      </c>
      <c r="L35" s="1577">
        <v>106</v>
      </c>
      <c r="M35" s="1578">
        <v>109</v>
      </c>
      <c r="N35" s="1579">
        <v>81</v>
      </c>
      <c r="O35" s="860">
        <f>SUM(L35:N35)</f>
        <v>296</v>
      </c>
      <c r="P35" s="857"/>
      <c r="Q35" s="858"/>
      <c r="R35" s="859"/>
      <c r="S35" s="860">
        <f>SUM(P35:R35)</f>
        <v>0</v>
      </c>
      <c r="T35" s="861">
        <f>SUM(G35+K35+O35+S35)</f>
        <v>1285</v>
      </c>
      <c r="U35" s="866"/>
      <c r="V35" s="867"/>
      <c r="W35" s="867"/>
      <c r="X35" s="867"/>
      <c r="Y35" s="868"/>
    </row>
    <row r="36" spans="1:25" s="13" customFormat="1" ht="24.6" customHeight="1" thickBot="1" x14ac:dyDescent="0.25">
      <c r="A36" s="1909"/>
      <c r="B36" s="1917"/>
      <c r="C36" s="7" t="s">
        <v>41</v>
      </c>
      <c r="D36" s="1831" t="s">
        <v>23</v>
      </c>
      <c r="E36" s="1906"/>
      <c r="F36" s="1907"/>
      <c r="G36" s="8">
        <f>G38/G37</f>
        <v>0.93541422490901238</v>
      </c>
      <c r="H36" s="1831" t="s">
        <v>23</v>
      </c>
      <c r="I36" s="1906"/>
      <c r="J36" s="1907"/>
      <c r="K36" s="8">
        <f>K38/K37</f>
        <v>0.72423967317294602</v>
      </c>
      <c r="L36" s="1831" t="s">
        <v>23</v>
      </c>
      <c r="M36" s="1906"/>
      <c r="N36" s="1907"/>
      <c r="O36" s="8">
        <f>O38/O37</f>
        <v>1.3517005009227525</v>
      </c>
      <c r="P36" s="1831" t="s">
        <v>23</v>
      </c>
      <c r="Q36" s="1906"/>
      <c r="R36" s="1907"/>
      <c r="S36" s="8">
        <f>S38/S37</f>
        <v>0</v>
      </c>
      <c r="T36" s="8">
        <f>T38/T37</f>
        <v>0.84895155459146787</v>
      </c>
      <c r="U36" s="69"/>
      <c r="V36" s="54"/>
      <c r="W36" s="54"/>
      <c r="X36" s="54"/>
      <c r="Y36" s="56"/>
    </row>
    <row r="37" spans="1:25" s="13" customFormat="1" ht="36.75" customHeight="1" x14ac:dyDescent="0.2">
      <c r="A37" s="1909"/>
      <c r="B37" s="1917"/>
      <c r="C37" s="865" t="s">
        <v>537</v>
      </c>
      <c r="D37" s="857">
        <v>10663</v>
      </c>
      <c r="E37" s="858">
        <v>2905</v>
      </c>
      <c r="F37" s="859">
        <v>2643</v>
      </c>
      <c r="G37" s="860">
        <f>SUM(D37:F37)</f>
        <v>16211</v>
      </c>
      <c r="H37" s="857">
        <v>1301</v>
      </c>
      <c r="I37" s="858">
        <v>2267</v>
      </c>
      <c r="J37" s="859">
        <v>838</v>
      </c>
      <c r="K37" s="860">
        <f>SUM(H37:J37)</f>
        <v>4406</v>
      </c>
      <c r="L37" s="857">
        <v>2054</v>
      </c>
      <c r="M37" s="858">
        <v>991</v>
      </c>
      <c r="N37" s="859">
        <v>748</v>
      </c>
      <c r="O37" s="860">
        <f>SUM(L37:N37)</f>
        <v>3793</v>
      </c>
      <c r="P37" s="857">
        <v>1200</v>
      </c>
      <c r="Q37" s="858">
        <v>950</v>
      </c>
      <c r="R37" s="859">
        <v>1100</v>
      </c>
      <c r="S37" s="860">
        <f>SUM(P37:R37)</f>
        <v>3250</v>
      </c>
      <c r="T37" s="861">
        <f>SUM(G37+K37+O37+S37)</f>
        <v>27660</v>
      </c>
      <c r="U37" s="862"/>
      <c r="V37" s="863"/>
      <c r="W37" s="863"/>
      <c r="X37" s="863"/>
      <c r="Y37" s="864"/>
    </row>
    <row r="38" spans="1:25" s="13" customFormat="1" ht="24.6" customHeight="1" thickBot="1" x14ac:dyDescent="0.25">
      <c r="A38" s="1912"/>
      <c r="B38" s="2294"/>
      <c r="C38" s="865" t="s">
        <v>92</v>
      </c>
      <c r="D38" s="1174">
        <v>10191</v>
      </c>
      <c r="E38" s="1175">
        <v>2477</v>
      </c>
      <c r="F38" s="1176">
        <v>2496</v>
      </c>
      <c r="G38" s="860">
        <f>SUM(D38:F38)</f>
        <v>15164</v>
      </c>
      <c r="H38" s="1260" t="s">
        <v>80</v>
      </c>
      <c r="I38" s="1261">
        <v>2155</v>
      </c>
      <c r="J38" s="1262">
        <v>1036</v>
      </c>
      <c r="K38" s="860">
        <f>SUM(H38:J38)</f>
        <v>3191</v>
      </c>
      <c r="L38" s="1577">
        <v>2234</v>
      </c>
      <c r="M38" s="1578">
        <v>993</v>
      </c>
      <c r="N38" s="1579">
        <v>1900</v>
      </c>
      <c r="O38" s="860">
        <f>SUM(L38:N38)</f>
        <v>5127</v>
      </c>
      <c r="P38" s="857"/>
      <c r="Q38" s="858"/>
      <c r="R38" s="859"/>
      <c r="S38" s="860">
        <f>SUM(P38:R38)</f>
        <v>0</v>
      </c>
      <c r="T38" s="861">
        <f>SUM(G38+K38+O38+S38)</f>
        <v>23482</v>
      </c>
      <c r="U38" s="866"/>
      <c r="V38" s="867"/>
      <c r="W38" s="867"/>
      <c r="X38" s="867"/>
      <c r="Y38" s="868"/>
    </row>
    <row r="39" spans="1:25" s="13" customFormat="1" ht="24.6" customHeight="1" thickBot="1" x14ac:dyDescent="0.25">
      <c r="A39" s="1925">
        <v>5</v>
      </c>
      <c r="B39" s="6" t="s">
        <v>21</v>
      </c>
      <c r="C39" s="7" t="s">
        <v>22</v>
      </c>
      <c r="D39" s="1831" t="s">
        <v>23</v>
      </c>
      <c r="E39" s="1906"/>
      <c r="F39" s="1907"/>
      <c r="G39" s="8" t="e">
        <f>G41/G40</f>
        <v>#DIV/0!</v>
      </c>
      <c r="H39" s="1831" t="s">
        <v>23</v>
      </c>
      <c r="I39" s="1906"/>
      <c r="J39" s="1907"/>
      <c r="K39" s="8" t="e">
        <f>K41/K40</f>
        <v>#DIV/0!</v>
      </c>
      <c r="L39" s="1831" t="s">
        <v>23</v>
      </c>
      <c r="M39" s="1906"/>
      <c r="N39" s="1907"/>
      <c r="O39" s="8" t="e">
        <f>O41/O40</f>
        <v>#DIV/0!</v>
      </c>
      <c r="P39" s="1831" t="s">
        <v>23</v>
      </c>
      <c r="Q39" s="1906"/>
      <c r="R39" s="1907"/>
      <c r="S39" s="8" t="e">
        <f>S41/S40</f>
        <v>#DIV/0!</v>
      </c>
      <c r="T39" s="135" t="e">
        <f>T41/T40</f>
        <v>#DIV/0!</v>
      </c>
      <c r="U39" s="69"/>
      <c r="V39" s="54"/>
      <c r="W39" s="54"/>
      <c r="X39" s="54"/>
      <c r="Y39" s="56"/>
    </row>
    <row r="40" spans="1:25" s="13" customFormat="1" ht="24.6" customHeight="1" x14ac:dyDescent="0.2">
      <c r="A40" s="1926"/>
      <c r="B40" s="1928" t="s">
        <v>36</v>
      </c>
      <c r="C40" s="869" t="s">
        <v>37</v>
      </c>
      <c r="D40" s="870"/>
      <c r="E40" s="871"/>
      <c r="F40" s="871"/>
      <c r="G40" s="17">
        <f>SUM(D40:F40)</f>
        <v>0</v>
      </c>
      <c r="H40" s="871"/>
      <c r="I40" s="871"/>
      <c r="J40" s="871"/>
      <c r="K40" s="17">
        <f>SUM(H40:J40)</f>
        <v>0</v>
      </c>
      <c r="L40" s="73"/>
      <c r="M40" s="74"/>
      <c r="N40" s="75"/>
      <c r="O40" s="17">
        <f>SUM(L40:N40)</f>
        <v>0</v>
      </c>
      <c r="P40" s="76"/>
      <c r="Q40" s="74"/>
      <c r="R40" s="75"/>
      <c r="S40" s="17">
        <f>SUM(P40:R40)</f>
        <v>0</v>
      </c>
      <c r="T40" s="77">
        <f>SUM(G40+K40+O40+S40)</f>
        <v>0</v>
      </c>
      <c r="U40" s="872"/>
      <c r="V40" s="863"/>
      <c r="W40" s="863"/>
      <c r="X40" s="863"/>
      <c r="Y40" s="864"/>
    </row>
    <row r="41" spans="1:25" s="13" customFormat="1" ht="24.6" customHeight="1" thickBot="1" x14ac:dyDescent="0.25">
      <c r="A41" s="1927"/>
      <c r="B41" s="1929"/>
      <c r="C41" s="79" t="s">
        <v>38</v>
      </c>
      <c r="D41" s="80"/>
      <c r="E41" s="81"/>
      <c r="F41" s="82"/>
      <c r="G41" s="83">
        <f>SUM(D41:F41)</f>
        <v>0</v>
      </c>
      <c r="H41" s="80"/>
      <c r="I41" s="81"/>
      <c r="J41" s="82"/>
      <c r="K41" s="83">
        <f>SUM(H41:J41)</f>
        <v>0</v>
      </c>
      <c r="L41" s="80"/>
      <c r="M41" s="81"/>
      <c r="N41" s="82"/>
      <c r="O41" s="83">
        <f>SUM(L41:N41)</f>
        <v>0</v>
      </c>
      <c r="P41" s="80"/>
      <c r="Q41" s="81"/>
      <c r="R41" s="82"/>
      <c r="S41" s="83">
        <f>SUM(P41:R41)</f>
        <v>0</v>
      </c>
      <c r="T41" s="84">
        <f>SUM(G41+K41+O41+S41)</f>
        <v>0</v>
      </c>
      <c r="U41" s="85"/>
      <c r="V41" s="30"/>
      <c r="W41" s="30"/>
      <c r="X41" s="30"/>
      <c r="Y41" s="32"/>
    </row>
    <row r="42" spans="1:25" ht="19.7" customHeight="1" x14ac:dyDescent="0.25">
      <c r="A42" s="873"/>
      <c r="B42" s="874"/>
      <c r="C42" s="874"/>
      <c r="D42" s="874"/>
      <c r="E42" s="874"/>
      <c r="F42" s="874"/>
      <c r="G42" s="874"/>
      <c r="H42" s="874"/>
      <c r="I42" s="874"/>
      <c r="J42" s="874"/>
      <c r="K42" s="874"/>
      <c r="L42" s="874"/>
      <c r="M42" s="874"/>
      <c r="N42" s="874"/>
      <c r="O42" s="874"/>
      <c r="P42" s="874"/>
      <c r="Q42" s="874"/>
      <c r="R42" s="874"/>
      <c r="S42" s="874"/>
      <c r="T42" s="874"/>
      <c r="U42" s="874"/>
      <c r="V42" s="874"/>
      <c r="W42" s="874"/>
      <c r="X42" s="874"/>
      <c r="Y42" s="875"/>
    </row>
    <row r="43" spans="1:25" ht="19.7" customHeight="1" x14ac:dyDescent="0.25">
      <c r="A43" s="2295" t="s">
        <v>536</v>
      </c>
      <c r="B43" s="2296"/>
      <c r="C43" s="2296"/>
      <c r="D43" s="2296"/>
      <c r="E43" s="2296"/>
      <c r="F43" s="2296"/>
      <c r="G43" s="2296"/>
      <c r="H43" s="2296"/>
      <c r="I43" s="2296"/>
      <c r="J43" s="2296"/>
      <c r="K43" s="2296"/>
      <c r="L43" s="2296"/>
      <c r="M43" s="2296"/>
      <c r="N43" s="2296"/>
      <c r="O43" s="2296"/>
      <c r="P43" s="2296"/>
      <c r="Q43" s="2296"/>
      <c r="R43" s="2296"/>
      <c r="S43" s="2296"/>
      <c r="T43" s="2296"/>
      <c r="U43" s="2296"/>
      <c r="V43" s="2296"/>
      <c r="W43" s="2296"/>
      <c r="X43" s="2296"/>
      <c r="Y43" s="2297"/>
    </row>
    <row r="44" spans="1:25" ht="15.75" customHeight="1" thickBot="1" x14ac:dyDescent="0.3">
      <c r="A44" s="1922" t="s">
        <v>535</v>
      </c>
      <c r="B44" s="1923"/>
      <c r="C44" s="1923"/>
      <c r="D44" s="1923"/>
      <c r="E44" s="1923"/>
      <c r="F44" s="1923"/>
      <c r="G44" s="1923"/>
      <c r="H44" s="1923"/>
      <c r="I44" s="1923"/>
      <c r="J44" s="1923"/>
      <c r="K44" s="1923"/>
      <c r="L44" s="1923"/>
      <c r="M44" s="1923"/>
      <c r="N44" s="1923"/>
      <c r="O44" s="1923"/>
      <c r="P44" s="1923"/>
      <c r="Q44" s="1923"/>
      <c r="R44" s="1923"/>
      <c r="S44" s="1923"/>
      <c r="T44" s="1923"/>
      <c r="U44" s="1923"/>
      <c r="V44" s="1923"/>
      <c r="W44" s="1923"/>
      <c r="X44" s="1923"/>
      <c r="Y44" s="1924"/>
    </row>
  </sheetData>
  <protectedRanges>
    <protectedRange sqref="D40:R41" name="Rango13"/>
    <protectedRange sqref="D38:K38 O38:R38" name="Rango12"/>
    <protectedRange sqref="D35:K35 O35:R35" name="Rango11"/>
    <protectedRange sqref="D32:K32 O32:R32" name="Rango10"/>
    <protectedRange sqref="D29:K29 O29:R29" name="Rango9"/>
    <protectedRange sqref="D26:K26 O26:R26" name="Rango8"/>
    <protectedRange sqref="D26" name="Rango7"/>
    <protectedRange sqref="D8:K8 O8:R8" name="Rango1"/>
    <protectedRange sqref="D11:K11 O11:R11" name="Rango2"/>
    <protectedRange sqref="D14:K14 O14:R14" name="Rango3"/>
    <protectedRange sqref="D17:K17 O17:R17" name="Rango4"/>
    <protectedRange sqref="D20:K20 O20:R20" name="Rango5"/>
    <protectedRange sqref="D23:K23 O23:R23" name="Rango6"/>
    <protectedRange sqref="L8:N8" name="Rango1_1"/>
    <protectedRange sqref="L11:N11" name="Rango2_1"/>
    <protectedRange sqref="L14:N14" name="Rango3_1"/>
    <protectedRange sqref="L17:N17" name="Rango4_1"/>
    <protectedRange sqref="L20:N20" name="Rango5_1"/>
    <protectedRange sqref="L23:N23" name="Rango6_1"/>
    <protectedRange sqref="L26:N26" name="Rango8_1"/>
    <protectedRange sqref="L29:N29" name="Rango9_1"/>
    <protectedRange sqref="L32:N32" name="Rango10_1"/>
    <protectedRange sqref="L35:N35" name="Rango11_1"/>
    <protectedRange sqref="L38:N38" name="Rango12_1"/>
  </protectedRanges>
  <mergeCells count="82">
    <mergeCell ref="A43:Y43"/>
    <mergeCell ref="A44:Y44"/>
    <mergeCell ref="A39:A41"/>
    <mergeCell ref="D39:F39"/>
    <mergeCell ref="H39:J39"/>
    <mergeCell ref="L39:N39"/>
    <mergeCell ref="P39:R39"/>
    <mergeCell ref="B40:B41"/>
    <mergeCell ref="P15:R15"/>
    <mergeCell ref="P18:R18"/>
    <mergeCell ref="D36:F36"/>
    <mergeCell ref="H36:J36"/>
    <mergeCell ref="L36:N36"/>
    <mergeCell ref="P36:R36"/>
    <mergeCell ref="D33:F33"/>
    <mergeCell ref="H33:J33"/>
    <mergeCell ref="L33:N33"/>
    <mergeCell ref="P33:R33"/>
    <mergeCell ref="P24:R24"/>
    <mergeCell ref="P27:R27"/>
    <mergeCell ref="L21:N21"/>
    <mergeCell ref="P30:R30"/>
    <mergeCell ref="H18:J18"/>
    <mergeCell ref="L18:N18"/>
    <mergeCell ref="B25:B26"/>
    <mergeCell ref="A27:A38"/>
    <mergeCell ref="D27:F27"/>
    <mergeCell ref="H27:J27"/>
    <mergeCell ref="L27:N27"/>
    <mergeCell ref="B28:B38"/>
    <mergeCell ref="D30:F30"/>
    <mergeCell ref="A24:A26"/>
    <mergeCell ref="D24:F24"/>
    <mergeCell ref="H24:J24"/>
    <mergeCell ref="L24:N24"/>
    <mergeCell ref="H30:J30"/>
    <mergeCell ref="L30:N30"/>
    <mergeCell ref="P21:R21"/>
    <mergeCell ref="P12:R12"/>
    <mergeCell ref="O4:O5"/>
    <mergeCell ref="A15:A23"/>
    <mergeCell ref="D15:F15"/>
    <mergeCell ref="H15:J15"/>
    <mergeCell ref="L15:N15"/>
    <mergeCell ref="D21:F21"/>
    <mergeCell ref="H21:J21"/>
    <mergeCell ref="P6:R6"/>
    <mergeCell ref="B7:B14"/>
    <mergeCell ref="D9:F9"/>
    <mergeCell ref="H9:J9"/>
    <mergeCell ref="L9:N9"/>
    <mergeCell ref="P9:R9"/>
    <mergeCell ref="D6:F6"/>
    <mergeCell ref="B16:B23"/>
    <mergeCell ref="H4:H5"/>
    <mergeCell ref="I4:I5"/>
    <mergeCell ref="H12:J12"/>
    <mergeCell ref="D18:F18"/>
    <mergeCell ref="L12:N12"/>
    <mergeCell ref="L6:N6"/>
    <mergeCell ref="D12:F12"/>
    <mergeCell ref="U4:Y4"/>
    <mergeCell ref="A6:A14"/>
    <mergeCell ref="S4:S5"/>
    <mergeCell ref="T4:T5"/>
    <mergeCell ref="H6:J6"/>
    <mergeCell ref="A1:Y1"/>
    <mergeCell ref="A2:Y2"/>
    <mergeCell ref="A3:Y3"/>
    <mergeCell ref="A4:C5"/>
    <mergeCell ref="D4:D5"/>
    <mergeCell ref="E4:E5"/>
    <mergeCell ref="F4:F5"/>
    <mergeCell ref="G4:G5"/>
    <mergeCell ref="J4:J5"/>
    <mergeCell ref="K4:K5"/>
    <mergeCell ref="L4:L5"/>
    <mergeCell ref="M4:M5"/>
    <mergeCell ref="N4:N5"/>
    <mergeCell ref="P4:P5"/>
    <mergeCell ref="Q4:Q5"/>
    <mergeCell ref="R4:R5"/>
  </mergeCells>
  <conditionalFormatting sqref="S9:T9 S12:T12 S15:T15 S18:T18 S21:T21 S24:T24 K6 G6 O6 S6:T6 K9 G9 O9 K12 G12 O12 K15 G15 O15 K18 G18 O18 K21 G21 O21 K24 G24 O24">
    <cfRule type="cellIs" dxfId="919" priority="21" operator="greaterThan">
      <formula>0.99</formula>
    </cfRule>
    <cfRule type="cellIs" dxfId="918" priority="22" operator="greaterThan">
      <formula>0.79</formula>
    </cfRule>
    <cfRule type="cellIs" dxfId="917" priority="23" operator="greaterThan">
      <formula>0.59</formula>
    </cfRule>
    <cfRule type="cellIs" dxfId="916" priority="24" operator="lessThan">
      <formula>0.6</formula>
    </cfRule>
  </conditionalFormatting>
  <conditionalFormatting sqref="S39:T39 K39 G39 O39">
    <cfRule type="cellIs" dxfId="915" priority="17" operator="greaterThan">
      <formula>0.99</formula>
    </cfRule>
    <cfRule type="cellIs" dxfId="914" priority="18" operator="greaterThan">
      <formula>0.79</formula>
    </cfRule>
    <cfRule type="cellIs" dxfId="913" priority="19" operator="greaterThan">
      <formula>0.59</formula>
    </cfRule>
    <cfRule type="cellIs" dxfId="912" priority="20" operator="lessThan">
      <formula>0.6</formula>
    </cfRule>
  </conditionalFormatting>
  <conditionalFormatting sqref="S27:T27 K27 G27 O27">
    <cfRule type="cellIs" dxfId="911" priority="13" operator="greaterThan">
      <formula>0.99</formula>
    </cfRule>
    <cfRule type="cellIs" dxfId="910" priority="14" operator="greaterThan">
      <formula>0.79</formula>
    </cfRule>
    <cfRule type="cellIs" dxfId="909" priority="15" operator="greaterThan">
      <formula>0.59</formula>
    </cfRule>
    <cfRule type="cellIs" dxfId="908" priority="16" operator="lessThan">
      <formula>0.6</formula>
    </cfRule>
  </conditionalFormatting>
  <conditionalFormatting sqref="S30:T30 K30 G30 O30">
    <cfRule type="cellIs" dxfId="907" priority="9" operator="greaterThan">
      <formula>0.99</formula>
    </cfRule>
    <cfRule type="cellIs" dxfId="906" priority="10" operator="greaterThan">
      <formula>0.79</formula>
    </cfRule>
    <cfRule type="cellIs" dxfId="905" priority="11" operator="greaterThan">
      <formula>0.59</formula>
    </cfRule>
    <cfRule type="cellIs" dxfId="904" priority="12" operator="lessThan">
      <formula>0.6</formula>
    </cfRule>
  </conditionalFormatting>
  <conditionalFormatting sqref="S33:T33 K33 G33 O33">
    <cfRule type="cellIs" dxfId="903" priority="5" operator="greaterThan">
      <formula>0.99</formula>
    </cfRule>
    <cfRule type="cellIs" dxfId="902" priority="6" operator="greaterThan">
      <formula>0.79</formula>
    </cfRule>
    <cfRule type="cellIs" dxfId="901" priority="7" operator="greaterThan">
      <formula>0.59</formula>
    </cfRule>
    <cfRule type="cellIs" dxfId="900" priority="8" operator="lessThan">
      <formula>0.6</formula>
    </cfRule>
  </conditionalFormatting>
  <conditionalFormatting sqref="S36:T36 K36 G36 O36">
    <cfRule type="cellIs" dxfId="899" priority="1" operator="greaterThan">
      <formula>0.99</formula>
    </cfRule>
    <cfRule type="cellIs" dxfId="898" priority="2" operator="greaterThan">
      <formula>0.79</formula>
    </cfRule>
    <cfRule type="cellIs" dxfId="897" priority="3" operator="greaterThan">
      <formula>0.59</formula>
    </cfRule>
    <cfRule type="cellIs" dxfId="896" priority="4" operator="lessThan">
      <formula>0.6</formula>
    </cfRule>
  </conditionalFormatting>
  <pageMargins left="0.25" right="0.25" top="0.75" bottom="0.75" header="0.3" footer="0.3"/>
  <pageSetup scale="55" orientation="landscape" verticalDpi="300" r:id="rId1"/>
  <rowBreaks count="1" manualBreakCount="1">
    <brk id="26" max="24" man="1"/>
  </row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3" tint="-0.499984740745262"/>
  </sheetPr>
  <dimension ref="A1:Y70"/>
  <sheetViews>
    <sheetView view="pageBreakPreview" topLeftCell="A10" zoomScale="70" zoomScaleSheetLayoutView="70" workbookViewId="0">
      <selection activeCell="E8" sqref="E8:F8"/>
    </sheetView>
  </sheetViews>
  <sheetFormatPr baseColWidth="10" defaultColWidth="2.5703125" defaultRowHeight="15" x14ac:dyDescent="0.25"/>
  <cols>
    <col min="1" max="1" width="5.5703125" style="1" customWidth="1"/>
    <col min="2" max="2" width="30" style="86" customWidth="1"/>
    <col min="3" max="3" width="32" style="86" customWidth="1"/>
    <col min="4" max="6" width="6.42578125" style="1" customWidth="1"/>
    <col min="7" max="7" width="14.140625" style="1" customWidth="1"/>
    <col min="8" max="8" width="6.42578125" style="1" customWidth="1"/>
    <col min="9" max="9" width="7.140625" style="1" customWidth="1"/>
    <col min="10" max="10" width="8.7109375" style="1" customWidth="1"/>
    <col min="11" max="11" width="14.42578125" style="1" customWidth="1"/>
    <col min="12" max="14" width="6.42578125" style="1" customWidth="1"/>
    <col min="15" max="15" width="8.85546875" style="1" customWidth="1"/>
    <col min="16" max="18" width="6.42578125" style="1" customWidth="1"/>
    <col min="19" max="19" width="8.85546875" style="1" customWidth="1"/>
    <col min="20" max="20" width="11.42578125" style="1" customWidth="1"/>
    <col min="21" max="24" width="6.7109375" style="1" customWidth="1"/>
    <col min="25" max="25" width="7.140625" style="1" customWidth="1"/>
    <col min="26" max="167" width="2.5703125" style="1"/>
    <col min="168" max="168" width="5" style="1" bestFit="1" customWidth="1"/>
    <col min="169" max="169" width="35.5703125" style="1" bestFit="1" customWidth="1"/>
    <col min="170" max="170" width="40.140625" style="1" bestFit="1" customWidth="1"/>
    <col min="171" max="171" width="16" style="1" customWidth="1"/>
    <col min="172" max="172" width="21.7109375" style="1" customWidth="1"/>
    <col min="173" max="173" width="18.85546875" style="1" customWidth="1"/>
    <col min="174" max="174" width="12.85546875" style="1" customWidth="1"/>
    <col min="175" max="179" width="10" style="1" bestFit="1" customWidth="1"/>
    <col min="180" max="423" width="2.5703125" style="1"/>
    <col min="424" max="424" width="5" style="1" bestFit="1" customWidth="1"/>
    <col min="425" max="425" width="35.5703125" style="1" bestFit="1" customWidth="1"/>
    <col min="426" max="426" width="40.140625" style="1" bestFit="1" customWidth="1"/>
    <col min="427" max="427" width="16" style="1" customWidth="1"/>
    <col min="428" max="428" width="21.7109375" style="1" customWidth="1"/>
    <col min="429" max="429" width="18.85546875" style="1" customWidth="1"/>
    <col min="430" max="430" width="12.85546875" style="1" customWidth="1"/>
    <col min="431" max="435" width="10" style="1" bestFit="1" customWidth="1"/>
    <col min="436" max="679" width="2.5703125" style="1"/>
    <col min="680" max="680" width="5" style="1" bestFit="1" customWidth="1"/>
    <col min="681" max="681" width="35.5703125" style="1" bestFit="1" customWidth="1"/>
    <col min="682" max="682" width="40.140625" style="1" bestFit="1" customWidth="1"/>
    <col min="683" max="683" width="16" style="1" customWidth="1"/>
    <col min="684" max="684" width="21.7109375" style="1" customWidth="1"/>
    <col min="685" max="685" width="18.85546875" style="1" customWidth="1"/>
    <col min="686" max="686" width="12.85546875" style="1" customWidth="1"/>
    <col min="687" max="691" width="10" style="1" bestFit="1" customWidth="1"/>
    <col min="692" max="935" width="2.5703125" style="1"/>
    <col min="936" max="936" width="5" style="1" bestFit="1" customWidth="1"/>
    <col min="937" max="937" width="35.5703125" style="1" bestFit="1" customWidth="1"/>
    <col min="938" max="938" width="40.140625" style="1" bestFit="1" customWidth="1"/>
    <col min="939" max="939" width="16" style="1" customWidth="1"/>
    <col min="940" max="940" width="21.7109375" style="1" customWidth="1"/>
    <col min="941" max="941" width="18.85546875" style="1" customWidth="1"/>
    <col min="942" max="942" width="12.85546875" style="1" customWidth="1"/>
    <col min="943" max="947" width="10" style="1" bestFit="1" customWidth="1"/>
    <col min="948" max="1191" width="2.5703125" style="1"/>
    <col min="1192" max="1192" width="5" style="1" bestFit="1" customWidth="1"/>
    <col min="1193" max="1193" width="35.5703125" style="1" bestFit="1" customWidth="1"/>
    <col min="1194" max="1194" width="40.140625" style="1" bestFit="1" customWidth="1"/>
    <col min="1195" max="1195" width="16" style="1" customWidth="1"/>
    <col min="1196" max="1196" width="21.7109375" style="1" customWidth="1"/>
    <col min="1197" max="1197" width="18.85546875" style="1" customWidth="1"/>
    <col min="1198" max="1198" width="12.85546875" style="1" customWidth="1"/>
    <col min="1199" max="1203" width="10" style="1" bestFit="1" customWidth="1"/>
    <col min="1204" max="1447" width="2.5703125" style="1"/>
    <col min="1448" max="1448" width="5" style="1" bestFit="1" customWidth="1"/>
    <col min="1449" max="1449" width="35.5703125" style="1" bestFit="1" customWidth="1"/>
    <col min="1450" max="1450" width="40.140625" style="1" bestFit="1" customWidth="1"/>
    <col min="1451" max="1451" width="16" style="1" customWidth="1"/>
    <col min="1452" max="1452" width="21.7109375" style="1" customWidth="1"/>
    <col min="1453" max="1453" width="18.85546875" style="1" customWidth="1"/>
    <col min="1454" max="1454" width="12.85546875" style="1" customWidth="1"/>
    <col min="1455" max="1459" width="10" style="1" bestFit="1" customWidth="1"/>
    <col min="1460" max="1703" width="2.5703125" style="1"/>
    <col min="1704" max="1704" width="5" style="1" bestFit="1" customWidth="1"/>
    <col min="1705" max="1705" width="35.5703125" style="1" bestFit="1" customWidth="1"/>
    <col min="1706" max="1706" width="40.140625" style="1" bestFit="1" customWidth="1"/>
    <col min="1707" max="1707" width="16" style="1" customWidth="1"/>
    <col min="1708" max="1708" width="21.7109375" style="1" customWidth="1"/>
    <col min="1709" max="1709" width="18.85546875" style="1" customWidth="1"/>
    <col min="1710" max="1710" width="12.85546875" style="1" customWidth="1"/>
    <col min="1711" max="1715" width="10" style="1" bestFit="1" customWidth="1"/>
    <col min="1716" max="1959" width="2.5703125" style="1"/>
    <col min="1960" max="1960" width="5" style="1" bestFit="1" customWidth="1"/>
    <col min="1961" max="1961" width="35.5703125" style="1" bestFit="1" customWidth="1"/>
    <col min="1962" max="1962" width="40.140625" style="1" bestFit="1" customWidth="1"/>
    <col min="1963" max="1963" width="16" style="1" customWidth="1"/>
    <col min="1964" max="1964" width="21.7109375" style="1" customWidth="1"/>
    <col min="1965" max="1965" width="18.85546875" style="1" customWidth="1"/>
    <col min="1966" max="1966" width="12.85546875" style="1" customWidth="1"/>
    <col min="1967" max="1971" width="10" style="1" bestFit="1" customWidth="1"/>
    <col min="1972" max="2215" width="2.5703125" style="1"/>
    <col min="2216" max="2216" width="5" style="1" bestFit="1" customWidth="1"/>
    <col min="2217" max="2217" width="35.5703125" style="1" bestFit="1" customWidth="1"/>
    <col min="2218" max="2218" width="40.140625" style="1" bestFit="1" customWidth="1"/>
    <col min="2219" max="2219" width="16" style="1" customWidth="1"/>
    <col min="2220" max="2220" width="21.7109375" style="1" customWidth="1"/>
    <col min="2221" max="2221" width="18.85546875" style="1" customWidth="1"/>
    <col min="2222" max="2222" width="12.85546875" style="1" customWidth="1"/>
    <col min="2223" max="2227" width="10" style="1" bestFit="1" customWidth="1"/>
    <col min="2228" max="2471" width="2.5703125" style="1"/>
    <col min="2472" max="2472" width="5" style="1" bestFit="1" customWidth="1"/>
    <col min="2473" max="2473" width="35.5703125" style="1" bestFit="1" customWidth="1"/>
    <col min="2474" max="2474" width="40.140625" style="1" bestFit="1" customWidth="1"/>
    <col min="2475" max="2475" width="16" style="1" customWidth="1"/>
    <col min="2476" max="2476" width="21.7109375" style="1" customWidth="1"/>
    <col min="2477" max="2477" width="18.85546875" style="1" customWidth="1"/>
    <col min="2478" max="2478" width="12.85546875" style="1" customWidth="1"/>
    <col min="2479" max="2483" width="10" style="1" bestFit="1" customWidth="1"/>
    <col min="2484" max="2727" width="2.5703125" style="1"/>
    <col min="2728" max="2728" width="5" style="1" bestFit="1" customWidth="1"/>
    <col min="2729" max="2729" width="35.5703125" style="1" bestFit="1" customWidth="1"/>
    <col min="2730" max="2730" width="40.140625" style="1" bestFit="1" customWidth="1"/>
    <col min="2731" max="2731" width="16" style="1" customWidth="1"/>
    <col min="2732" max="2732" width="21.7109375" style="1" customWidth="1"/>
    <col min="2733" max="2733" width="18.85546875" style="1" customWidth="1"/>
    <col min="2734" max="2734" width="12.85546875" style="1" customWidth="1"/>
    <col min="2735" max="2739" width="10" style="1" bestFit="1" customWidth="1"/>
    <col min="2740" max="2983" width="2.5703125" style="1"/>
    <col min="2984" max="2984" width="5" style="1" bestFit="1" customWidth="1"/>
    <col min="2985" max="2985" width="35.5703125" style="1" bestFit="1" customWidth="1"/>
    <col min="2986" max="2986" width="40.140625" style="1" bestFit="1" customWidth="1"/>
    <col min="2987" max="2987" width="16" style="1" customWidth="1"/>
    <col min="2988" max="2988" width="21.7109375" style="1" customWidth="1"/>
    <col min="2989" max="2989" width="18.85546875" style="1" customWidth="1"/>
    <col min="2990" max="2990" width="12.85546875" style="1" customWidth="1"/>
    <col min="2991" max="2995" width="10" style="1" bestFit="1" customWidth="1"/>
    <col min="2996" max="3239" width="2.5703125" style="1"/>
    <col min="3240" max="3240" width="5" style="1" bestFit="1" customWidth="1"/>
    <col min="3241" max="3241" width="35.5703125" style="1" bestFit="1" customWidth="1"/>
    <col min="3242" max="3242" width="40.140625" style="1" bestFit="1" customWidth="1"/>
    <col min="3243" max="3243" width="16" style="1" customWidth="1"/>
    <col min="3244" max="3244" width="21.7109375" style="1" customWidth="1"/>
    <col min="3245" max="3245" width="18.85546875" style="1" customWidth="1"/>
    <col min="3246" max="3246" width="12.85546875" style="1" customWidth="1"/>
    <col min="3247" max="3251" width="10" style="1" bestFit="1" customWidth="1"/>
    <col min="3252" max="3495" width="2.5703125" style="1"/>
    <col min="3496" max="3496" width="5" style="1" bestFit="1" customWidth="1"/>
    <col min="3497" max="3497" width="35.5703125" style="1" bestFit="1" customWidth="1"/>
    <col min="3498" max="3498" width="40.140625" style="1" bestFit="1" customWidth="1"/>
    <col min="3499" max="3499" width="16" style="1" customWidth="1"/>
    <col min="3500" max="3500" width="21.7109375" style="1" customWidth="1"/>
    <col min="3501" max="3501" width="18.85546875" style="1" customWidth="1"/>
    <col min="3502" max="3502" width="12.85546875" style="1" customWidth="1"/>
    <col min="3503" max="3507" width="10" style="1" bestFit="1" customWidth="1"/>
    <col min="3508" max="3751" width="2.5703125" style="1"/>
    <col min="3752" max="3752" width="5" style="1" bestFit="1" customWidth="1"/>
    <col min="3753" max="3753" width="35.5703125" style="1" bestFit="1" customWidth="1"/>
    <col min="3754" max="3754" width="40.140625" style="1" bestFit="1" customWidth="1"/>
    <col min="3755" max="3755" width="16" style="1" customWidth="1"/>
    <col min="3756" max="3756" width="21.7109375" style="1" customWidth="1"/>
    <col min="3757" max="3757" width="18.85546875" style="1" customWidth="1"/>
    <col min="3758" max="3758" width="12.85546875" style="1" customWidth="1"/>
    <col min="3759" max="3763" width="10" style="1" bestFit="1" customWidth="1"/>
    <col min="3764" max="4007" width="2.5703125" style="1"/>
    <col min="4008" max="4008" width="5" style="1" bestFit="1" customWidth="1"/>
    <col min="4009" max="4009" width="35.5703125" style="1" bestFit="1" customWidth="1"/>
    <col min="4010" max="4010" width="40.140625" style="1" bestFit="1" customWidth="1"/>
    <col min="4011" max="4011" width="16" style="1" customWidth="1"/>
    <col min="4012" max="4012" width="21.7109375" style="1" customWidth="1"/>
    <col min="4013" max="4013" width="18.85546875" style="1" customWidth="1"/>
    <col min="4014" max="4014" width="12.85546875" style="1" customWidth="1"/>
    <col min="4015" max="4019" width="10" style="1" bestFit="1" customWidth="1"/>
    <col min="4020" max="4263" width="2.5703125" style="1"/>
    <col min="4264" max="4264" width="5" style="1" bestFit="1" customWidth="1"/>
    <col min="4265" max="4265" width="35.5703125" style="1" bestFit="1" customWidth="1"/>
    <col min="4266" max="4266" width="40.140625" style="1" bestFit="1" customWidth="1"/>
    <col min="4267" max="4267" width="16" style="1" customWidth="1"/>
    <col min="4268" max="4268" width="21.7109375" style="1" customWidth="1"/>
    <col min="4269" max="4269" width="18.85546875" style="1" customWidth="1"/>
    <col min="4270" max="4270" width="12.85546875" style="1" customWidth="1"/>
    <col min="4271" max="4275" width="10" style="1" bestFit="1" customWidth="1"/>
    <col min="4276" max="4519" width="2.5703125" style="1"/>
    <col min="4520" max="4520" width="5" style="1" bestFit="1" customWidth="1"/>
    <col min="4521" max="4521" width="35.5703125" style="1" bestFit="1" customWidth="1"/>
    <col min="4522" max="4522" width="40.140625" style="1" bestFit="1" customWidth="1"/>
    <col min="4523" max="4523" width="16" style="1" customWidth="1"/>
    <col min="4524" max="4524" width="21.7109375" style="1" customWidth="1"/>
    <col min="4525" max="4525" width="18.85546875" style="1" customWidth="1"/>
    <col min="4526" max="4526" width="12.85546875" style="1" customWidth="1"/>
    <col min="4527" max="4531" width="10" style="1" bestFit="1" customWidth="1"/>
    <col min="4532" max="4775" width="2.5703125" style="1"/>
    <col min="4776" max="4776" width="5" style="1" bestFit="1" customWidth="1"/>
    <col min="4777" max="4777" width="35.5703125" style="1" bestFit="1" customWidth="1"/>
    <col min="4778" max="4778" width="40.140625" style="1" bestFit="1" customWidth="1"/>
    <col min="4779" max="4779" width="16" style="1" customWidth="1"/>
    <col min="4780" max="4780" width="21.7109375" style="1" customWidth="1"/>
    <col min="4781" max="4781" width="18.85546875" style="1" customWidth="1"/>
    <col min="4782" max="4782" width="12.85546875" style="1" customWidth="1"/>
    <col min="4783" max="4787" width="10" style="1" bestFit="1" customWidth="1"/>
    <col min="4788" max="5031" width="2.5703125" style="1"/>
    <col min="5032" max="5032" width="5" style="1" bestFit="1" customWidth="1"/>
    <col min="5033" max="5033" width="35.5703125" style="1" bestFit="1" customWidth="1"/>
    <col min="5034" max="5034" width="40.140625" style="1" bestFit="1" customWidth="1"/>
    <col min="5035" max="5035" width="16" style="1" customWidth="1"/>
    <col min="5036" max="5036" width="21.7109375" style="1" customWidth="1"/>
    <col min="5037" max="5037" width="18.85546875" style="1" customWidth="1"/>
    <col min="5038" max="5038" width="12.85546875" style="1" customWidth="1"/>
    <col min="5039" max="5043" width="10" style="1" bestFit="1" customWidth="1"/>
    <col min="5044" max="5287" width="2.5703125" style="1"/>
    <col min="5288" max="5288" width="5" style="1" bestFit="1" customWidth="1"/>
    <col min="5289" max="5289" width="35.5703125" style="1" bestFit="1" customWidth="1"/>
    <col min="5290" max="5290" width="40.140625" style="1" bestFit="1" customWidth="1"/>
    <col min="5291" max="5291" width="16" style="1" customWidth="1"/>
    <col min="5292" max="5292" width="21.7109375" style="1" customWidth="1"/>
    <col min="5293" max="5293" width="18.85546875" style="1" customWidth="1"/>
    <col min="5294" max="5294" width="12.85546875" style="1" customWidth="1"/>
    <col min="5295" max="5299" width="10" style="1" bestFit="1" customWidth="1"/>
    <col min="5300" max="5543" width="2.5703125" style="1"/>
    <col min="5544" max="5544" width="5" style="1" bestFit="1" customWidth="1"/>
    <col min="5545" max="5545" width="35.5703125" style="1" bestFit="1" customWidth="1"/>
    <col min="5546" max="5546" width="40.140625" style="1" bestFit="1" customWidth="1"/>
    <col min="5547" max="5547" width="16" style="1" customWidth="1"/>
    <col min="5548" max="5548" width="21.7109375" style="1" customWidth="1"/>
    <col min="5549" max="5549" width="18.85546875" style="1" customWidth="1"/>
    <col min="5550" max="5550" width="12.85546875" style="1" customWidth="1"/>
    <col min="5551" max="5555" width="10" style="1" bestFit="1" customWidth="1"/>
    <col min="5556" max="5799" width="2.5703125" style="1"/>
    <col min="5800" max="5800" width="5" style="1" bestFit="1" customWidth="1"/>
    <col min="5801" max="5801" width="35.5703125" style="1" bestFit="1" customWidth="1"/>
    <col min="5802" max="5802" width="40.140625" style="1" bestFit="1" customWidth="1"/>
    <col min="5803" max="5803" width="16" style="1" customWidth="1"/>
    <col min="5804" max="5804" width="21.7109375" style="1" customWidth="1"/>
    <col min="5805" max="5805" width="18.85546875" style="1" customWidth="1"/>
    <col min="5806" max="5806" width="12.85546875" style="1" customWidth="1"/>
    <col min="5807" max="5811" width="10" style="1" bestFit="1" customWidth="1"/>
    <col min="5812" max="6055" width="2.5703125" style="1"/>
    <col min="6056" max="6056" width="5" style="1" bestFit="1" customWidth="1"/>
    <col min="6057" max="6057" width="35.5703125" style="1" bestFit="1" customWidth="1"/>
    <col min="6058" max="6058" width="40.140625" style="1" bestFit="1" customWidth="1"/>
    <col min="6059" max="6059" width="16" style="1" customWidth="1"/>
    <col min="6060" max="6060" width="21.7109375" style="1" customWidth="1"/>
    <col min="6061" max="6061" width="18.85546875" style="1" customWidth="1"/>
    <col min="6062" max="6062" width="12.85546875" style="1" customWidth="1"/>
    <col min="6063" max="6067" width="10" style="1" bestFit="1" customWidth="1"/>
    <col min="6068" max="6311" width="2.5703125" style="1"/>
    <col min="6312" max="6312" width="5" style="1" bestFit="1" customWidth="1"/>
    <col min="6313" max="6313" width="35.5703125" style="1" bestFit="1" customWidth="1"/>
    <col min="6314" max="6314" width="40.140625" style="1" bestFit="1" customWidth="1"/>
    <col min="6315" max="6315" width="16" style="1" customWidth="1"/>
    <col min="6316" max="6316" width="21.7109375" style="1" customWidth="1"/>
    <col min="6317" max="6317" width="18.85546875" style="1" customWidth="1"/>
    <col min="6318" max="6318" width="12.85546875" style="1" customWidth="1"/>
    <col min="6319" max="6323" width="10" style="1" bestFit="1" customWidth="1"/>
    <col min="6324" max="6567" width="2.5703125" style="1"/>
    <col min="6568" max="6568" width="5" style="1" bestFit="1" customWidth="1"/>
    <col min="6569" max="6569" width="35.5703125" style="1" bestFit="1" customWidth="1"/>
    <col min="6570" max="6570" width="40.140625" style="1" bestFit="1" customWidth="1"/>
    <col min="6571" max="6571" width="16" style="1" customWidth="1"/>
    <col min="6572" max="6572" width="21.7109375" style="1" customWidth="1"/>
    <col min="6573" max="6573" width="18.85546875" style="1" customWidth="1"/>
    <col min="6574" max="6574" width="12.85546875" style="1" customWidth="1"/>
    <col min="6575" max="6579" width="10" style="1" bestFit="1" customWidth="1"/>
    <col min="6580" max="6823" width="2.5703125" style="1"/>
    <col min="6824" max="6824" width="5" style="1" bestFit="1" customWidth="1"/>
    <col min="6825" max="6825" width="35.5703125" style="1" bestFit="1" customWidth="1"/>
    <col min="6826" max="6826" width="40.140625" style="1" bestFit="1" customWidth="1"/>
    <col min="6827" max="6827" width="16" style="1" customWidth="1"/>
    <col min="6828" max="6828" width="21.7109375" style="1" customWidth="1"/>
    <col min="6829" max="6829" width="18.85546875" style="1" customWidth="1"/>
    <col min="6830" max="6830" width="12.85546875" style="1" customWidth="1"/>
    <col min="6831" max="6835" width="10" style="1" bestFit="1" customWidth="1"/>
    <col min="6836" max="7079" width="2.5703125" style="1"/>
    <col min="7080" max="7080" width="5" style="1" bestFit="1" customWidth="1"/>
    <col min="7081" max="7081" width="35.5703125" style="1" bestFit="1" customWidth="1"/>
    <col min="7082" max="7082" width="40.140625" style="1" bestFit="1" customWidth="1"/>
    <col min="7083" max="7083" width="16" style="1" customWidth="1"/>
    <col min="7084" max="7084" width="21.7109375" style="1" customWidth="1"/>
    <col min="7085" max="7085" width="18.85546875" style="1" customWidth="1"/>
    <col min="7086" max="7086" width="12.85546875" style="1" customWidth="1"/>
    <col min="7087" max="7091" width="10" style="1" bestFit="1" customWidth="1"/>
    <col min="7092" max="7335" width="2.5703125" style="1"/>
    <col min="7336" max="7336" width="5" style="1" bestFit="1" customWidth="1"/>
    <col min="7337" max="7337" width="35.5703125" style="1" bestFit="1" customWidth="1"/>
    <col min="7338" max="7338" width="40.140625" style="1" bestFit="1" customWidth="1"/>
    <col min="7339" max="7339" width="16" style="1" customWidth="1"/>
    <col min="7340" max="7340" width="21.7109375" style="1" customWidth="1"/>
    <col min="7341" max="7341" width="18.85546875" style="1" customWidth="1"/>
    <col min="7342" max="7342" width="12.85546875" style="1" customWidth="1"/>
    <col min="7343" max="7347" width="10" style="1" bestFit="1" customWidth="1"/>
    <col min="7348" max="7591" width="2.5703125" style="1"/>
    <col min="7592" max="7592" width="5" style="1" bestFit="1" customWidth="1"/>
    <col min="7593" max="7593" width="35.5703125" style="1" bestFit="1" customWidth="1"/>
    <col min="7594" max="7594" width="40.140625" style="1" bestFit="1" customWidth="1"/>
    <col min="7595" max="7595" width="16" style="1" customWidth="1"/>
    <col min="7596" max="7596" width="21.7109375" style="1" customWidth="1"/>
    <col min="7597" max="7597" width="18.85546875" style="1" customWidth="1"/>
    <col min="7598" max="7598" width="12.85546875" style="1" customWidth="1"/>
    <col min="7599" max="7603" width="10" style="1" bestFit="1" customWidth="1"/>
    <col min="7604" max="7847" width="2.5703125" style="1"/>
    <col min="7848" max="7848" width="5" style="1" bestFit="1" customWidth="1"/>
    <col min="7849" max="7849" width="35.5703125" style="1" bestFit="1" customWidth="1"/>
    <col min="7850" max="7850" width="40.140625" style="1" bestFit="1" customWidth="1"/>
    <col min="7851" max="7851" width="16" style="1" customWidth="1"/>
    <col min="7852" max="7852" width="21.7109375" style="1" customWidth="1"/>
    <col min="7853" max="7853" width="18.85546875" style="1" customWidth="1"/>
    <col min="7854" max="7854" width="12.85546875" style="1" customWidth="1"/>
    <col min="7855" max="7859" width="10" style="1" bestFit="1" customWidth="1"/>
    <col min="7860" max="8103" width="2.5703125" style="1"/>
    <col min="8104" max="8104" width="5" style="1" bestFit="1" customWidth="1"/>
    <col min="8105" max="8105" width="35.5703125" style="1" bestFit="1" customWidth="1"/>
    <col min="8106" max="8106" width="40.140625" style="1" bestFit="1" customWidth="1"/>
    <col min="8107" max="8107" width="16" style="1" customWidth="1"/>
    <col min="8108" max="8108" width="21.7109375" style="1" customWidth="1"/>
    <col min="8109" max="8109" width="18.85546875" style="1" customWidth="1"/>
    <col min="8110" max="8110" width="12.85546875" style="1" customWidth="1"/>
    <col min="8111" max="8115" width="10" style="1" bestFit="1" customWidth="1"/>
    <col min="8116" max="8359" width="2.5703125" style="1"/>
    <col min="8360" max="8360" width="5" style="1" bestFit="1" customWidth="1"/>
    <col min="8361" max="8361" width="35.5703125" style="1" bestFit="1" customWidth="1"/>
    <col min="8362" max="8362" width="40.140625" style="1" bestFit="1" customWidth="1"/>
    <col min="8363" max="8363" width="16" style="1" customWidth="1"/>
    <col min="8364" max="8364" width="21.7109375" style="1" customWidth="1"/>
    <col min="8365" max="8365" width="18.85546875" style="1" customWidth="1"/>
    <col min="8366" max="8366" width="12.85546875" style="1" customWidth="1"/>
    <col min="8367" max="8371" width="10" style="1" bestFit="1" customWidth="1"/>
    <col min="8372" max="8615" width="2.5703125" style="1"/>
    <col min="8616" max="8616" width="5" style="1" bestFit="1" customWidth="1"/>
    <col min="8617" max="8617" width="35.5703125" style="1" bestFit="1" customWidth="1"/>
    <col min="8618" max="8618" width="40.140625" style="1" bestFit="1" customWidth="1"/>
    <col min="8619" max="8619" width="16" style="1" customWidth="1"/>
    <col min="8620" max="8620" width="21.7109375" style="1" customWidth="1"/>
    <col min="8621" max="8621" width="18.85546875" style="1" customWidth="1"/>
    <col min="8622" max="8622" width="12.85546875" style="1" customWidth="1"/>
    <col min="8623" max="8627" width="10" style="1" bestFit="1" customWidth="1"/>
    <col min="8628" max="8871" width="2.5703125" style="1"/>
    <col min="8872" max="8872" width="5" style="1" bestFit="1" customWidth="1"/>
    <col min="8873" max="8873" width="35.5703125" style="1" bestFit="1" customWidth="1"/>
    <col min="8874" max="8874" width="40.140625" style="1" bestFit="1" customWidth="1"/>
    <col min="8875" max="8875" width="16" style="1" customWidth="1"/>
    <col min="8876" max="8876" width="21.7109375" style="1" customWidth="1"/>
    <col min="8877" max="8877" width="18.85546875" style="1" customWidth="1"/>
    <col min="8878" max="8878" width="12.85546875" style="1" customWidth="1"/>
    <col min="8879" max="8883" width="10" style="1" bestFit="1" customWidth="1"/>
    <col min="8884" max="9127" width="2.5703125" style="1"/>
    <col min="9128" max="9128" width="5" style="1" bestFit="1" customWidth="1"/>
    <col min="9129" max="9129" width="35.5703125" style="1" bestFit="1" customWidth="1"/>
    <col min="9130" max="9130" width="40.140625" style="1" bestFit="1" customWidth="1"/>
    <col min="9131" max="9131" width="16" style="1" customWidth="1"/>
    <col min="9132" max="9132" width="21.7109375" style="1" customWidth="1"/>
    <col min="9133" max="9133" width="18.85546875" style="1" customWidth="1"/>
    <col min="9134" max="9134" width="12.85546875" style="1" customWidth="1"/>
    <col min="9135" max="9139" width="10" style="1" bestFit="1" customWidth="1"/>
    <col min="9140" max="9383" width="2.5703125" style="1"/>
    <col min="9384" max="9384" width="5" style="1" bestFit="1" customWidth="1"/>
    <col min="9385" max="9385" width="35.5703125" style="1" bestFit="1" customWidth="1"/>
    <col min="9386" max="9386" width="40.140625" style="1" bestFit="1" customWidth="1"/>
    <col min="9387" max="9387" width="16" style="1" customWidth="1"/>
    <col min="9388" max="9388" width="21.7109375" style="1" customWidth="1"/>
    <col min="9389" max="9389" width="18.85546875" style="1" customWidth="1"/>
    <col min="9390" max="9390" width="12.85546875" style="1" customWidth="1"/>
    <col min="9391" max="9395" width="10" style="1" bestFit="1" customWidth="1"/>
    <col min="9396" max="9639" width="2.5703125" style="1"/>
    <col min="9640" max="9640" width="5" style="1" bestFit="1" customWidth="1"/>
    <col min="9641" max="9641" width="35.5703125" style="1" bestFit="1" customWidth="1"/>
    <col min="9642" max="9642" width="40.140625" style="1" bestFit="1" customWidth="1"/>
    <col min="9643" max="9643" width="16" style="1" customWidth="1"/>
    <col min="9644" max="9644" width="21.7109375" style="1" customWidth="1"/>
    <col min="9645" max="9645" width="18.85546875" style="1" customWidth="1"/>
    <col min="9646" max="9646" width="12.85546875" style="1" customWidth="1"/>
    <col min="9647" max="9651" width="10" style="1" bestFit="1" customWidth="1"/>
    <col min="9652" max="9895" width="2.5703125" style="1"/>
    <col min="9896" max="9896" width="5" style="1" bestFit="1" customWidth="1"/>
    <col min="9897" max="9897" width="35.5703125" style="1" bestFit="1" customWidth="1"/>
    <col min="9898" max="9898" width="40.140625" style="1" bestFit="1" customWidth="1"/>
    <col min="9899" max="9899" width="16" style="1" customWidth="1"/>
    <col min="9900" max="9900" width="21.7109375" style="1" customWidth="1"/>
    <col min="9901" max="9901" width="18.85546875" style="1" customWidth="1"/>
    <col min="9902" max="9902" width="12.85546875" style="1" customWidth="1"/>
    <col min="9903" max="9907" width="10" style="1" bestFit="1" customWidth="1"/>
    <col min="9908" max="10151" width="2.5703125" style="1"/>
    <col min="10152" max="10152" width="5" style="1" bestFit="1" customWidth="1"/>
    <col min="10153" max="10153" width="35.5703125" style="1" bestFit="1" customWidth="1"/>
    <col min="10154" max="10154" width="40.140625" style="1" bestFit="1" customWidth="1"/>
    <col min="10155" max="10155" width="16" style="1" customWidth="1"/>
    <col min="10156" max="10156" width="21.7109375" style="1" customWidth="1"/>
    <col min="10157" max="10157" width="18.85546875" style="1" customWidth="1"/>
    <col min="10158" max="10158" width="12.85546875" style="1" customWidth="1"/>
    <col min="10159" max="10163" width="10" style="1" bestFit="1" customWidth="1"/>
    <col min="10164" max="10407" width="2.5703125" style="1"/>
    <col min="10408" max="10408" width="5" style="1" bestFit="1" customWidth="1"/>
    <col min="10409" max="10409" width="35.5703125" style="1" bestFit="1" customWidth="1"/>
    <col min="10410" max="10410" width="40.140625" style="1" bestFit="1" customWidth="1"/>
    <col min="10411" max="10411" width="16" style="1" customWidth="1"/>
    <col min="10412" max="10412" width="21.7109375" style="1" customWidth="1"/>
    <col min="10413" max="10413" width="18.85546875" style="1" customWidth="1"/>
    <col min="10414" max="10414" width="12.85546875" style="1" customWidth="1"/>
    <col min="10415" max="10419" width="10" style="1" bestFit="1" customWidth="1"/>
    <col min="10420" max="10663" width="2.5703125" style="1"/>
    <col min="10664" max="10664" width="5" style="1" bestFit="1" customWidth="1"/>
    <col min="10665" max="10665" width="35.5703125" style="1" bestFit="1" customWidth="1"/>
    <col min="10666" max="10666" width="40.140625" style="1" bestFit="1" customWidth="1"/>
    <col min="10667" max="10667" width="16" style="1" customWidth="1"/>
    <col min="10668" max="10668" width="21.7109375" style="1" customWidth="1"/>
    <col min="10669" max="10669" width="18.85546875" style="1" customWidth="1"/>
    <col min="10670" max="10670" width="12.85546875" style="1" customWidth="1"/>
    <col min="10671" max="10675" width="10" style="1" bestFit="1" customWidth="1"/>
    <col min="10676" max="10919" width="2.5703125" style="1"/>
    <col min="10920" max="10920" width="5" style="1" bestFit="1" customWidth="1"/>
    <col min="10921" max="10921" width="35.5703125" style="1" bestFit="1" customWidth="1"/>
    <col min="10922" max="10922" width="40.140625" style="1" bestFit="1" customWidth="1"/>
    <col min="10923" max="10923" width="16" style="1" customWidth="1"/>
    <col min="10924" max="10924" width="21.7109375" style="1" customWidth="1"/>
    <col min="10925" max="10925" width="18.85546875" style="1" customWidth="1"/>
    <col min="10926" max="10926" width="12.85546875" style="1" customWidth="1"/>
    <col min="10927" max="10931" width="10" style="1" bestFit="1" customWidth="1"/>
    <col min="10932" max="11175" width="2.5703125" style="1"/>
    <col min="11176" max="11176" width="5" style="1" bestFit="1" customWidth="1"/>
    <col min="11177" max="11177" width="35.5703125" style="1" bestFit="1" customWidth="1"/>
    <col min="11178" max="11178" width="40.140625" style="1" bestFit="1" customWidth="1"/>
    <col min="11179" max="11179" width="16" style="1" customWidth="1"/>
    <col min="11180" max="11180" width="21.7109375" style="1" customWidth="1"/>
    <col min="11181" max="11181" width="18.85546875" style="1" customWidth="1"/>
    <col min="11182" max="11182" width="12.85546875" style="1" customWidth="1"/>
    <col min="11183" max="11187" width="10" style="1" bestFit="1" customWidth="1"/>
    <col min="11188" max="11431" width="2.5703125" style="1"/>
    <col min="11432" max="11432" width="5" style="1" bestFit="1" customWidth="1"/>
    <col min="11433" max="11433" width="35.5703125" style="1" bestFit="1" customWidth="1"/>
    <col min="11434" max="11434" width="40.140625" style="1" bestFit="1" customWidth="1"/>
    <col min="11435" max="11435" width="16" style="1" customWidth="1"/>
    <col min="11436" max="11436" width="21.7109375" style="1" customWidth="1"/>
    <col min="11437" max="11437" width="18.85546875" style="1" customWidth="1"/>
    <col min="11438" max="11438" width="12.85546875" style="1" customWidth="1"/>
    <col min="11439" max="11443" width="10" style="1" bestFit="1" customWidth="1"/>
    <col min="11444" max="11687" width="2.5703125" style="1"/>
    <col min="11688" max="11688" width="5" style="1" bestFit="1" customWidth="1"/>
    <col min="11689" max="11689" width="35.5703125" style="1" bestFit="1" customWidth="1"/>
    <col min="11690" max="11690" width="40.140625" style="1" bestFit="1" customWidth="1"/>
    <col min="11691" max="11691" width="16" style="1" customWidth="1"/>
    <col min="11692" max="11692" width="21.7109375" style="1" customWidth="1"/>
    <col min="11693" max="11693" width="18.85546875" style="1" customWidth="1"/>
    <col min="11694" max="11694" width="12.85546875" style="1" customWidth="1"/>
    <col min="11695" max="11699" width="10" style="1" bestFit="1" customWidth="1"/>
    <col min="11700" max="11943" width="2.5703125" style="1"/>
    <col min="11944" max="11944" width="5" style="1" bestFit="1" customWidth="1"/>
    <col min="11945" max="11945" width="35.5703125" style="1" bestFit="1" customWidth="1"/>
    <col min="11946" max="11946" width="40.140625" style="1" bestFit="1" customWidth="1"/>
    <col min="11947" max="11947" width="16" style="1" customWidth="1"/>
    <col min="11948" max="11948" width="21.7109375" style="1" customWidth="1"/>
    <col min="11949" max="11949" width="18.85546875" style="1" customWidth="1"/>
    <col min="11950" max="11950" width="12.85546875" style="1" customWidth="1"/>
    <col min="11951" max="11955" width="10" style="1" bestFit="1" customWidth="1"/>
    <col min="11956" max="12199" width="2.5703125" style="1"/>
    <col min="12200" max="12200" width="5" style="1" bestFit="1" customWidth="1"/>
    <col min="12201" max="12201" width="35.5703125" style="1" bestFit="1" customWidth="1"/>
    <col min="12202" max="12202" width="40.140625" style="1" bestFit="1" customWidth="1"/>
    <col min="12203" max="12203" width="16" style="1" customWidth="1"/>
    <col min="12204" max="12204" width="21.7109375" style="1" customWidth="1"/>
    <col min="12205" max="12205" width="18.85546875" style="1" customWidth="1"/>
    <col min="12206" max="12206" width="12.85546875" style="1" customWidth="1"/>
    <col min="12207" max="12211" width="10" style="1" bestFit="1" customWidth="1"/>
    <col min="12212" max="12455" width="2.5703125" style="1"/>
    <col min="12456" max="12456" width="5" style="1" bestFit="1" customWidth="1"/>
    <col min="12457" max="12457" width="35.5703125" style="1" bestFit="1" customWidth="1"/>
    <col min="12458" max="12458" width="40.140625" style="1" bestFit="1" customWidth="1"/>
    <col min="12459" max="12459" width="16" style="1" customWidth="1"/>
    <col min="12460" max="12460" width="21.7109375" style="1" customWidth="1"/>
    <col min="12461" max="12461" width="18.85546875" style="1" customWidth="1"/>
    <col min="12462" max="12462" width="12.85546875" style="1" customWidth="1"/>
    <col min="12463" max="12467" width="10" style="1" bestFit="1" customWidth="1"/>
    <col min="12468" max="12711" width="2.5703125" style="1"/>
    <col min="12712" max="12712" width="5" style="1" bestFit="1" customWidth="1"/>
    <col min="12713" max="12713" width="35.5703125" style="1" bestFit="1" customWidth="1"/>
    <col min="12714" max="12714" width="40.140625" style="1" bestFit="1" customWidth="1"/>
    <col min="12715" max="12715" width="16" style="1" customWidth="1"/>
    <col min="12716" max="12716" width="21.7109375" style="1" customWidth="1"/>
    <col min="12717" max="12717" width="18.85546875" style="1" customWidth="1"/>
    <col min="12718" max="12718" width="12.85546875" style="1" customWidth="1"/>
    <col min="12719" max="12723" width="10" style="1" bestFit="1" customWidth="1"/>
    <col min="12724" max="12967" width="2.5703125" style="1"/>
    <col min="12968" max="12968" width="5" style="1" bestFit="1" customWidth="1"/>
    <col min="12969" max="12969" width="35.5703125" style="1" bestFit="1" customWidth="1"/>
    <col min="12970" max="12970" width="40.140625" style="1" bestFit="1" customWidth="1"/>
    <col min="12971" max="12971" width="16" style="1" customWidth="1"/>
    <col min="12972" max="12972" width="21.7109375" style="1" customWidth="1"/>
    <col min="12973" max="12973" width="18.85546875" style="1" customWidth="1"/>
    <col min="12974" max="12974" width="12.85546875" style="1" customWidth="1"/>
    <col min="12975" max="12979" width="10" style="1" bestFit="1" customWidth="1"/>
    <col min="12980" max="13223" width="2.5703125" style="1"/>
    <col min="13224" max="13224" width="5" style="1" bestFit="1" customWidth="1"/>
    <col min="13225" max="13225" width="35.5703125" style="1" bestFit="1" customWidth="1"/>
    <col min="13226" max="13226" width="40.140625" style="1" bestFit="1" customWidth="1"/>
    <col min="13227" max="13227" width="16" style="1" customWidth="1"/>
    <col min="13228" max="13228" width="21.7109375" style="1" customWidth="1"/>
    <col min="13229" max="13229" width="18.85546875" style="1" customWidth="1"/>
    <col min="13230" max="13230" width="12.85546875" style="1" customWidth="1"/>
    <col min="13231" max="13235" width="10" style="1" bestFit="1" customWidth="1"/>
    <col min="13236" max="13479" width="2.5703125" style="1"/>
    <col min="13480" max="13480" width="5" style="1" bestFit="1" customWidth="1"/>
    <col min="13481" max="13481" width="35.5703125" style="1" bestFit="1" customWidth="1"/>
    <col min="13482" max="13482" width="40.140625" style="1" bestFit="1" customWidth="1"/>
    <col min="13483" max="13483" width="16" style="1" customWidth="1"/>
    <col min="13484" max="13484" width="21.7109375" style="1" customWidth="1"/>
    <col min="13485" max="13485" width="18.85546875" style="1" customWidth="1"/>
    <col min="13486" max="13486" width="12.85546875" style="1" customWidth="1"/>
    <col min="13487" max="13491" width="10" style="1" bestFit="1" customWidth="1"/>
    <col min="13492" max="13735" width="2.5703125" style="1"/>
    <col min="13736" max="13736" width="5" style="1" bestFit="1" customWidth="1"/>
    <col min="13737" max="13737" width="35.5703125" style="1" bestFit="1" customWidth="1"/>
    <col min="13738" max="13738" width="40.140625" style="1" bestFit="1" customWidth="1"/>
    <col min="13739" max="13739" width="16" style="1" customWidth="1"/>
    <col min="13740" max="13740" width="21.7109375" style="1" customWidth="1"/>
    <col min="13741" max="13741" width="18.85546875" style="1" customWidth="1"/>
    <col min="13742" max="13742" width="12.85546875" style="1" customWidth="1"/>
    <col min="13743" max="13747" width="10" style="1" bestFit="1" customWidth="1"/>
    <col min="13748" max="13991" width="2.5703125" style="1"/>
    <col min="13992" max="13992" width="5" style="1" bestFit="1" customWidth="1"/>
    <col min="13993" max="13993" width="35.5703125" style="1" bestFit="1" customWidth="1"/>
    <col min="13994" max="13994" width="40.140625" style="1" bestFit="1" customWidth="1"/>
    <col min="13995" max="13995" width="16" style="1" customWidth="1"/>
    <col min="13996" max="13996" width="21.7109375" style="1" customWidth="1"/>
    <col min="13997" max="13997" width="18.85546875" style="1" customWidth="1"/>
    <col min="13998" max="13998" width="12.85546875" style="1" customWidth="1"/>
    <col min="13999" max="14003" width="10" style="1" bestFit="1" customWidth="1"/>
    <col min="14004" max="14247" width="2.5703125" style="1"/>
    <col min="14248" max="14248" width="5" style="1" bestFit="1" customWidth="1"/>
    <col min="14249" max="14249" width="35.5703125" style="1" bestFit="1" customWidth="1"/>
    <col min="14250" max="14250" width="40.140625" style="1" bestFit="1" customWidth="1"/>
    <col min="14251" max="14251" width="16" style="1" customWidth="1"/>
    <col min="14252" max="14252" width="21.7109375" style="1" customWidth="1"/>
    <col min="14253" max="14253" width="18.85546875" style="1" customWidth="1"/>
    <col min="14254" max="14254" width="12.85546875" style="1" customWidth="1"/>
    <col min="14255" max="14259" width="10" style="1" bestFit="1" customWidth="1"/>
    <col min="14260" max="14503" width="2.5703125" style="1"/>
    <col min="14504" max="14504" width="5" style="1" bestFit="1" customWidth="1"/>
    <col min="14505" max="14505" width="35.5703125" style="1" bestFit="1" customWidth="1"/>
    <col min="14506" max="14506" width="40.140625" style="1" bestFit="1" customWidth="1"/>
    <col min="14507" max="14507" width="16" style="1" customWidth="1"/>
    <col min="14508" max="14508" width="21.7109375" style="1" customWidth="1"/>
    <col min="14509" max="14509" width="18.85546875" style="1" customWidth="1"/>
    <col min="14510" max="14510" width="12.85546875" style="1" customWidth="1"/>
    <col min="14511" max="14515" width="10" style="1" bestFit="1" customWidth="1"/>
    <col min="14516" max="14759" width="2.5703125" style="1"/>
    <col min="14760" max="14760" width="5" style="1" bestFit="1" customWidth="1"/>
    <col min="14761" max="14761" width="35.5703125" style="1" bestFit="1" customWidth="1"/>
    <col min="14762" max="14762" width="40.140625" style="1" bestFit="1" customWidth="1"/>
    <col min="14763" max="14763" width="16" style="1" customWidth="1"/>
    <col min="14764" max="14764" width="21.7109375" style="1" customWidth="1"/>
    <col min="14765" max="14765" width="18.85546875" style="1" customWidth="1"/>
    <col min="14766" max="14766" width="12.85546875" style="1" customWidth="1"/>
    <col min="14767" max="14771" width="10" style="1" bestFit="1" customWidth="1"/>
    <col min="14772" max="15015" width="2.5703125" style="1"/>
    <col min="15016" max="15016" width="5" style="1" bestFit="1" customWidth="1"/>
    <col min="15017" max="15017" width="35.5703125" style="1" bestFit="1" customWidth="1"/>
    <col min="15018" max="15018" width="40.140625" style="1" bestFit="1" customWidth="1"/>
    <col min="15019" max="15019" width="16" style="1" customWidth="1"/>
    <col min="15020" max="15020" width="21.7109375" style="1" customWidth="1"/>
    <col min="15021" max="15021" width="18.85546875" style="1" customWidth="1"/>
    <col min="15022" max="15022" width="12.85546875" style="1" customWidth="1"/>
    <col min="15023" max="15027" width="10" style="1" bestFit="1" customWidth="1"/>
    <col min="15028" max="15271" width="2.5703125" style="1"/>
    <col min="15272" max="15272" width="5" style="1" bestFit="1" customWidth="1"/>
    <col min="15273" max="15273" width="35.5703125" style="1" bestFit="1" customWidth="1"/>
    <col min="15274" max="15274" width="40.140625" style="1" bestFit="1" customWidth="1"/>
    <col min="15275" max="15275" width="16" style="1" customWidth="1"/>
    <col min="15276" max="15276" width="21.7109375" style="1" customWidth="1"/>
    <col min="15277" max="15277" width="18.85546875" style="1" customWidth="1"/>
    <col min="15278" max="15278" width="12.85546875" style="1" customWidth="1"/>
    <col min="15279" max="15283" width="10" style="1" bestFit="1" customWidth="1"/>
    <col min="15284" max="15527" width="2.5703125" style="1"/>
    <col min="15528" max="15528" width="5" style="1" bestFit="1" customWidth="1"/>
    <col min="15529" max="15529" width="35.5703125" style="1" bestFit="1" customWidth="1"/>
    <col min="15530" max="15530" width="40.140625" style="1" bestFit="1" customWidth="1"/>
    <col min="15531" max="15531" width="16" style="1" customWidth="1"/>
    <col min="15532" max="15532" width="21.7109375" style="1" customWidth="1"/>
    <col min="15533" max="15533" width="18.85546875" style="1" customWidth="1"/>
    <col min="15534" max="15534" width="12.85546875" style="1" customWidth="1"/>
    <col min="15535" max="15539" width="10" style="1" bestFit="1" customWidth="1"/>
    <col min="15540" max="15783" width="2.5703125" style="1"/>
    <col min="15784" max="15784" width="5" style="1" bestFit="1" customWidth="1"/>
    <col min="15785" max="15785" width="35.5703125" style="1" bestFit="1" customWidth="1"/>
    <col min="15786" max="15786" width="40.140625" style="1" bestFit="1" customWidth="1"/>
    <col min="15787" max="15787" width="16" style="1" customWidth="1"/>
    <col min="15788" max="15788" width="21.7109375" style="1" customWidth="1"/>
    <col min="15789" max="15789" width="18.85546875" style="1" customWidth="1"/>
    <col min="15790" max="15790" width="12.85546875" style="1" customWidth="1"/>
    <col min="15791" max="15795" width="10" style="1" bestFit="1" customWidth="1"/>
    <col min="15796" max="16039" width="2.5703125" style="1"/>
    <col min="16040" max="16040" width="5" style="1" bestFit="1" customWidth="1"/>
    <col min="16041" max="16041" width="35.5703125" style="1" bestFit="1" customWidth="1"/>
    <col min="16042" max="16042" width="40.140625" style="1" bestFit="1" customWidth="1"/>
    <col min="16043" max="16043" width="16" style="1" customWidth="1"/>
    <col min="16044" max="16044" width="21.7109375" style="1" customWidth="1"/>
    <col min="16045" max="16045" width="18.85546875" style="1" customWidth="1"/>
    <col min="16046" max="16046" width="12.85546875" style="1" customWidth="1"/>
    <col min="16047" max="16051" width="10" style="1" bestFit="1" customWidth="1"/>
    <col min="16052" max="16384" width="2.5703125" style="1"/>
  </cols>
  <sheetData>
    <row r="1" spans="1:25" ht="36.75" customHeight="1" x14ac:dyDescent="0.25">
      <c r="A1" s="1859" t="s">
        <v>0</v>
      </c>
      <c r="B1" s="1860"/>
      <c r="C1" s="1860"/>
      <c r="D1" s="1860"/>
      <c r="E1" s="1860"/>
      <c r="F1" s="1860"/>
      <c r="G1" s="1860"/>
      <c r="H1" s="1860"/>
      <c r="I1" s="1860"/>
      <c r="J1" s="1860"/>
      <c r="K1" s="1860"/>
      <c r="L1" s="1860"/>
      <c r="M1" s="1860"/>
      <c r="N1" s="1860"/>
      <c r="O1" s="1860"/>
      <c r="P1" s="1860"/>
      <c r="Q1" s="1860"/>
      <c r="R1" s="1860"/>
      <c r="S1" s="1860"/>
      <c r="T1" s="1860"/>
      <c r="U1" s="1860"/>
      <c r="V1" s="1860"/>
      <c r="W1" s="1860"/>
      <c r="X1" s="1860"/>
      <c r="Y1" s="1861"/>
    </row>
    <row r="2" spans="1:25" ht="30" customHeight="1" x14ac:dyDescent="0.25">
      <c r="A2" s="1862" t="s">
        <v>583</v>
      </c>
      <c r="B2" s="1863"/>
      <c r="C2" s="1863"/>
      <c r="D2" s="1863"/>
      <c r="E2" s="1863"/>
      <c r="F2" s="1863"/>
      <c r="G2" s="1863"/>
      <c r="H2" s="1863"/>
      <c r="I2" s="1863"/>
      <c r="J2" s="1863"/>
      <c r="K2" s="1863"/>
      <c r="L2" s="1863"/>
      <c r="M2" s="1863"/>
      <c r="N2" s="1863"/>
      <c r="O2" s="1863"/>
      <c r="P2" s="1863"/>
      <c r="Q2" s="1863"/>
      <c r="R2" s="1863"/>
      <c r="S2" s="1863"/>
      <c r="T2" s="1863"/>
      <c r="U2" s="1863"/>
      <c r="V2" s="1863"/>
      <c r="W2" s="1863"/>
      <c r="X2" s="1863"/>
      <c r="Y2" s="1864"/>
    </row>
    <row r="3" spans="1:25" ht="51" customHeight="1" thickBot="1" x14ac:dyDescent="0.45">
      <c r="A3" s="1954" t="s">
        <v>2</v>
      </c>
      <c r="B3" s="1888"/>
      <c r="C3" s="1888"/>
      <c r="D3" s="1888"/>
      <c r="E3" s="1888"/>
      <c r="F3" s="1888"/>
      <c r="G3" s="1888"/>
      <c r="H3" s="1888"/>
      <c r="I3" s="1888"/>
      <c r="J3" s="1888"/>
      <c r="K3" s="1888"/>
      <c r="L3" s="1888"/>
      <c r="M3" s="1888"/>
      <c r="N3" s="1888"/>
      <c r="O3" s="1888"/>
      <c r="P3" s="1888"/>
      <c r="Q3" s="1888"/>
      <c r="R3" s="1888"/>
      <c r="S3" s="1888"/>
      <c r="T3" s="1888"/>
      <c r="U3" s="1888"/>
      <c r="V3" s="1888"/>
      <c r="W3" s="1888"/>
      <c r="X3" s="1888"/>
      <c r="Y3" s="1889"/>
    </row>
    <row r="4" spans="1:25" s="2" customFormat="1" ht="48.2" customHeight="1" x14ac:dyDescent="0.2">
      <c r="A4" s="1868" t="s">
        <v>3</v>
      </c>
      <c r="B4" s="1869"/>
      <c r="C4" s="1870"/>
      <c r="D4" s="1855" t="s">
        <v>4</v>
      </c>
      <c r="E4" s="1855" t="s">
        <v>5</v>
      </c>
      <c r="F4" s="1874" t="s">
        <v>6</v>
      </c>
      <c r="G4" s="1851" t="s">
        <v>7</v>
      </c>
      <c r="H4" s="1876" t="s">
        <v>8</v>
      </c>
      <c r="I4" s="1855" t="s">
        <v>9</v>
      </c>
      <c r="J4" s="1874" t="s">
        <v>10</v>
      </c>
      <c r="K4" s="1851" t="s">
        <v>7</v>
      </c>
      <c r="L4" s="1876" t="s">
        <v>11</v>
      </c>
      <c r="M4" s="1855" t="s">
        <v>12</v>
      </c>
      <c r="N4" s="1874" t="s">
        <v>13</v>
      </c>
      <c r="O4" s="1851" t="s">
        <v>7</v>
      </c>
      <c r="P4" s="1876" t="s">
        <v>14</v>
      </c>
      <c r="Q4" s="1855" t="s">
        <v>15</v>
      </c>
      <c r="R4" s="1874" t="s">
        <v>16</v>
      </c>
      <c r="S4" s="1851" t="s">
        <v>7</v>
      </c>
      <c r="T4" s="1849" t="s">
        <v>17</v>
      </c>
      <c r="U4" s="1878" t="s">
        <v>18</v>
      </c>
      <c r="V4" s="1879"/>
      <c r="W4" s="1879"/>
      <c r="X4" s="1879"/>
      <c r="Y4" s="1880"/>
    </row>
    <row r="5" spans="1:25" s="2" customFormat="1" ht="38.25" customHeight="1" thickBot="1" x14ac:dyDescent="0.25">
      <c r="A5" s="1871"/>
      <c r="B5" s="1872"/>
      <c r="C5" s="1873"/>
      <c r="D5" s="1856"/>
      <c r="E5" s="1856"/>
      <c r="F5" s="1978"/>
      <c r="G5" s="1852"/>
      <c r="H5" s="1977"/>
      <c r="I5" s="1856"/>
      <c r="J5" s="1978"/>
      <c r="K5" s="1852"/>
      <c r="L5" s="1977"/>
      <c r="M5" s="1856"/>
      <c r="N5" s="1978"/>
      <c r="O5" s="1852"/>
      <c r="P5" s="1977"/>
      <c r="Q5" s="1856"/>
      <c r="R5" s="1978"/>
      <c r="S5" s="1852"/>
      <c r="T5" s="1850"/>
      <c r="U5" s="491" t="s">
        <v>19</v>
      </c>
      <c r="V5" s="4" t="s">
        <v>19</v>
      </c>
      <c r="W5" s="4" t="s">
        <v>19</v>
      </c>
      <c r="X5" s="4" t="s">
        <v>19</v>
      </c>
      <c r="Y5" s="5" t="s">
        <v>20</v>
      </c>
    </row>
    <row r="6" spans="1:25" s="13" customFormat="1" ht="24.6" customHeight="1" thickBot="1" x14ac:dyDescent="0.25">
      <c r="A6" s="1839">
        <v>1</v>
      </c>
      <c r="B6" s="6" t="s">
        <v>21</v>
      </c>
      <c r="C6" s="7" t="s">
        <v>41</v>
      </c>
      <c r="D6" s="1919" t="s">
        <v>23</v>
      </c>
      <c r="E6" s="1832"/>
      <c r="F6" s="1833"/>
      <c r="G6" s="8">
        <f>G8/G7</f>
        <v>1</v>
      </c>
      <c r="H6" s="1919" t="s">
        <v>23</v>
      </c>
      <c r="I6" s="1832"/>
      <c r="J6" s="1833"/>
      <c r="K6" s="8" t="e">
        <f>K8/K7</f>
        <v>#DIV/0!</v>
      </c>
      <c r="L6" s="1919" t="s">
        <v>23</v>
      </c>
      <c r="M6" s="1832"/>
      <c r="N6" s="1833"/>
      <c r="O6" s="8" t="e">
        <f>O8/O7</f>
        <v>#DIV/0!</v>
      </c>
      <c r="P6" s="1919" t="s">
        <v>23</v>
      </c>
      <c r="Q6" s="1832"/>
      <c r="R6" s="1833"/>
      <c r="S6" s="8" t="e">
        <f>S8/S7</f>
        <v>#DIV/0!</v>
      </c>
      <c r="T6" s="8">
        <f>T8/T7</f>
        <v>1</v>
      </c>
      <c r="U6" s="486">
        <v>0.2</v>
      </c>
      <c r="V6" s="486">
        <v>0.4</v>
      </c>
      <c r="W6" s="485">
        <v>0.6</v>
      </c>
      <c r="X6" s="484">
        <v>0.8</v>
      </c>
      <c r="Y6" s="483">
        <v>1</v>
      </c>
    </row>
    <row r="7" spans="1:25" s="13" customFormat="1" ht="29.25" customHeight="1" x14ac:dyDescent="0.2">
      <c r="A7" s="1840"/>
      <c r="B7" s="1998" t="s">
        <v>1062</v>
      </c>
      <c r="C7" s="473" t="s">
        <v>582</v>
      </c>
      <c r="D7" s="441">
        <v>25</v>
      </c>
      <c r="E7" s="439"/>
      <c r="F7" s="438"/>
      <c r="G7" s="364">
        <f>SUM(D7:F7)</f>
        <v>25</v>
      </c>
      <c r="H7" s="440"/>
      <c r="I7" s="439"/>
      <c r="J7" s="438"/>
      <c r="K7" s="364">
        <f>SUM(H7:J7)</f>
        <v>0</v>
      </c>
      <c r="L7" s="440"/>
      <c r="M7" s="439"/>
      <c r="N7" s="438"/>
      <c r="O7" s="364">
        <f>SUM(L7:N7)</f>
        <v>0</v>
      </c>
      <c r="P7" s="440"/>
      <c r="Q7" s="439"/>
      <c r="R7" s="438"/>
      <c r="S7" s="364">
        <f>SUM(P7:R7)</f>
        <v>0</v>
      </c>
      <c r="T7" s="466">
        <f>SUM(G7+K7+O7+S7)</f>
        <v>25</v>
      </c>
      <c r="U7" s="472"/>
      <c r="V7" s="435"/>
      <c r="W7" s="436"/>
      <c r="X7" s="436"/>
      <c r="Y7" s="471"/>
    </row>
    <row r="8" spans="1:25" s="13" customFormat="1" ht="24.6" customHeight="1" thickBot="1" x14ac:dyDescent="0.25">
      <c r="A8" s="1840"/>
      <c r="B8" s="1936"/>
      <c r="C8" s="566" t="s">
        <v>581</v>
      </c>
      <c r="D8" s="455">
        <v>25</v>
      </c>
      <c r="E8" s="454"/>
      <c r="F8" s="453"/>
      <c r="G8" s="458">
        <f>SUM(D8:F8)</f>
        <v>25</v>
      </c>
      <c r="H8" s="455"/>
      <c r="I8" s="454"/>
      <c r="J8" s="453"/>
      <c r="K8" s="458">
        <f>SUM(H8:J8)</f>
        <v>0</v>
      </c>
      <c r="L8" s="455"/>
      <c r="M8" s="454"/>
      <c r="N8" s="453"/>
      <c r="O8" s="458">
        <f>SUM(L8:N8)</f>
        <v>0</v>
      </c>
      <c r="P8" s="455"/>
      <c r="Q8" s="454"/>
      <c r="R8" s="453"/>
      <c r="S8" s="458">
        <f>SUM(P8:R8)</f>
        <v>0</v>
      </c>
      <c r="T8" s="457">
        <f>SUM(G8+K8+O8+S8)</f>
        <v>25</v>
      </c>
      <c r="U8" s="443"/>
      <c r="V8" s="30"/>
      <c r="W8" s="474"/>
      <c r="X8" s="474"/>
      <c r="Y8" s="32"/>
    </row>
    <row r="9" spans="1:25" s="13" customFormat="1" ht="24.6" customHeight="1" thickBot="1" x14ac:dyDescent="0.25">
      <c r="A9" s="1840"/>
      <c r="B9" s="1936"/>
      <c r="C9" s="7" t="s">
        <v>41</v>
      </c>
      <c r="D9" s="1919" t="s">
        <v>23</v>
      </c>
      <c r="E9" s="1832"/>
      <c r="F9" s="1833"/>
      <c r="G9" s="8">
        <f>G11/G10</f>
        <v>0.66666666666666663</v>
      </c>
      <c r="H9" s="1919" t="s">
        <v>23</v>
      </c>
      <c r="I9" s="1832"/>
      <c r="J9" s="1833"/>
      <c r="K9" s="8">
        <f>K11/K10</f>
        <v>0.66666666666666663</v>
      </c>
      <c r="L9" s="1919" t="s">
        <v>23</v>
      </c>
      <c r="M9" s="1832"/>
      <c r="N9" s="1833"/>
      <c r="O9" s="8">
        <f>O11/O10</f>
        <v>0</v>
      </c>
      <c r="P9" s="1919" t="s">
        <v>23</v>
      </c>
      <c r="Q9" s="1832"/>
      <c r="R9" s="1833"/>
      <c r="S9" s="8">
        <f>S11/S10</f>
        <v>3</v>
      </c>
      <c r="T9" s="8">
        <f>T11/T10</f>
        <v>0.875</v>
      </c>
      <c r="U9" s="463"/>
      <c r="V9" s="373"/>
      <c r="W9" s="442"/>
      <c r="X9" s="442"/>
      <c r="Y9" s="372"/>
    </row>
    <row r="10" spans="1:25" s="13" customFormat="1" ht="33.75" customHeight="1" x14ac:dyDescent="0.2">
      <c r="A10" s="1840"/>
      <c r="B10" s="1936"/>
      <c r="C10" s="475" t="s">
        <v>580</v>
      </c>
      <c r="D10" s="41">
        <v>1</v>
      </c>
      <c r="E10" s="949">
        <v>1</v>
      </c>
      <c r="F10" s="950">
        <v>1</v>
      </c>
      <c r="G10" s="458">
        <f>SUM(D10:F10)</f>
        <v>3</v>
      </c>
      <c r="H10" s="461">
        <v>1</v>
      </c>
      <c r="I10" s="460">
        <v>1</v>
      </c>
      <c r="J10" s="459">
        <v>1</v>
      </c>
      <c r="K10" s="458">
        <f>SUM(H10:J10)</f>
        <v>3</v>
      </c>
      <c r="L10" s="461"/>
      <c r="M10" s="460">
        <v>1</v>
      </c>
      <c r="N10" s="459"/>
      <c r="O10" s="458">
        <f>SUM(L10:N10)</f>
        <v>1</v>
      </c>
      <c r="P10" s="461"/>
      <c r="Q10" s="460">
        <v>1</v>
      </c>
      <c r="R10" s="459"/>
      <c r="S10" s="458">
        <f>SUM(P10:R10)</f>
        <v>1</v>
      </c>
      <c r="T10" s="457">
        <f>SUM(G10+K10+O10+S10)</f>
        <v>8</v>
      </c>
      <c r="U10" s="447"/>
      <c r="V10" s="361"/>
      <c r="W10" s="482"/>
      <c r="X10" s="482"/>
      <c r="Y10" s="360"/>
    </row>
    <row r="11" spans="1:25" s="13" customFormat="1" ht="24.75" customHeight="1" thickBot="1" x14ac:dyDescent="0.25">
      <c r="A11" s="1840"/>
      <c r="B11" s="1936"/>
      <c r="C11" s="566" t="s">
        <v>579</v>
      </c>
      <c r="D11" s="1224"/>
      <c r="E11" s="42"/>
      <c r="F11" s="43">
        <v>2</v>
      </c>
      <c r="G11" s="432">
        <f>SUM(D11:F11)</f>
        <v>2</v>
      </c>
      <c r="H11" s="41">
        <v>1</v>
      </c>
      <c r="I11" s="42">
        <v>1</v>
      </c>
      <c r="J11" s="43"/>
      <c r="K11" s="432">
        <f>SUM(H11:J11)</f>
        <v>2</v>
      </c>
      <c r="L11" s="41"/>
      <c r="M11" s="42"/>
      <c r="N11" s="43"/>
      <c r="O11" s="432">
        <f>SUM(L11:N11)</f>
        <v>0</v>
      </c>
      <c r="P11" s="41">
        <v>1</v>
      </c>
      <c r="Q11" s="42">
        <v>2</v>
      </c>
      <c r="R11" s="43"/>
      <c r="S11" s="432">
        <f>SUM(P11:R11)</f>
        <v>3</v>
      </c>
      <c r="T11" s="464">
        <f>SUM(G11+K11+O11+S11)</f>
        <v>7</v>
      </c>
      <c r="U11" s="352"/>
      <c r="V11" s="353"/>
      <c r="W11" s="429"/>
      <c r="X11" s="429"/>
      <c r="Y11" s="476"/>
    </row>
    <row r="12" spans="1:25" s="13" customFormat="1" ht="24.6" customHeight="1" thickBot="1" x14ac:dyDescent="0.25">
      <c r="A12" s="1840"/>
      <c r="B12" s="1936"/>
      <c r="C12" s="7" t="s">
        <v>41</v>
      </c>
      <c r="D12" s="1919" t="s">
        <v>23</v>
      </c>
      <c r="E12" s="1832"/>
      <c r="F12" s="1833"/>
      <c r="G12" s="8">
        <f>G14/G13</f>
        <v>2</v>
      </c>
      <c r="H12" s="1919" t="s">
        <v>23</v>
      </c>
      <c r="I12" s="1832"/>
      <c r="J12" s="1833"/>
      <c r="K12" s="8">
        <f>K14/K13</f>
        <v>2</v>
      </c>
      <c r="L12" s="1919" t="s">
        <v>23</v>
      </c>
      <c r="M12" s="1832"/>
      <c r="N12" s="1833"/>
      <c r="O12" s="8">
        <f>O14/O13</f>
        <v>3</v>
      </c>
      <c r="P12" s="1919" t="s">
        <v>23</v>
      </c>
      <c r="Q12" s="1832"/>
      <c r="R12" s="1833"/>
      <c r="S12" s="8">
        <f>S14/S13</f>
        <v>5</v>
      </c>
      <c r="T12" s="8">
        <f>T14/T13</f>
        <v>3</v>
      </c>
      <c r="U12" s="463"/>
      <c r="V12" s="373"/>
      <c r="W12" s="442"/>
      <c r="X12" s="442"/>
      <c r="Y12" s="372"/>
    </row>
    <row r="13" spans="1:25" s="13" customFormat="1" ht="34.5" customHeight="1" x14ac:dyDescent="0.2">
      <c r="A13" s="1840"/>
      <c r="B13" s="1936"/>
      <c r="C13" s="553" t="s">
        <v>578</v>
      </c>
      <c r="D13" s="1225"/>
      <c r="E13" s="439">
        <v>1</v>
      </c>
      <c r="F13" s="438"/>
      <c r="G13" s="364">
        <f>SUM(D13:F13)</f>
        <v>1</v>
      </c>
      <c r="H13" s="440"/>
      <c r="I13" s="439">
        <v>1</v>
      </c>
      <c r="J13" s="438"/>
      <c r="K13" s="364">
        <f>SUM(H13:J13)</f>
        <v>1</v>
      </c>
      <c r="L13" s="440"/>
      <c r="M13" s="439">
        <v>1</v>
      </c>
      <c r="N13" s="438"/>
      <c r="O13" s="364">
        <f>SUM(L13:N13)</f>
        <v>1</v>
      </c>
      <c r="P13" s="440"/>
      <c r="Q13" s="439">
        <v>1</v>
      </c>
      <c r="R13" s="438"/>
      <c r="S13" s="364">
        <f>SUM(P13:R13)</f>
        <v>1</v>
      </c>
      <c r="T13" s="466">
        <f>SUM(G13+K13+O13+S13)</f>
        <v>4</v>
      </c>
      <c r="U13" s="472"/>
      <c r="V13" s="435"/>
      <c r="W13" s="436"/>
      <c r="X13" s="436"/>
      <c r="Y13" s="471"/>
    </row>
    <row r="14" spans="1:25" s="13" customFormat="1" ht="31.5" customHeight="1" thickBot="1" x14ac:dyDescent="0.25">
      <c r="A14" s="1918"/>
      <c r="B14" s="1943"/>
      <c r="C14" s="141" t="s">
        <v>577</v>
      </c>
      <c r="D14" s="1226"/>
      <c r="E14" s="454"/>
      <c r="F14" s="453">
        <v>2</v>
      </c>
      <c r="G14" s="458">
        <f>SUM(D14:F14)</f>
        <v>2</v>
      </c>
      <c r="H14" s="455"/>
      <c r="I14" s="454">
        <v>1</v>
      </c>
      <c r="J14" s="453">
        <v>1</v>
      </c>
      <c r="K14" s="458">
        <f>SUM(H14:J14)</f>
        <v>2</v>
      </c>
      <c r="L14" s="455"/>
      <c r="M14" s="454">
        <v>2</v>
      </c>
      <c r="N14" s="453">
        <v>1</v>
      </c>
      <c r="O14" s="458">
        <f>SUM(L14:N14)</f>
        <v>3</v>
      </c>
      <c r="P14" s="455">
        <v>1</v>
      </c>
      <c r="Q14" s="454">
        <v>3</v>
      </c>
      <c r="R14" s="453">
        <v>1</v>
      </c>
      <c r="S14" s="458">
        <f>SUM(P14:R14)</f>
        <v>5</v>
      </c>
      <c r="T14" s="457">
        <f>SUM(G14+K14+O14+S14)</f>
        <v>12</v>
      </c>
      <c r="U14" s="443"/>
      <c r="V14" s="30"/>
      <c r="W14" s="474"/>
      <c r="X14" s="474"/>
      <c r="Y14" s="32"/>
    </row>
    <row r="15" spans="1:25" s="13" customFormat="1" ht="24.6" customHeight="1" thickBot="1" x14ac:dyDescent="0.25">
      <c r="A15" s="1839">
        <v>2</v>
      </c>
      <c r="B15" s="6" t="s">
        <v>21</v>
      </c>
      <c r="C15" s="7" t="s">
        <v>41</v>
      </c>
      <c r="D15" s="1919" t="s">
        <v>23</v>
      </c>
      <c r="E15" s="1832"/>
      <c r="F15" s="1833"/>
      <c r="G15" s="8">
        <f>G17/G16</f>
        <v>1</v>
      </c>
      <c r="H15" s="1919" t="s">
        <v>23</v>
      </c>
      <c r="I15" s="1832"/>
      <c r="J15" s="1833"/>
      <c r="K15" s="8" t="e">
        <f>K17/K16</f>
        <v>#DIV/0!</v>
      </c>
      <c r="L15" s="1919" t="s">
        <v>23</v>
      </c>
      <c r="M15" s="1832"/>
      <c r="N15" s="1833"/>
      <c r="O15" s="8" t="e">
        <f>O17/O16</f>
        <v>#DIV/0!</v>
      </c>
      <c r="P15" s="1919" t="s">
        <v>23</v>
      </c>
      <c r="Q15" s="1832"/>
      <c r="R15" s="1833"/>
      <c r="S15" s="502" t="e">
        <f>S17/S16</f>
        <v>#DIV/0!</v>
      </c>
      <c r="T15" s="502">
        <f>T17/T16</f>
        <v>1</v>
      </c>
      <c r="U15" s="34"/>
      <c r="V15" s="35"/>
      <c r="W15" s="36"/>
      <c r="X15" s="36"/>
      <c r="Y15" s="37"/>
    </row>
    <row r="16" spans="1:25" s="13" customFormat="1" ht="48.75" customHeight="1" x14ac:dyDescent="0.2">
      <c r="A16" s="1840"/>
      <c r="B16" s="1935" t="s">
        <v>576</v>
      </c>
      <c r="C16" s="473" t="s">
        <v>575</v>
      </c>
      <c r="D16" s="441">
        <v>80</v>
      </c>
      <c r="E16" s="439">
        <v>80</v>
      </c>
      <c r="F16" s="438">
        <v>80</v>
      </c>
      <c r="G16" s="364">
        <f>SUM(D16:F16)</f>
        <v>240</v>
      </c>
      <c r="H16" s="469"/>
      <c r="I16" s="468"/>
      <c r="J16" s="467"/>
      <c r="K16" s="364">
        <f>SUM(H16:J16)</f>
        <v>0</v>
      </c>
      <c r="L16" s="469"/>
      <c r="M16" s="468"/>
      <c r="N16" s="467"/>
      <c r="O16" s="364">
        <f>SUM(L16:N16)</f>
        <v>0</v>
      </c>
      <c r="P16" s="469"/>
      <c r="Q16" s="468"/>
      <c r="R16" s="467"/>
      <c r="S16" s="364">
        <f>SUM(P16:R16)</f>
        <v>0</v>
      </c>
      <c r="T16" s="466">
        <f>SUM(G16+K16+O16+S16)</f>
        <v>240</v>
      </c>
      <c r="U16" s="472"/>
      <c r="V16" s="435"/>
      <c r="W16" s="436"/>
      <c r="X16" s="436"/>
      <c r="Y16" s="471"/>
    </row>
    <row r="17" spans="1:25" s="13" customFormat="1" ht="24.6" customHeight="1" thickBot="1" x14ac:dyDescent="0.25">
      <c r="A17" s="1840"/>
      <c r="B17" s="1936"/>
      <c r="C17" s="92" t="s">
        <v>574</v>
      </c>
      <c r="D17" s="41">
        <v>80</v>
      </c>
      <c r="E17" s="42">
        <v>80</v>
      </c>
      <c r="F17" s="43">
        <v>80</v>
      </c>
      <c r="G17" s="465">
        <f>SUM(D17:F17)</f>
        <v>240</v>
      </c>
      <c r="H17" s="45"/>
      <c r="I17" s="46"/>
      <c r="J17" s="47"/>
      <c r="K17" s="465">
        <f>SUM(H17:J17)</f>
        <v>0</v>
      </c>
      <c r="L17" s="41"/>
      <c r="M17" s="42"/>
      <c r="N17" s="43"/>
      <c r="O17" s="465">
        <f>SUM(L17:N17)</f>
        <v>0</v>
      </c>
      <c r="P17" s="41"/>
      <c r="Q17" s="42"/>
      <c r="R17" s="43"/>
      <c r="S17" s="465">
        <f>SUM(P17:R17)</f>
        <v>0</v>
      </c>
      <c r="T17" s="464">
        <f>SUM(G17+K17+O17+S17)</f>
        <v>240</v>
      </c>
      <c r="U17" s="352"/>
      <c r="V17" s="353"/>
      <c r="W17" s="429"/>
      <c r="X17" s="429"/>
      <c r="Y17" s="476"/>
    </row>
    <row r="18" spans="1:25" s="13" customFormat="1" ht="24.6" customHeight="1" thickBot="1" x14ac:dyDescent="0.25">
      <c r="A18" s="1840"/>
      <c r="B18" s="1936"/>
      <c r="C18" s="7" t="s">
        <v>41</v>
      </c>
      <c r="D18" s="1919" t="s">
        <v>23</v>
      </c>
      <c r="E18" s="1832"/>
      <c r="F18" s="1833"/>
      <c r="G18" s="8" t="e">
        <f>G20/G19</f>
        <v>#DIV/0!</v>
      </c>
      <c r="H18" s="1919" t="s">
        <v>23</v>
      </c>
      <c r="I18" s="1832"/>
      <c r="J18" s="1833"/>
      <c r="K18" s="8">
        <f>K20/K19</f>
        <v>5.5555555555555552E-2</v>
      </c>
      <c r="L18" s="1919" t="s">
        <v>23</v>
      </c>
      <c r="M18" s="1832"/>
      <c r="N18" s="1833"/>
      <c r="O18" s="8">
        <f>O20/O19</f>
        <v>0</v>
      </c>
      <c r="P18" s="1919" t="s">
        <v>23</v>
      </c>
      <c r="Q18" s="1832"/>
      <c r="R18" s="1833"/>
      <c r="S18" s="8">
        <f>S20/S19</f>
        <v>0</v>
      </c>
      <c r="T18" s="8">
        <f>T20/T19</f>
        <v>1.5</v>
      </c>
      <c r="U18" s="463"/>
      <c r="V18" s="373"/>
      <c r="W18" s="442"/>
      <c r="X18" s="442"/>
      <c r="Y18" s="372"/>
    </row>
    <row r="19" spans="1:25" s="13" customFormat="1" ht="46.5" customHeight="1" x14ac:dyDescent="0.2">
      <c r="A19" s="1840"/>
      <c r="B19" s="1936"/>
      <c r="C19" s="475" t="s">
        <v>573</v>
      </c>
      <c r="D19" s="441"/>
      <c r="E19" s="439"/>
      <c r="F19" s="438"/>
      <c r="G19" s="364">
        <f>SUM(D19:F19)</f>
        <v>0</v>
      </c>
      <c r="H19" s="440">
        <v>6</v>
      </c>
      <c r="I19" s="439">
        <v>6</v>
      </c>
      <c r="J19" s="438">
        <v>6</v>
      </c>
      <c r="K19" s="364">
        <f>SUM(H19:J19)</f>
        <v>18</v>
      </c>
      <c r="L19" s="440">
        <v>6</v>
      </c>
      <c r="M19" s="439">
        <v>6</v>
      </c>
      <c r="N19" s="438">
        <v>6</v>
      </c>
      <c r="O19" s="364">
        <f>SUM(L19:N19)</f>
        <v>18</v>
      </c>
      <c r="P19" s="440">
        <v>6</v>
      </c>
      <c r="Q19" s="439">
        <v>6</v>
      </c>
      <c r="R19" s="438">
        <v>6</v>
      </c>
      <c r="S19" s="364">
        <f>SUM(P19:R19)</f>
        <v>18</v>
      </c>
      <c r="T19" s="466">
        <f>SUM(G19+K19+O19+S19)</f>
        <v>54</v>
      </c>
      <c r="U19" s="472"/>
      <c r="V19" s="435"/>
      <c r="W19" s="436"/>
      <c r="X19" s="436"/>
      <c r="Y19" s="471"/>
    </row>
    <row r="20" spans="1:25" s="13" customFormat="1" ht="24.6" customHeight="1" thickBot="1" x14ac:dyDescent="0.25">
      <c r="A20" s="1840"/>
      <c r="B20" s="1936"/>
      <c r="C20" s="451" t="s">
        <v>572</v>
      </c>
      <c r="D20" s="455">
        <v>30</v>
      </c>
      <c r="E20" s="454">
        <v>20</v>
      </c>
      <c r="F20" s="453">
        <v>30</v>
      </c>
      <c r="G20" s="458">
        <f>SUM(D20:F20)</f>
        <v>80</v>
      </c>
      <c r="H20" s="455">
        <v>1</v>
      </c>
      <c r="I20" s="454"/>
      <c r="J20" s="453"/>
      <c r="K20" s="458">
        <f>SUM(H20:J20)</f>
        <v>1</v>
      </c>
      <c r="L20" s="455"/>
      <c r="M20" s="454"/>
      <c r="N20" s="453"/>
      <c r="O20" s="458">
        <f>SUM(L20:N20)</f>
        <v>0</v>
      </c>
      <c r="P20" s="455"/>
      <c r="Q20" s="454"/>
      <c r="R20" s="453"/>
      <c r="S20" s="458">
        <f>SUM(P20:R20)</f>
        <v>0</v>
      </c>
      <c r="T20" s="457">
        <f>SUM(G20+K20+O20+S20)</f>
        <v>81</v>
      </c>
      <c r="U20" s="443"/>
      <c r="V20" s="30"/>
      <c r="W20" s="474"/>
      <c r="X20" s="474"/>
      <c r="Y20" s="32"/>
    </row>
    <row r="21" spans="1:25" s="13" customFormat="1" ht="24.6" customHeight="1" thickBot="1" x14ac:dyDescent="0.25">
      <c r="A21" s="1840"/>
      <c r="B21" s="1936"/>
      <c r="C21" s="7" t="s">
        <v>41</v>
      </c>
      <c r="D21" s="1919" t="s">
        <v>23</v>
      </c>
      <c r="E21" s="1832"/>
      <c r="F21" s="1833"/>
      <c r="G21" s="8" t="e">
        <f>G23/G22</f>
        <v>#DIV/0!</v>
      </c>
      <c r="H21" s="1919" t="s">
        <v>23</v>
      </c>
      <c r="I21" s="1832"/>
      <c r="J21" s="1833"/>
      <c r="K21" s="8">
        <f>K23/K22</f>
        <v>0</v>
      </c>
      <c r="L21" s="1919" t="s">
        <v>23</v>
      </c>
      <c r="M21" s="1832"/>
      <c r="N21" s="1833"/>
      <c r="O21" s="8">
        <f>O23/O22</f>
        <v>0</v>
      </c>
      <c r="P21" s="1919" t="s">
        <v>23</v>
      </c>
      <c r="Q21" s="1832"/>
      <c r="R21" s="1833"/>
      <c r="S21" s="502">
        <f>S23/S22</f>
        <v>0</v>
      </c>
      <c r="T21" s="502">
        <f>T23/T22</f>
        <v>0</v>
      </c>
      <c r="U21" s="34"/>
      <c r="V21" s="35"/>
      <c r="W21" s="36"/>
      <c r="X21" s="36"/>
      <c r="Y21" s="37"/>
    </row>
    <row r="22" spans="1:25" s="13" customFormat="1" ht="43.5" customHeight="1" x14ac:dyDescent="0.2">
      <c r="A22" s="1840"/>
      <c r="B22" s="1936"/>
      <c r="C22" s="473" t="s">
        <v>571</v>
      </c>
      <c r="D22" s="441"/>
      <c r="E22" s="439"/>
      <c r="F22" s="438"/>
      <c r="G22" s="364">
        <f>SUM(D22:F22)</f>
        <v>0</v>
      </c>
      <c r="H22" s="440">
        <v>6</v>
      </c>
      <c r="I22" s="439">
        <v>6</v>
      </c>
      <c r="J22" s="438">
        <v>6</v>
      </c>
      <c r="K22" s="364">
        <f>SUM(H22:J22)</f>
        <v>18</v>
      </c>
      <c r="L22" s="440">
        <v>6</v>
      </c>
      <c r="M22" s="439">
        <v>6</v>
      </c>
      <c r="N22" s="438">
        <v>6</v>
      </c>
      <c r="O22" s="364">
        <f>SUM(L22:N22)</f>
        <v>18</v>
      </c>
      <c r="P22" s="440">
        <v>6</v>
      </c>
      <c r="Q22" s="439">
        <v>6</v>
      </c>
      <c r="R22" s="438">
        <v>6</v>
      </c>
      <c r="S22" s="364">
        <f>SUM(P22:R22)</f>
        <v>18</v>
      </c>
      <c r="T22" s="466">
        <f>SUM(G22+K22+O22+S22)</f>
        <v>54</v>
      </c>
      <c r="U22" s="472"/>
      <c r="V22" s="435"/>
      <c r="W22" s="436"/>
      <c r="X22" s="436"/>
      <c r="Y22" s="471"/>
    </row>
    <row r="23" spans="1:25" s="13" customFormat="1" ht="29.25" customHeight="1" thickBot="1" x14ac:dyDescent="0.25">
      <c r="A23" s="1918"/>
      <c r="B23" s="1943"/>
      <c r="C23" s="92" t="s">
        <v>570</v>
      </c>
      <c r="D23" s="455"/>
      <c r="E23" s="454"/>
      <c r="F23" s="453"/>
      <c r="G23" s="458">
        <f>SUM(D23:F23)</f>
        <v>0</v>
      </c>
      <c r="H23" s="455"/>
      <c r="I23" s="454"/>
      <c r="J23" s="453"/>
      <c r="K23" s="458">
        <f>SUM(H23:J23)</f>
        <v>0</v>
      </c>
      <c r="L23" s="455"/>
      <c r="M23" s="454"/>
      <c r="N23" s="453"/>
      <c r="O23" s="458">
        <f>SUM(L23:N23)</f>
        <v>0</v>
      </c>
      <c r="P23" s="455"/>
      <c r="Q23" s="454"/>
      <c r="R23" s="453"/>
      <c r="S23" s="458">
        <f>SUM(P23:R23)</f>
        <v>0</v>
      </c>
      <c r="T23" s="457">
        <f>SUM(G23+K23+O23+S23)</f>
        <v>0</v>
      </c>
      <c r="U23" s="443"/>
      <c r="V23" s="30"/>
      <c r="W23" s="474"/>
      <c r="X23" s="474"/>
      <c r="Y23" s="32"/>
    </row>
    <row r="24" spans="1:25" s="13" customFormat="1" ht="24.6" customHeight="1" thickBot="1" x14ac:dyDescent="0.25">
      <c r="A24" s="1839">
        <v>3</v>
      </c>
      <c r="B24" s="6" t="s">
        <v>21</v>
      </c>
      <c r="C24" s="7" t="s">
        <v>41</v>
      </c>
      <c r="D24" s="1919" t="s">
        <v>23</v>
      </c>
      <c r="E24" s="1832"/>
      <c r="F24" s="1833"/>
      <c r="G24" s="8">
        <f>G26/G25</f>
        <v>0.76</v>
      </c>
      <c r="H24" s="1919" t="s">
        <v>23</v>
      </c>
      <c r="I24" s="1832"/>
      <c r="J24" s="1833"/>
      <c r="K24" s="8">
        <f>K26/K25</f>
        <v>2.25</v>
      </c>
      <c r="L24" s="1919" t="s">
        <v>23</v>
      </c>
      <c r="M24" s="1832"/>
      <c r="N24" s="1833"/>
      <c r="O24" s="8">
        <f>O26/O25</f>
        <v>3.7</v>
      </c>
      <c r="P24" s="1919" t="s">
        <v>23</v>
      </c>
      <c r="Q24" s="1832"/>
      <c r="R24" s="1833"/>
      <c r="S24" s="8">
        <f>S26/S25</f>
        <v>1.875</v>
      </c>
      <c r="T24" s="8">
        <f>T26/T25</f>
        <v>1.7818181818181817</v>
      </c>
      <c r="U24" s="463"/>
      <c r="V24" s="373"/>
      <c r="W24" s="442"/>
      <c r="X24" s="442"/>
      <c r="Y24" s="372"/>
    </row>
    <row r="25" spans="1:25" s="13" customFormat="1" ht="41.25" customHeight="1" x14ac:dyDescent="0.2">
      <c r="A25" s="1840"/>
      <c r="B25" s="1841" t="s">
        <v>569</v>
      </c>
      <c r="C25" s="473" t="s">
        <v>584</v>
      </c>
      <c r="D25" s="1227"/>
      <c r="E25" s="949"/>
      <c r="F25" s="950">
        <v>25</v>
      </c>
      <c r="G25" s="364">
        <f>SUM(D25:F25)</f>
        <v>25</v>
      </c>
      <c r="H25" s="461">
        <v>8</v>
      </c>
      <c r="I25" s="460">
        <v>2</v>
      </c>
      <c r="J25" s="459">
        <v>2</v>
      </c>
      <c r="K25" s="364">
        <f>SUM(H25:J25)</f>
        <v>12</v>
      </c>
      <c r="L25" s="461"/>
      <c r="M25" s="460"/>
      <c r="N25" s="459">
        <v>10</v>
      </c>
      <c r="O25" s="364">
        <f>SUM(L25:N25)</f>
        <v>10</v>
      </c>
      <c r="P25" s="461"/>
      <c r="Q25" s="460"/>
      <c r="R25" s="459">
        <v>8</v>
      </c>
      <c r="S25" s="364">
        <f>SUM(P25:R25)</f>
        <v>8</v>
      </c>
      <c r="T25" s="466">
        <f>SUM(G25+K25+O25+S25)</f>
        <v>55</v>
      </c>
      <c r="U25" s="447"/>
      <c r="V25" s="361"/>
      <c r="W25" s="482"/>
      <c r="X25" s="482"/>
      <c r="Y25" s="360"/>
    </row>
    <row r="26" spans="1:25" s="13" customFormat="1" ht="24.6" customHeight="1" thickBot="1" x14ac:dyDescent="0.25">
      <c r="A26" s="1840"/>
      <c r="B26" s="1842"/>
      <c r="C26" s="470" t="s">
        <v>453</v>
      </c>
      <c r="D26" s="1228">
        <v>12</v>
      </c>
      <c r="E26" s="1229">
        <v>5</v>
      </c>
      <c r="F26" s="1230">
        <v>2</v>
      </c>
      <c r="G26" s="514">
        <f>SUM(D26:F26)</f>
        <v>19</v>
      </c>
      <c r="H26" s="1337">
        <v>9</v>
      </c>
      <c r="I26" s="1338">
        <v>9</v>
      </c>
      <c r="J26" s="1339">
        <v>9</v>
      </c>
      <c r="K26" s="514">
        <f>SUM(H26:J26)</f>
        <v>27</v>
      </c>
      <c r="L26" s="1577">
        <v>5</v>
      </c>
      <c r="M26" s="1578">
        <v>12</v>
      </c>
      <c r="N26" s="1579">
        <v>20</v>
      </c>
      <c r="O26" s="514">
        <f>SUM(L26:N26)</f>
        <v>37</v>
      </c>
      <c r="P26" s="1577"/>
      <c r="Q26" s="1578">
        <v>6</v>
      </c>
      <c r="R26" s="1579">
        <v>9</v>
      </c>
      <c r="S26" s="514">
        <f>SUM(P26:R26)</f>
        <v>15</v>
      </c>
      <c r="T26" s="515">
        <f>SUM(G26+K26+O26+S26)</f>
        <v>98</v>
      </c>
      <c r="U26" s="352"/>
      <c r="V26" s="353"/>
      <c r="W26" s="353"/>
      <c r="X26" s="353"/>
      <c r="Y26" s="476"/>
    </row>
    <row r="27" spans="1:25" s="13" customFormat="1" ht="24.6" customHeight="1" thickBot="1" x14ac:dyDescent="0.25">
      <c r="A27" s="1840"/>
      <c r="B27" s="1842"/>
      <c r="C27" s="7" t="s">
        <v>41</v>
      </c>
      <c r="D27" s="1919" t="s">
        <v>23</v>
      </c>
      <c r="E27" s="1832"/>
      <c r="F27" s="1833"/>
      <c r="G27" s="8">
        <f>G29/G28</f>
        <v>0.7142857142857143</v>
      </c>
      <c r="H27" s="1919" t="s">
        <v>23</v>
      </c>
      <c r="I27" s="1832"/>
      <c r="J27" s="1833"/>
      <c r="K27" s="8">
        <f>K29/K28</f>
        <v>4.333333333333333</v>
      </c>
      <c r="L27" s="1919" t="s">
        <v>23</v>
      </c>
      <c r="M27" s="1832"/>
      <c r="N27" s="1833"/>
      <c r="O27" s="8">
        <f>O29/O28</f>
        <v>1</v>
      </c>
      <c r="P27" s="1919" t="s">
        <v>23</v>
      </c>
      <c r="Q27" s="1832"/>
      <c r="R27" s="1833"/>
      <c r="S27" s="8">
        <f>S29/S28</f>
        <v>2</v>
      </c>
      <c r="T27" s="8">
        <f>T29/T28</f>
        <v>1.6875</v>
      </c>
      <c r="U27" s="69"/>
      <c r="V27" s="373"/>
      <c r="W27" s="373"/>
      <c r="X27" s="373"/>
      <c r="Y27" s="372"/>
    </row>
    <row r="28" spans="1:25" s="13" customFormat="1" ht="42" customHeight="1" x14ac:dyDescent="0.2">
      <c r="A28" s="1840"/>
      <c r="B28" s="1842"/>
      <c r="C28" s="470" t="s">
        <v>585</v>
      </c>
      <c r="D28" s="1228"/>
      <c r="E28" s="1229"/>
      <c r="F28" s="1230">
        <v>7</v>
      </c>
      <c r="G28" s="514">
        <f>SUM(D28:F28)</f>
        <v>7</v>
      </c>
      <c r="H28" s="450"/>
      <c r="I28" s="449"/>
      <c r="J28" s="448">
        <v>3</v>
      </c>
      <c r="K28" s="514">
        <f>SUM(H28:J28)</f>
        <v>3</v>
      </c>
      <c r="L28" s="450"/>
      <c r="M28" s="449"/>
      <c r="N28" s="448">
        <v>3</v>
      </c>
      <c r="O28" s="514">
        <f>SUM(L28:N28)</f>
        <v>3</v>
      </c>
      <c r="P28" s="450"/>
      <c r="Q28" s="449"/>
      <c r="R28" s="448">
        <v>3</v>
      </c>
      <c r="S28" s="514">
        <f>SUM(P28:R28)</f>
        <v>3</v>
      </c>
      <c r="T28" s="515">
        <f>SUM(G28+K28+O28+S28)</f>
        <v>16</v>
      </c>
      <c r="U28" s="447"/>
      <c r="V28" s="361"/>
      <c r="W28" s="361"/>
      <c r="X28" s="361"/>
      <c r="Y28" s="360"/>
    </row>
    <row r="29" spans="1:25" s="13" customFormat="1" ht="24.6" customHeight="1" thickBot="1" x14ac:dyDescent="0.25">
      <c r="A29" s="1840"/>
      <c r="B29" s="1842"/>
      <c r="C29" s="470" t="s">
        <v>453</v>
      </c>
      <c r="D29" s="1228">
        <v>1</v>
      </c>
      <c r="E29" s="1229">
        <v>2</v>
      </c>
      <c r="F29" s="1230">
        <v>2</v>
      </c>
      <c r="G29" s="514">
        <f>SUM(D29:F29)</f>
        <v>5</v>
      </c>
      <c r="H29" s="1337">
        <v>5</v>
      </c>
      <c r="I29" s="1338">
        <v>3</v>
      </c>
      <c r="J29" s="1339">
        <v>5</v>
      </c>
      <c r="K29" s="514">
        <f>SUM(H29:J29)</f>
        <v>13</v>
      </c>
      <c r="L29" s="1577">
        <v>1</v>
      </c>
      <c r="M29" s="1578">
        <v>1</v>
      </c>
      <c r="N29" s="1579">
        <v>1</v>
      </c>
      <c r="O29" s="514">
        <f>SUM(L29:N29)</f>
        <v>3</v>
      </c>
      <c r="P29" s="1577">
        <v>3</v>
      </c>
      <c r="Q29" s="1578">
        <v>2</v>
      </c>
      <c r="R29" s="1579">
        <v>1</v>
      </c>
      <c r="S29" s="514">
        <f>SUM(P29:R29)</f>
        <v>6</v>
      </c>
      <c r="T29" s="515">
        <f>SUM(G29+K29+O29+S29)</f>
        <v>27</v>
      </c>
      <c r="U29" s="352"/>
      <c r="V29" s="353"/>
      <c r="W29" s="353"/>
      <c r="X29" s="353"/>
      <c r="Y29" s="476"/>
    </row>
    <row r="30" spans="1:25" s="13" customFormat="1" ht="24.6" customHeight="1" thickBot="1" x14ac:dyDescent="0.25">
      <c r="A30" s="1839">
        <v>4</v>
      </c>
      <c r="B30" s="6" t="s">
        <v>21</v>
      </c>
      <c r="C30" s="7" t="s">
        <v>41</v>
      </c>
      <c r="D30" s="1919" t="s">
        <v>23</v>
      </c>
      <c r="E30" s="1832"/>
      <c r="F30" s="1833"/>
      <c r="G30" s="8">
        <f>G32/G31</f>
        <v>3</v>
      </c>
      <c r="H30" s="1919" t="s">
        <v>23</v>
      </c>
      <c r="I30" s="1832"/>
      <c r="J30" s="1833"/>
      <c r="K30" s="8" t="e">
        <f>K32/K31</f>
        <v>#DIV/0!</v>
      </c>
      <c r="L30" s="1919" t="s">
        <v>23</v>
      </c>
      <c r="M30" s="1832"/>
      <c r="N30" s="1833"/>
      <c r="O30" s="8">
        <f>O32/O31</f>
        <v>0</v>
      </c>
      <c r="P30" s="1919" t="s">
        <v>23</v>
      </c>
      <c r="Q30" s="1832"/>
      <c r="R30" s="1833"/>
      <c r="S30" s="8" t="e">
        <f>S32/S31</f>
        <v>#DIV/0!</v>
      </c>
      <c r="T30" s="8">
        <f>T32/T31</f>
        <v>1.5</v>
      </c>
      <c r="U30" s="69"/>
      <c r="V30" s="373"/>
      <c r="W30" s="373"/>
      <c r="X30" s="373"/>
      <c r="Y30" s="372"/>
    </row>
    <row r="31" spans="1:25" s="13" customFormat="1" ht="24.6" customHeight="1" x14ac:dyDescent="0.2">
      <c r="A31" s="1840"/>
      <c r="B31" s="1841" t="s">
        <v>568</v>
      </c>
      <c r="C31" s="470" t="s">
        <v>586</v>
      </c>
      <c r="D31" s="1228"/>
      <c r="E31" s="1229"/>
      <c r="F31" s="1230">
        <v>1</v>
      </c>
      <c r="G31" s="514">
        <f>SUM(D31:F31)</f>
        <v>1</v>
      </c>
      <c r="H31" s="450"/>
      <c r="I31" s="449"/>
      <c r="J31" s="448"/>
      <c r="K31" s="514">
        <f>SUM(H31:J31)</f>
        <v>0</v>
      </c>
      <c r="L31" s="450"/>
      <c r="M31" s="449"/>
      <c r="N31" s="448">
        <v>1</v>
      </c>
      <c r="O31" s="514">
        <f>SUM(L31:N31)</f>
        <v>1</v>
      </c>
      <c r="P31" s="450"/>
      <c r="Q31" s="449"/>
      <c r="R31" s="448"/>
      <c r="S31" s="514">
        <f>SUM(P31:R31)</f>
        <v>0</v>
      </c>
      <c r="T31" s="515">
        <f>SUM(G31+K31+O31+S31)</f>
        <v>2</v>
      </c>
      <c r="U31" s="447"/>
      <c r="V31" s="361"/>
      <c r="W31" s="361"/>
      <c r="X31" s="361"/>
      <c r="Y31" s="360"/>
    </row>
    <row r="32" spans="1:25" s="13" customFormat="1" ht="24.6" customHeight="1" thickBot="1" x14ac:dyDescent="0.25">
      <c r="A32" s="1840"/>
      <c r="B32" s="1842"/>
      <c r="C32" s="470" t="s">
        <v>567</v>
      </c>
      <c r="D32" s="1228">
        <v>1</v>
      </c>
      <c r="E32" s="1229">
        <v>1</v>
      </c>
      <c r="F32" s="1230">
        <v>1</v>
      </c>
      <c r="G32" s="514">
        <f>SUM(D32:F32)</f>
        <v>3</v>
      </c>
      <c r="H32" s="450"/>
      <c r="I32" s="449"/>
      <c r="J32" s="448"/>
      <c r="K32" s="514">
        <f>SUM(H32:J32)</f>
        <v>0</v>
      </c>
      <c r="L32" s="450"/>
      <c r="M32" s="449"/>
      <c r="N32" s="448"/>
      <c r="O32" s="514">
        <f>SUM(L32:N32)</f>
        <v>0</v>
      </c>
      <c r="P32" s="450"/>
      <c r="Q32" s="449"/>
      <c r="R32" s="448"/>
      <c r="S32" s="514">
        <f>SUM(P32:R32)</f>
        <v>0</v>
      </c>
      <c r="T32" s="515">
        <f>SUM(G32+K32+O32+S32)</f>
        <v>3</v>
      </c>
      <c r="U32" s="352"/>
      <c r="V32" s="353"/>
      <c r="W32" s="353"/>
      <c r="X32" s="353"/>
      <c r="Y32" s="476"/>
    </row>
    <row r="33" spans="1:25" s="13" customFormat="1" ht="24.6" customHeight="1" thickBot="1" x14ac:dyDescent="0.25">
      <c r="A33" s="1840"/>
      <c r="B33" s="1842"/>
      <c r="C33" s="7" t="s">
        <v>41</v>
      </c>
      <c r="D33" s="1919" t="s">
        <v>23</v>
      </c>
      <c r="E33" s="1832"/>
      <c r="F33" s="1833"/>
      <c r="G33" s="8">
        <f>G35/G34</f>
        <v>3.2</v>
      </c>
      <c r="H33" s="1919" t="s">
        <v>23</v>
      </c>
      <c r="I33" s="1832"/>
      <c r="J33" s="1833"/>
      <c r="K33" s="8">
        <f>K74/K34</f>
        <v>0</v>
      </c>
      <c r="L33" s="1919" t="s">
        <v>23</v>
      </c>
      <c r="M33" s="1832"/>
      <c r="N33" s="1833"/>
      <c r="O33" s="8">
        <f>O74/O34</f>
        <v>0</v>
      </c>
      <c r="P33" s="1919" t="s">
        <v>23</v>
      </c>
      <c r="Q33" s="1832"/>
      <c r="R33" s="1833"/>
      <c r="S33" s="8">
        <f>S74/S34</f>
        <v>0</v>
      </c>
      <c r="T33" s="8">
        <f>T74/T34</f>
        <v>0</v>
      </c>
      <c r="U33" s="69"/>
      <c r="V33" s="373"/>
      <c r="W33" s="373"/>
      <c r="X33" s="373"/>
      <c r="Y33" s="372"/>
    </row>
    <row r="34" spans="1:25" s="13" customFormat="1" ht="24.6" customHeight="1" x14ac:dyDescent="0.2">
      <c r="A34" s="1840"/>
      <c r="B34" s="1842"/>
      <c r="C34" s="470" t="s">
        <v>587</v>
      </c>
      <c r="D34" s="1228"/>
      <c r="E34" s="1229"/>
      <c r="F34" s="1230">
        <v>10</v>
      </c>
      <c r="G34" s="514">
        <f>SUM(D34:F34)</f>
        <v>10</v>
      </c>
      <c r="H34" s="450"/>
      <c r="I34" s="449"/>
      <c r="J34" s="448">
        <v>10</v>
      </c>
      <c r="K34" s="514">
        <f>SUM(H34:J34)</f>
        <v>10</v>
      </c>
      <c r="L34" s="450"/>
      <c r="M34" s="449"/>
      <c r="N34" s="448">
        <v>10</v>
      </c>
      <c r="O34" s="514">
        <f>SUM(L34:N34)</f>
        <v>10</v>
      </c>
      <c r="P34" s="450"/>
      <c r="Q34" s="449"/>
      <c r="R34" s="448">
        <v>10</v>
      </c>
      <c r="S34" s="514">
        <f>SUM(P34:R34)</f>
        <v>10</v>
      </c>
      <c r="T34" s="515">
        <f>SUM(G34+K34+O34+S34)</f>
        <v>40</v>
      </c>
      <c r="U34" s="447"/>
      <c r="V34" s="361"/>
      <c r="W34" s="361"/>
      <c r="X34" s="361"/>
      <c r="Y34" s="360"/>
    </row>
    <row r="35" spans="1:25" s="13" customFormat="1" ht="27" customHeight="1" thickBot="1" x14ac:dyDescent="0.25">
      <c r="A35" s="1840"/>
      <c r="B35" s="1842"/>
      <c r="C35" s="470" t="s">
        <v>566</v>
      </c>
      <c r="D35" s="1228">
        <v>9</v>
      </c>
      <c r="E35" s="1229">
        <v>9</v>
      </c>
      <c r="F35" s="1230">
        <v>14</v>
      </c>
      <c r="G35" s="514">
        <f>SUM(D35:F35)</f>
        <v>32</v>
      </c>
      <c r="H35" s="1337">
        <v>4</v>
      </c>
      <c r="I35" s="1338">
        <v>5</v>
      </c>
      <c r="J35" s="1339">
        <v>4</v>
      </c>
      <c r="K35" s="514">
        <f>SUM(H35:J35)</f>
        <v>13</v>
      </c>
      <c r="L35" s="1577">
        <v>3</v>
      </c>
      <c r="M35" s="1578">
        <v>4</v>
      </c>
      <c r="N35" s="1579">
        <v>4</v>
      </c>
      <c r="O35" s="514">
        <f>SUM(L35:N35)</f>
        <v>11</v>
      </c>
      <c r="P35" s="1577">
        <v>6</v>
      </c>
      <c r="Q35" s="1578">
        <v>7</v>
      </c>
      <c r="R35" s="1579">
        <v>5</v>
      </c>
      <c r="S35" s="514">
        <f>SUM(P35:R35)</f>
        <v>18</v>
      </c>
      <c r="T35" s="515">
        <f>SUM(G35+K35+O35+S35)</f>
        <v>74</v>
      </c>
      <c r="U35" s="352"/>
      <c r="V35" s="353"/>
      <c r="W35" s="353"/>
      <c r="X35" s="353"/>
      <c r="Y35" s="476"/>
    </row>
    <row r="36" spans="1:25" s="13" customFormat="1" ht="24.6" customHeight="1" thickBot="1" x14ac:dyDescent="0.25">
      <c r="A36" s="1840"/>
      <c r="B36" s="1842"/>
      <c r="C36" s="7" t="s">
        <v>41</v>
      </c>
      <c r="D36" s="1919" t="s">
        <v>23</v>
      </c>
      <c r="E36" s="1832"/>
      <c r="F36" s="1833"/>
      <c r="G36" s="8">
        <f>G77/G37</f>
        <v>0</v>
      </c>
      <c r="H36" s="1919" t="s">
        <v>23</v>
      </c>
      <c r="I36" s="1832"/>
      <c r="J36" s="1833"/>
      <c r="K36" s="8">
        <f>K77/K37</f>
        <v>0</v>
      </c>
      <c r="L36" s="1919" t="s">
        <v>23</v>
      </c>
      <c r="M36" s="1832"/>
      <c r="N36" s="1833"/>
      <c r="O36" s="8">
        <f>O77/O37</f>
        <v>0</v>
      </c>
      <c r="P36" s="1919" t="s">
        <v>23</v>
      </c>
      <c r="Q36" s="1832"/>
      <c r="R36" s="1833"/>
      <c r="S36" s="8">
        <f>S77/S37</f>
        <v>0</v>
      </c>
      <c r="T36" s="8">
        <f>T77/T37</f>
        <v>0</v>
      </c>
      <c r="U36" s="69"/>
      <c r="V36" s="373"/>
      <c r="W36" s="373"/>
      <c r="X36" s="373"/>
      <c r="Y36" s="372"/>
    </row>
    <row r="37" spans="1:25" s="13" customFormat="1" ht="24.6" customHeight="1" x14ac:dyDescent="0.2">
      <c r="A37" s="1840"/>
      <c r="B37" s="1842"/>
      <c r="C37" s="470" t="s">
        <v>588</v>
      </c>
      <c r="D37" s="1228"/>
      <c r="E37" s="1229"/>
      <c r="F37" s="1230">
        <v>4</v>
      </c>
      <c r="G37" s="514">
        <f>SUM(D37:F37)</f>
        <v>4</v>
      </c>
      <c r="H37" s="450"/>
      <c r="I37" s="449"/>
      <c r="J37" s="448">
        <v>4</v>
      </c>
      <c r="K37" s="514">
        <f>SUM(H37:J37)</f>
        <v>4</v>
      </c>
      <c r="L37" s="450"/>
      <c r="M37" s="449"/>
      <c r="N37" s="448">
        <v>4</v>
      </c>
      <c r="O37" s="514">
        <f>SUM(L37:N37)</f>
        <v>4</v>
      </c>
      <c r="P37" s="450"/>
      <c r="Q37" s="449"/>
      <c r="R37" s="448">
        <v>4</v>
      </c>
      <c r="S37" s="514">
        <f>SUM(P37:R37)</f>
        <v>4</v>
      </c>
      <c r="T37" s="515">
        <f>SUM(G37+K37+O37+S37)</f>
        <v>16</v>
      </c>
      <c r="U37" s="447"/>
      <c r="V37" s="361"/>
      <c r="W37" s="361"/>
      <c r="X37" s="361"/>
      <c r="Y37" s="360"/>
    </row>
    <row r="38" spans="1:25" s="13" customFormat="1" ht="24.6" customHeight="1" thickBot="1" x14ac:dyDescent="0.25">
      <c r="A38" s="1840"/>
      <c r="B38" s="1842"/>
      <c r="C38" s="470" t="s">
        <v>566</v>
      </c>
      <c r="D38" s="1228">
        <v>3</v>
      </c>
      <c r="E38" s="1229">
        <v>5</v>
      </c>
      <c r="F38" s="1230">
        <v>7</v>
      </c>
      <c r="G38" s="514">
        <f>SUM(D38:F38)</f>
        <v>15</v>
      </c>
      <c r="H38" s="450"/>
      <c r="I38" s="449"/>
      <c r="J38" s="448"/>
      <c r="K38" s="514">
        <f>SUM(H38:J38)</f>
        <v>0</v>
      </c>
      <c r="L38" s="1577">
        <v>8</v>
      </c>
      <c r="M38" s="1578">
        <v>7</v>
      </c>
      <c r="N38" s="1579">
        <v>2</v>
      </c>
      <c r="O38" s="514">
        <f>SUM(L38:N38)</f>
        <v>17</v>
      </c>
      <c r="P38" s="1577">
        <v>5</v>
      </c>
      <c r="Q38" s="1578">
        <v>16</v>
      </c>
      <c r="R38" s="1579">
        <v>7</v>
      </c>
      <c r="S38" s="514">
        <f>SUM(P38:R38)</f>
        <v>28</v>
      </c>
      <c r="T38" s="515">
        <f>SUM(G38+K38+O38+S38)</f>
        <v>60</v>
      </c>
      <c r="U38" s="352"/>
      <c r="V38" s="353"/>
      <c r="W38" s="353"/>
      <c r="X38" s="353"/>
      <c r="Y38" s="476"/>
    </row>
    <row r="39" spans="1:25" s="13" customFormat="1" ht="24.6" customHeight="1" thickBot="1" x14ac:dyDescent="0.25">
      <c r="A39" s="1840"/>
      <c r="B39" s="1842"/>
      <c r="C39" s="7" t="s">
        <v>41</v>
      </c>
      <c r="D39" s="1919" t="s">
        <v>23</v>
      </c>
      <c r="E39" s="1832"/>
      <c r="F39" s="1833"/>
      <c r="G39" s="8">
        <f>G41/G40</f>
        <v>1.3333333333333333</v>
      </c>
      <c r="H39" s="1919" t="s">
        <v>23</v>
      </c>
      <c r="I39" s="1832"/>
      <c r="J39" s="1833"/>
      <c r="K39" s="8">
        <f>K41/K40</f>
        <v>3.6666666666666665</v>
      </c>
      <c r="L39" s="1919" t="s">
        <v>23</v>
      </c>
      <c r="M39" s="1832"/>
      <c r="N39" s="1833"/>
      <c r="O39" s="8">
        <f>O41/O40</f>
        <v>1.3333333333333333</v>
      </c>
      <c r="P39" s="1919" t="s">
        <v>23</v>
      </c>
      <c r="Q39" s="1832"/>
      <c r="R39" s="1833"/>
      <c r="S39" s="8">
        <f>S41/S40</f>
        <v>1.3333333333333333</v>
      </c>
      <c r="T39" s="8">
        <f>T41/T40</f>
        <v>1.9166666666666667</v>
      </c>
      <c r="U39" s="69"/>
      <c r="V39" s="373"/>
      <c r="W39" s="373"/>
      <c r="X39" s="373"/>
      <c r="Y39" s="372"/>
    </row>
    <row r="40" spans="1:25" s="13" customFormat="1" ht="24.6" customHeight="1" x14ac:dyDescent="0.2">
      <c r="A40" s="1840"/>
      <c r="B40" s="1842"/>
      <c r="C40" s="470" t="s">
        <v>589</v>
      </c>
      <c r="D40" s="1228"/>
      <c r="E40" s="1229"/>
      <c r="F40" s="1230">
        <v>3</v>
      </c>
      <c r="G40" s="514">
        <f>SUM(D40:F40)</f>
        <v>3</v>
      </c>
      <c r="H40" s="450"/>
      <c r="I40" s="449"/>
      <c r="J40" s="448">
        <v>3</v>
      </c>
      <c r="K40" s="514">
        <f>SUM(H40:J40)</f>
        <v>3</v>
      </c>
      <c r="L40" s="450"/>
      <c r="M40" s="449"/>
      <c r="N40" s="448">
        <v>3</v>
      </c>
      <c r="O40" s="514">
        <f>SUM(L40:N40)</f>
        <v>3</v>
      </c>
      <c r="P40" s="450"/>
      <c r="Q40" s="449"/>
      <c r="R40" s="448">
        <v>3</v>
      </c>
      <c r="S40" s="514">
        <f>SUM(P40:R40)</f>
        <v>3</v>
      </c>
      <c r="T40" s="515">
        <f>SUM(G40+K40+O40+S40)</f>
        <v>12</v>
      </c>
      <c r="U40" s="447"/>
      <c r="V40" s="361"/>
      <c r="W40" s="361"/>
      <c r="X40" s="361"/>
      <c r="Y40" s="360"/>
    </row>
    <row r="41" spans="1:25" s="13" customFormat="1" ht="24.6" customHeight="1" thickBot="1" x14ac:dyDescent="0.25">
      <c r="A41" s="1918"/>
      <c r="B41" s="1920"/>
      <c r="C41" s="470" t="s">
        <v>566</v>
      </c>
      <c r="D41" s="1228">
        <v>1</v>
      </c>
      <c r="E41" s="1229">
        <v>2</v>
      </c>
      <c r="F41" s="1230">
        <v>1</v>
      </c>
      <c r="G41" s="514">
        <f>SUM(D41:F41)</f>
        <v>4</v>
      </c>
      <c r="H41" s="1337">
        <v>6</v>
      </c>
      <c r="I41" s="1338">
        <v>3</v>
      </c>
      <c r="J41" s="1339">
        <v>2</v>
      </c>
      <c r="K41" s="514">
        <f>SUM(H41:J41)</f>
        <v>11</v>
      </c>
      <c r="L41" s="1577">
        <v>1</v>
      </c>
      <c r="M41" s="1578">
        <v>2</v>
      </c>
      <c r="N41" s="1579">
        <v>1</v>
      </c>
      <c r="O41" s="514">
        <f>SUM(L41:N41)</f>
        <v>4</v>
      </c>
      <c r="P41" s="1577">
        <v>0</v>
      </c>
      <c r="Q41" s="1578">
        <v>1</v>
      </c>
      <c r="R41" s="1579">
        <v>3</v>
      </c>
      <c r="S41" s="514">
        <f>SUM(P41:R41)</f>
        <v>4</v>
      </c>
      <c r="T41" s="515">
        <f>SUM(G41+K41+O41+S41)</f>
        <v>23</v>
      </c>
      <c r="U41" s="352"/>
      <c r="V41" s="353"/>
      <c r="W41" s="353"/>
      <c r="X41" s="353"/>
      <c r="Y41" s="476"/>
    </row>
    <row r="42" spans="1:25" s="13" customFormat="1" ht="24.6" customHeight="1" thickBot="1" x14ac:dyDescent="0.25">
      <c r="A42" s="1839">
        <v>5</v>
      </c>
      <c r="B42" s="6" t="s">
        <v>21</v>
      </c>
      <c r="C42" s="7" t="s">
        <v>41</v>
      </c>
      <c r="D42" s="1919" t="s">
        <v>23</v>
      </c>
      <c r="E42" s="1832"/>
      <c r="F42" s="1833"/>
      <c r="G42" s="8">
        <f>G44/G43</f>
        <v>4.5</v>
      </c>
      <c r="H42" s="1919" t="s">
        <v>23</v>
      </c>
      <c r="I42" s="1832"/>
      <c r="J42" s="1833"/>
      <c r="K42" s="8">
        <f>K44/K43</f>
        <v>5.25</v>
      </c>
      <c r="L42" s="1919" t="s">
        <v>23</v>
      </c>
      <c r="M42" s="1832"/>
      <c r="N42" s="1833"/>
      <c r="O42" s="8">
        <f>O44/O43</f>
        <v>4.5</v>
      </c>
      <c r="P42" s="1919" t="s">
        <v>23</v>
      </c>
      <c r="Q42" s="1832"/>
      <c r="R42" s="1833"/>
      <c r="S42" s="8">
        <f>S44/S43</f>
        <v>4.166666666666667</v>
      </c>
      <c r="T42" s="8">
        <f>T44/T43</f>
        <v>4.604166666666667</v>
      </c>
      <c r="U42" s="69"/>
      <c r="V42" s="373"/>
      <c r="W42" s="373"/>
      <c r="X42" s="373"/>
      <c r="Y42" s="372"/>
    </row>
    <row r="43" spans="1:25" s="13" customFormat="1" ht="24.6" customHeight="1" x14ac:dyDescent="0.2">
      <c r="A43" s="1840"/>
      <c r="B43" s="1841" t="s">
        <v>565</v>
      </c>
      <c r="C43" s="470" t="s">
        <v>590</v>
      </c>
      <c r="D43" s="1228"/>
      <c r="E43" s="1229"/>
      <c r="F43" s="1230">
        <v>12</v>
      </c>
      <c r="G43" s="514">
        <f>SUM(D43:F43)</f>
        <v>12</v>
      </c>
      <c r="H43" s="450"/>
      <c r="I43" s="449"/>
      <c r="J43" s="448">
        <v>12</v>
      </c>
      <c r="K43" s="514">
        <f>SUM(H43:J43)</f>
        <v>12</v>
      </c>
      <c r="L43" s="450"/>
      <c r="M43" s="449"/>
      <c r="N43" s="448">
        <v>12</v>
      </c>
      <c r="O43" s="514">
        <f>SUM(L43:N43)</f>
        <v>12</v>
      </c>
      <c r="P43" s="450"/>
      <c r="Q43" s="449"/>
      <c r="R43" s="448">
        <v>12</v>
      </c>
      <c r="S43" s="514">
        <f>SUM(P43:R43)</f>
        <v>12</v>
      </c>
      <c r="T43" s="515">
        <f>SUM(G43+K43+O43+S43)</f>
        <v>48</v>
      </c>
      <c r="U43" s="447"/>
      <c r="V43" s="361"/>
      <c r="W43" s="361"/>
      <c r="X43" s="361"/>
      <c r="Y43" s="360"/>
    </row>
    <row r="44" spans="1:25" s="13" customFormat="1" ht="24.6" customHeight="1" thickBot="1" x14ac:dyDescent="0.25">
      <c r="A44" s="1840"/>
      <c r="B44" s="1842"/>
      <c r="C44" s="470" t="s">
        <v>591</v>
      </c>
      <c r="D44" s="1228">
        <v>24</v>
      </c>
      <c r="E44" s="1229">
        <v>18</v>
      </c>
      <c r="F44" s="1230">
        <v>12</v>
      </c>
      <c r="G44" s="514">
        <f>SUM(D44:F44)</f>
        <v>54</v>
      </c>
      <c r="H44" s="1337">
        <v>20</v>
      </c>
      <c r="I44" s="1338">
        <v>20</v>
      </c>
      <c r="J44" s="1339">
        <v>23</v>
      </c>
      <c r="K44" s="514">
        <f>SUM(H44:J44)</f>
        <v>63</v>
      </c>
      <c r="L44" s="1577">
        <v>13</v>
      </c>
      <c r="M44" s="1578">
        <v>19</v>
      </c>
      <c r="N44" s="1579">
        <v>22</v>
      </c>
      <c r="O44" s="514">
        <f>SUM(L44:N44)</f>
        <v>54</v>
      </c>
      <c r="P44" s="1577">
        <v>20</v>
      </c>
      <c r="Q44" s="1578">
        <v>14</v>
      </c>
      <c r="R44" s="1579">
        <v>16</v>
      </c>
      <c r="S44" s="514">
        <f>SUM(P44:R44)</f>
        <v>50</v>
      </c>
      <c r="T44" s="515">
        <f>SUM(G44+K44+O44+S44)</f>
        <v>221</v>
      </c>
      <c r="U44" s="352"/>
      <c r="V44" s="353"/>
      <c r="W44" s="353"/>
      <c r="X44" s="353"/>
      <c r="Y44" s="476"/>
    </row>
    <row r="45" spans="1:25" s="13" customFormat="1" ht="24.6" customHeight="1" thickBot="1" x14ac:dyDescent="0.25">
      <c r="A45" s="1840"/>
      <c r="B45" s="1842"/>
      <c r="C45" s="7" t="s">
        <v>41</v>
      </c>
      <c r="D45" s="1919" t="s">
        <v>23</v>
      </c>
      <c r="E45" s="1832"/>
      <c r="F45" s="1833"/>
      <c r="G45" s="8">
        <f>G47/G46</f>
        <v>1.1000000000000001</v>
      </c>
      <c r="H45" s="1919" t="s">
        <v>23</v>
      </c>
      <c r="I45" s="1832"/>
      <c r="J45" s="1833"/>
      <c r="K45" s="8">
        <f>K47/K46</f>
        <v>1.1000000000000001</v>
      </c>
      <c r="L45" s="1919" t="s">
        <v>23</v>
      </c>
      <c r="M45" s="1832"/>
      <c r="N45" s="1833"/>
      <c r="O45" s="8">
        <f>O47/O46</f>
        <v>1.1333333333333333</v>
      </c>
      <c r="P45" s="1919" t="s">
        <v>23</v>
      </c>
      <c r="Q45" s="1832"/>
      <c r="R45" s="1833"/>
      <c r="S45" s="8">
        <f>S47/S46</f>
        <v>1.0444444444444445</v>
      </c>
      <c r="T45" s="8">
        <f>T47/T46</f>
        <v>1.0944444444444446</v>
      </c>
      <c r="U45" s="69"/>
      <c r="V45" s="373"/>
      <c r="W45" s="373"/>
      <c r="X45" s="373"/>
      <c r="Y45" s="372"/>
    </row>
    <row r="46" spans="1:25" s="13" customFormat="1" ht="24.6" customHeight="1" x14ac:dyDescent="0.2">
      <c r="A46" s="1840"/>
      <c r="B46" s="1842"/>
      <c r="C46" s="470" t="s">
        <v>592</v>
      </c>
      <c r="D46" s="1228">
        <v>30</v>
      </c>
      <c r="E46" s="1229">
        <v>30</v>
      </c>
      <c r="F46" s="1230">
        <v>30</v>
      </c>
      <c r="G46" s="514">
        <f>SUM(D46:F46)</f>
        <v>90</v>
      </c>
      <c r="H46" s="450">
        <v>30</v>
      </c>
      <c r="I46" s="449">
        <v>30</v>
      </c>
      <c r="J46" s="448">
        <v>30</v>
      </c>
      <c r="K46" s="514">
        <f>SUM(H46:J46)</f>
        <v>90</v>
      </c>
      <c r="L46" s="450">
        <v>30</v>
      </c>
      <c r="M46" s="449">
        <v>30</v>
      </c>
      <c r="N46" s="448">
        <v>30</v>
      </c>
      <c r="O46" s="514">
        <f>SUM(L46:N46)</f>
        <v>90</v>
      </c>
      <c r="P46" s="450">
        <v>30</v>
      </c>
      <c r="Q46" s="449">
        <v>30</v>
      </c>
      <c r="R46" s="448">
        <v>30</v>
      </c>
      <c r="S46" s="514">
        <f>SUM(P46:R46)</f>
        <v>90</v>
      </c>
      <c r="T46" s="515">
        <f>SUM(G46+K46+O46+S46)</f>
        <v>360</v>
      </c>
      <c r="U46" s="447"/>
      <c r="V46" s="361"/>
      <c r="W46" s="361"/>
      <c r="X46" s="361"/>
      <c r="Y46" s="360"/>
    </row>
    <row r="47" spans="1:25" s="13" customFormat="1" ht="24.6" customHeight="1" thickBot="1" x14ac:dyDescent="0.25">
      <c r="A47" s="1840"/>
      <c r="B47" s="1842"/>
      <c r="C47" s="470" t="s">
        <v>593</v>
      </c>
      <c r="D47" s="1228">
        <v>36</v>
      </c>
      <c r="E47" s="1229">
        <v>22</v>
      </c>
      <c r="F47" s="1230">
        <v>41</v>
      </c>
      <c r="G47" s="514">
        <f>SUM(D47:F47)</f>
        <v>99</v>
      </c>
      <c r="H47" s="1337">
        <v>34</v>
      </c>
      <c r="I47" s="1338">
        <v>25</v>
      </c>
      <c r="J47" s="1339">
        <v>40</v>
      </c>
      <c r="K47" s="514">
        <f>SUM(H47:J47)</f>
        <v>99</v>
      </c>
      <c r="L47" s="1577">
        <v>44</v>
      </c>
      <c r="M47" s="1578">
        <v>27</v>
      </c>
      <c r="N47" s="1579">
        <v>31</v>
      </c>
      <c r="O47" s="514">
        <f>SUM(L47:N47)</f>
        <v>102</v>
      </c>
      <c r="P47" s="1577">
        <v>31</v>
      </c>
      <c r="Q47" s="1578">
        <v>42</v>
      </c>
      <c r="R47" s="1579">
        <v>21</v>
      </c>
      <c r="S47" s="514">
        <f>SUM(P47:R47)</f>
        <v>94</v>
      </c>
      <c r="T47" s="515">
        <f>SUM(G47+K47+O47+S47)</f>
        <v>394</v>
      </c>
      <c r="U47" s="352"/>
      <c r="V47" s="353"/>
      <c r="W47" s="353"/>
      <c r="X47" s="353"/>
      <c r="Y47" s="476"/>
    </row>
    <row r="48" spans="1:25" s="13" customFormat="1" ht="24.6" customHeight="1" thickBot="1" x14ac:dyDescent="0.25">
      <c r="A48" s="1840"/>
      <c r="B48" s="1842"/>
      <c r="C48" s="7" t="s">
        <v>41</v>
      </c>
      <c r="D48" s="1919" t="s">
        <v>23</v>
      </c>
      <c r="E48" s="1832"/>
      <c r="F48" s="1833"/>
      <c r="G48" s="8">
        <f>G50/G49</f>
        <v>24.375</v>
      </c>
      <c r="H48" s="1919" t="s">
        <v>23</v>
      </c>
      <c r="I48" s="1832"/>
      <c r="J48" s="1833"/>
      <c r="K48" s="8">
        <f>K50/K49</f>
        <v>24.5</v>
      </c>
      <c r="L48" s="1919" t="s">
        <v>23</v>
      </c>
      <c r="M48" s="1832"/>
      <c r="N48" s="1833"/>
      <c r="O48" s="8">
        <f>O50/O49</f>
        <v>24.875</v>
      </c>
      <c r="P48" s="1919" t="s">
        <v>23</v>
      </c>
      <c r="Q48" s="1832"/>
      <c r="R48" s="1833"/>
      <c r="S48" s="8">
        <f>S50/S49</f>
        <v>24.875</v>
      </c>
      <c r="T48" s="8">
        <f>T50/T49</f>
        <v>24.65625</v>
      </c>
      <c r="U48" s="69"/>
      <c r="V48" s="373"/>
      <c r="W48" s="373"/>
      <c r="X48" s="373"/>
      <c r="Y48" s="372"/>
    </row>
    <row r="49" spans="1:25" s="13" customFormat="1" ht="24.6" customHeight="1" x14ac:dyDescent="0.2">
      <c r="A49" s="1840"/>
      <c r="B49" s="1842"/>
      <c r="C49" s="470" t="s">
        <v>594</v>
      </c>
      <c r="D49" s="1228">
        <v>8</v>
      </c>
      <c r="E49" s="1229">
        <v>8</v>
      </c>
      <c r="F49" s="1230">
        <v>8</v>
      </c>
      <c r="G49" s="514">
        <f>SUM(D49:F49)</f>
        <v>24</v>
      </c>
      <c r="H49" s="450">
        <v>8</v>
      </c>
      <c r="I49" s="449">
        <v>8</v>
      </c>
      <c r="J49" s="448">
        <v>8</v>
      </c>
      <c r="K49" s="514">
        <f>SUM(H49:J49)</f>
        <v>24</v>
      </c>
      <c r="L49" s="450">
        <v>8</v>
      </c>
      <c r="M49" s="449">
        <v>8</v>
      </c>
      <c r="N49" s="448">
        <v>8</v>
      </c>
      <c r="O49" s="514">
        <f>SUM(L49:N49)</f>
        <v>24</v>
      </c>
      <c r="P49" s="450">
        <v>8</v>
      </c>
      <c r="Q49" s="449">
        <v>8</v>
      </c>
      <c r="R49" s="448">
        <v>8</v>
      </c>
      <c r="S49" s="514">
        <f>SUM(P49:R49)</f>
        <v>24</v>
      </c>
      <c r="T49" s="515">
        <f>SUM(G49+K49+O49+S49)</f>
        <v>96</v>
      </c>
      <c r="U49" s="447"/>
      <c r="V49" s="361"/>
      <c r="W49" s="361"/>
      <c r="X49" s="361"/>
      <c r="Y49" s="360"/>
    </row>
    <row r="50" spans="1:25" s="13" customFormat="1" ht="24.6" customHeight="1" thickBot="1" x14ac:dyDescent="0.25">
      <c r="A50" s="1840"/>
      <c r="B50" s="1842"/>
      <c r="C50" s="470" t="s">
        <v>564</v>
      </c>
      <c r="D50" s="1228">
        <v>195</v>
      </c>
      <c r="E50" s="1229">
        <v>195</v>
      </c>
      <c r="F50" s="1230">
        <v>195</v>
      </c>
      <c r="G50" s="514">
        <f>SUM(D50:F50)</f>
        <v>585</v>
      </c>
      <c r="H50" s="1337">
        <v>196</v>
      </c>
      <c r="I50" s="1338">
        <v>196</v>
      </c>
      <c r="J50" s="1339">
        <v>196</v>
      </c>
      <c r="K50" s="514">
        <f>SUM(H50:J50)</f>
        <v>588</v>
      </c>
      <c r="L50" s="1577">
        <v>199</v>
      </c>
      <c r="M50" s="1578">
        <v>199</v>
      </c>
      <c r="N50" s="1579">
        <v>199</v>
      </c>
      <c r="O50" s="514">
        <f>SUM(L50:N50)</f>
        <v>597</v>
      </c>
      <c r="P50" s="1577">
        <v>199</v>
      </c>
      <c r="Q50" s="1578">
        <v>199</v>
      </c>
      <c r="R50" s="1579">
        <v>199</v>
      </c>
      <c r="S50" s="514">
        <f>SUM(P50:R50)</f>
        <v>597</v>
      </c>
      <c r="T50" s="515">
        <f>SUM(G50+K50+O50+S50)</f>
        <v>2367</v>
      </c>
      <c r="U50" s="352"/>
      <c r="V50" s="353"/>
      <c r="W50" s="353"/>
      <c r="X50" s="353"/>
      <c r="Y50" s="476"/>
    </row>
    <row r="51" spans="1:25" s="13" customFormat="1" ht="24.6" customHeight="1" thickBot="1" x14ac:dyDescent="0.25">
      <c r="A51" s="1840"/>
      <c r="B51" s="1842"/>
      <c r="C51" s="7" t="s">
        <v>41</v>
      </c>
      <c r="D51" s="1919" t="s">
        <v>23</v>
      </c>
      <c r="E51" s="1832"/>
      <c r="F51" s="1833"/>
      <c r="G51" s="8">
        <f>G53/G52</f>
        <v>1</v>
      </c>
      <c r="H51" s="1919" t="s">
        <v>23</v>
      </c>
      <c r="I51" s="1832"/>
      <c r="J51" s="1833"/>
      <c r="K51" s="8" t="e">
        <f>K53/K52</f>
        <v>#DIV/0!</v>
      </c>
      <c r="L51" s="1919" t="s">
        <v>23</v>
      </c>
      <c r="M51" s="1832"/>
      <c r="N51" s="1833"/>
      <c r="O51" s="8" t="e">
        <f>O53/O52</f>
        <v>#DIV/0!</v>
      </c>
      <c r="P51" s="1919" t="s">
        <v>23</v>
      </c>
      <c r="Q51" s="1832"/>
      <c r="R51" s="1833"/>
      <c r="S51" s="8" t="e">
        <f>S53/S52</f>
        <v>#DIV/0!</v>
      </c>
      <c r="T51" s="8">
        <f>T53/T52</f>
        <v>7.5</v>
      </c>
      <c r="U51" s="69"/>
      <c r="V51" s="373"/>
      <c r="W51" s="373"/>
      <c r="X51" s="373"/>
      <c r="Y51" s="372"/>
    </row>
    <row r="52" spans="1:25" s="13" customFormat="1" ht="29.25" customHeight="1" x14ac:dyDescent="0.2">
      <c r="A52" s="1840"/>
      <c r="B52" s="1842"/>
      <c r="C52" s="470" t="s">
        <v>595</v>
      </c>
      <c r="D52" s="1228"/>
      <c r="E52" s="1229"/>
      <c r="F52" s="1230">
        <v>2</v>
      </c>
      <c r="G52" s="514">
        <f>SUM(D52:F52)</f>
        <v>2</v>
      </c>
      <c r="H52" s="450"/>
      <c r="I52" s="449"/>
      <c r="J52" s="448"/>
      <c r="K52" s="514">
        <f>SUM(H52:J52)</f>
        <v>0</v>
      </c>
      <c r="L52" s="450"/>
      <c r="M52" s="449"/>
      <c r="N52" s="448"/>
      <c r="O52" s="514">
        <f>SUM(L52:N52)</f>
        <v>0</v>
      </c>
      <c r="P52" s="450"/>
      <c r="Q52" s="449"/>
      <c r="R52" s="448"/>
      <c r="S52" s="514">
        <f>SUM(P52:R52)</f>
        <v>0</v>
      </c>
      <c r="T52" s="515">
        <f>SUM(G52+K52+O52+S52)</f>
        <v>2</v>
      </c>
      <c r="U52" s="447"/>
      <c r="V52" s="361"/>
      <c r="W52" s="361"/>
      <c r="X52" s="361"/>
      <c r="Y52" s="360"/>
    </row>
    <row r="53" spans="1:25" s="13" customFormat="1" ht="24.6" customHeight="1" thickBot="1" x14ac:dyDescent="0.25">
      <c r="A53" s="1918"/>
      <c r="B53" s="1920"/>
      <c r="C53" s="451" t="s">
        <v>563</v>
      </c>
      <c r="D53" s="1224">
        <v>2</v>
      </c>
      <c r="E53" s="1231"/>
      <c r="F53" s="1232"/>
      <c r="G53" s="350">
        <f>SUM(D53:F53)</f>
        <v>2</v>
      </c>
      <c r="H53" s="1340">
        <v>2</v>
      </c>
      <c r="I53" s="1341">
        <v>2</v>
      </c>
      <c r="J53" s="1342">
        <v>2</v>
      </c>
      <c r="K53" s="350">
        <f>SUM(H53:J53)</f>
        <v>6</v>
      </c>
      <c r="L53" s="1497">
        <v>1</v>
      </c>
      <c r="M53" s="1498">
        <v>1</v>
      </c>
      <c r="N53" s="1499">
        <v>1</v>
      </c>
      <c r="O53" s="350">
        <f>SUM(L53:N53)</f>
        <v>3</v>
      </c>
      <c r="P53" s="1497">
        <v>2</v>
      </c>
      <c r="Q53" s="1498"/>
      <c r="R53" s="1499">
        <v>2</v>
      </c>
      <c r="S53" s="350">
        <f>SUM(P53:R53)</f>
        <v>4</v>
      </c>
      <c r="T53" s="351">
        <f>SUM(G53+K53+O53+S53)</f>
        <v>15</v>
      </c>
      <c r="U53" s="352"/>
      <c r="V53" s="353"/>
      <c r="W53" s="353"/>
      <c r="X53" s="353"/>
      <c r="Y53" s="476"/>
    </row>
    <row r="54" spans="1:25" s="13" customFormat="1" ht="24.6" customHeight="1" thickBot="1" x14ac:dyDescent="0.25">
      <c r="A54" s="1839">
        <v>6</v>
      </c>
      <c r="B54" s="6" t="s">
        <v>21</v>
      </c>
      <c r="C54" s="7" t="s">
        <v>22</v>
      </c>
      <c r="D54" s="1919" t="s">
        <v>23</v>
      </c>
      <c r="E54" s="1832"/>
      <c r="F54" s="1833"/>
      <c r="G54" s="8">
        <f>G56/G55</f>
        <v>0.83333333333333337</v>
      </c>
      <c r="H54" s="1919" t="s">
        <v>23</v>
      </c>
      <c r="I54" s="1832"/>
      <c r="J54" s="1833"/>
      <c r="K54" s="8">
        <f>K56/K55</f>
        <v>3.75</v>
      </c>
      <c r="L54" s="1919" t="s">
        <v>23</v>
      </c>
      <c r="M54" s="1832"/>
      <c r="N54" s="1833"/>
      <c r="O54" s="8">
        <f>O56/O55</f>
        <v>2.0833333333333335</v>
      </c>
      <c r="P54" s="1919" t="s">
        <v>23</v>
      </c>
      <c r="Q54" s="1832"/>
      <c r="R54" s="1833"/>
      <c r="S54" s="8">
        <f>S56/S55</f>
        <v>1.75</v>
      </c>
      <c r="T54" s="8">
        <f>T56/T55</f>
        <v>2.1041666666666665</v>
      </c>
      <c r="U54" s="463"/>
      <c r="V54" s="373"/>
      <c r="W54" s="373"/>
      <c r="X54" s="373"/>
      <c r="Y54" s="372"/>
    </row>
    <row r="55" spans="1:25" s="13" customFormat="1" ht="31.5" customHeight="1" x14ac:dyDescent="0.2">
      <c r="A55" s="1840"/>
      <c r="B55" s="1936" t="s">
        <v>562</v>
      </c>
      <c r="C55" s="576" t="s">
        <v>561</v>
      </c>
      <c r="D55" s="971">
        <v>4</v>
      </c>
      <c r="E55" s="949">
        <v>4</v>
      </c>
      <c r="F55" s="950">
        <v>4</v>
      </c>
      <c r="G55" s="458">
        <f>SUM(D55:F55)</f>
        <v>12</v>
      </c>
      <c r="H55" s="461">
        <v>4</v>
      </c>
      <c r="I55" s="460">
        <v>4</v>
      </c>
      <c r="J55" s="459">
        <v>4</v>
      </c>
      <c r="K55" s="458">
        <f>SUM(H55:J55)</f>
        <v>12</v>
      </c>
      <c r="L55" s="461">
        <v>4</v>
      </c>
      <c r="M55" s="460">
        <v>4</v>
      </c>
      <c r="N55" s="459">
        <v>4</v>
      </c>
      <c r="O55" s="458">
        <f>SUM(L55:N55)</f>
        <v>12</v>
      </c>
      <c r="P55" s="461">
        <v>4</v>
      </c>
      <c r="Q55" s="460">
        <v>4</v>
      </c>
      <c r="R55" s="459">
        <v>4</v>
      </c>
      <c r="S55" s="458">
        <f>SUM(P55:R55)</f>
        <v>12</v>
      </c>
      <c r="T55" s="457">
        <f>SUM(G55+K55+O55+S55)</f>
        <v>48</v>
      </c>
      <c r="U55" s="447"/>
      <c r="V55" s="361"/>
      <c r="W55" s="361"/>
      <c r="X55" s="361"/>
      <c r="Y55" s="360"/>
    </row>
    <row r="56" spans="1:25" s="13" customFormat="1" ht="67.5" customHeight="1" thickBot="1" x14ac:dyDescent="0.25">
      <c r="A56" s="1918"/>
      <c r="B56" s="1943"/>
      <c r="C56" s="141" t="s">
        <v>560</v>
      </c>
      <c r="D56" s="456">
        <v>3</v>
      </c>
      <c r="E56" s="454">
        <v>5</v>
      </c>
      <c r="F56" s="453">
        <v>2</v>
      </c>
      <c r="G56" s="356">
        <f>SUM(D56:F56)</f>
        <v>10</v>
      </c>
      <c r="H56" s="455">
        <v>15</v>
      </c>
      <c r="I56" s="454">
        <v>15</v>
      </c>
      <c r="J56" s="453">
        <v>15</v>
      </c>
      <c r="K56" s="356">
        <f>SUM(H56:J56)</f>
        <v>45</v>
      </c>
      <c r="L56" s="455">
        <v>6</v>
      </c>
      <c r="M56" s="454">
        <v>7</v>
      </c>
      <c r="N56" s="453">
        <v>12</v>
      </c>
      <c r="O56" s="356">
        <f>SUM(L56:N56)</f>
        <v>25</v>
      </c>
      <c r="P56" s="455">
        <v>9</v>
      </c>
      <c r="Q56" s="454">
        <v>5</v>
      </c>
      <c r="R56" s="453">
        <v>7</v>
      </c>
      <c r="S56" s="356">
        <f>SUM(P56:R56)</f>
        <v>21</v>
      </c>
      <c r="T56" s="452">
        <f>SUM(G56+K56+O56+S56)</f>
        <v>101</v>
      </c>
      <c r="U56" s="352"/>
      <c r="V56" s="353"/>
      <c r="W56" s="353"/>
      <c r="X56" s="353"/>
      <c r="Y56" s="476"/>
    </row>
    <row r="57" spans="1:25" s="13" customFormat="1" ht="24.6" customHeight="1" thickBot="1" x14ac:dyDescent="0.25">
      <c r="A57" s="1839">
        <v>7</v>
      </c>
      <c r="B57" s="6" t="s">
        <v>21</v>
      </c>
      <c r="C57" s="7" t="s">
        <v>22</v>
      </c>
      <c r="D57" s="1919" t="s">
        <v>23</v>
      </c>
      <c r="E57" s="1832"/>
      <c r="F57" s="1833"/>
      <c r="G57" s="427">
        <f>G59/G58</f>
        <v>0</v>
      </c>
      <c r="H57" s="1919" t="s">
        <v>23</v>
      </c>
      <c r="I57" s="1832"/>
      <c r="J57" s="1833"/>
      <c r="K57" s="427">
        <f>K59/K58</f>
        <v>0.5</v>
      </c>
      <c r="L57" s="1919" t="s">
        <v>23</v>
      </c>
      <c r="M57" s="1832"/>
      <c r="N57" s="1833"/>
      <c r="O57" s="427">
        <f>O59/O58</f>
        <v>0</v>
      </c>
      <c r="P57" s="1919" t="s">
        <v>23</v>
      </c>
      <c r="Q57" s="1832"/>
      <c r="R57" s="1833"/>
      <c r="S57" s="427">
        <f>S59/S58</f>
        <v>0.33333333333333331</v>
      </c>
      <c r="T57" s="427">
        <f>T59/T58</f>
        <v>0.2</v>
      </c>
      <c r="U57" s="69"/>
      <c r="V57" s="373"/>
      <c r="W57" s="373"/>
      <c r="X57" s="373"/>
      <c r="Y57" s="372"/>
    </row>
    <row r="58" spans="1:25" s="13" customFormat="1" ht="31.5" customHeight="1" x14ac:dyDescent="0.2">
      <c r="A58" s="1840"/>
      <c r="B58" s="1841" t="s">
        <v>559</v>
      </c>
      <c r="C58" s="451" t="s">
        <v>558</v>
      </c>
      <c r="D58" s="1228"/>
      <c r="E58" s="1229"/>
      <c r="F58" s="1230">
        <v>3</v>
      </c>
      <c r="G58" s="350">
        <f>SUM(D58:F58)</f>
        <v>3</v>
      </c>
      <c r="H58" s="450"/>
      <c r="I58" s="449"/>
      <c r="J58" s="448">
        <v>2</v>
      </c>
      <c r="K58" s="350">
        <f>SUM(H58:J58)</f>
        <v>2</v>
      </c>
      <c r="L58" s="450"/>
      <c r="M58" s="449"/>
      <c r="N58" s="448">
        <v>2</v>
      </c>
      <c r="O58" s="350">
        <f>SUM(L58:N58)</f>
        <v>2</v>
      </c>
      <c r="P58" s="450"/>
      <c r="Q58" s="449"/>
      <c r="R58" s="448">
        <v>3</v>
      </c>
      <c r="S58" s="350">
        <f>SUM(P58:R58)</f>
        <v>3</v>
      </c>
      <c r="T58" s="351">
        <f>SUM(G58+K58+O58+S58)</f>
        <v>10</v>
      </c>
      <c r="U58" s="447"/>
      <c r="V58" s="361"/>
      <c r="W58" s="361"/>
      <c r="X58" s="361"/>
      <c r="Y58" s="360"/>
    </row>
    <row r="59" spans="1:25" s="13" customFormat="1" ht="24.6" customHeight="1" thickBot="1" x14ac:dyDescent="0.25">
      <c r="A59" s="1918"/>
      <c r="B59" s="1920"/>
      <c r="C59" s="92" t="s">
        <v>557</v>
      </c>
      <c r="D59" s="1224"/>
      <c r="E59" s="1231"/>
      <c r="F59" s="1232"/>
      <c r="G59" s="350">
        <f>SUM(D59:F59)</f>
        <v>0</v>
      </c>
      <c r="H59" s="1340">
        <v>1</v>
      </c>
      <c r="I59" s="1341"/>
      <c r="J59" s="1342"/>
      <c r="K59" s="350">
        <f>SUM(H59:J59)</f>
        <v>1</v>
      </c>
      <c r="L59" s="1497"/>
      <c r="M59" s="1498"/>
      <c r="N59" s="1499"/>
      <c r="O59" s="350">
        <f>SUM(L59:N59)</f>
        <v>0</v>
      </c>
      <c r="P59" s="1497"/>
      <c r="Q59" s="1498"/>
      <c r="R59" s="1499">
        <v>1</v>
      </c>
      <c r="S59" s="350">
        <f>SUM(P59:R59)</f>
        <v>1</v>
      </c>
      <c r="T59" s="351">
        <f>SUM(G59+K59+O59+S59)</f>
        <v>2</v>
      </c>
      <c r="U59" s="352"/>
      <c r="V59" s="353"/>
      <c r="W59" s="353"/>
      <c r="X59" s="353"/>
      <c r="Y59" s="476"/>
    </row>
    <row r="60" spans="1:25" s="13" customFormat="1" ht="24.6" customHeight="1" thickBot="1" x14ac:dyDescent="0.25">
      <c r="A60" s="1839">
        <v>8</v>
      </c>
      <c r="B60" s="6" t="s">
        <v>21</v>
      </c>
      <c r="C60" s="7" t="s">
        <v>22</v>
      </c>
      <c r="D60" s="1919" t="s">
        <v>23</v>
      </c>
      <c r="E60" s="1832"/>
      <c r="F60" s="1833"/>
      <c r="G60" s="8">
        <f>G62/G61</f>
        <v>0</v>
      </c>
      <c r="H60" s="1919" t="s">
        <v>23</v>
      </c>
      <c r="I60" s="1832"/>
      <c r="J60" s="1833"/>
      <c r="K60" s="8">
        <f>K62/K61</f>
        <v>0</v>
      </c>
      <c r="L60" s="1919" t="s">
        <v>23</v>
      </c>
      <c r="M60" s="1832"/>
      <c r="N60" s="1833"/>
      <c r="O60" s="8">
        <f>O62/O61</f>
        <v>0</v>
      </c>
      <c r="P60" s="1919" t="s">
        <v>23</v>
      </c>
      <c r="Q60" s="1832"/>
      <c r="R60" s="1833"/>
      <c r="S60" s="8">
        <f>S62/S61</f>
        <v>0</v>
      </c>
      <c r="T60" s="8">
        <f>T62/T61</f>
        <v>0</v>
      </c>
      <c r="U60" s="69"/>
      <c r="V60" s="373"/>
      <c r="W60" s="373"/>
      <c r="X60" s="373"/>
      <c r="Y60" s="372"/>
    </row>
    <row r="61" spans="1:25" s="13" customFormat="1" ht="37.5" customHeight="1" x14ac:dyDescent="0.2">
      <c r="A61" s="1840"/>
      <c r="B61" s="1841" t="s">
        <v>556</v>
      </c>
      <c r="C61" s="451" t="s">
        <v>555</v>
      </c>
      <c r="D61" s="1228"/>
      <c r="E61" s="1229"/>
      <c r="F61" s="1230">
        <v>70</v>
      </c>
      <c r="G61" s="350">
        <f>SUM(D61:F61)</f>
        <v>70</v>
      </c>
      <c r="H61" s="450"/>
      <c r="I61" s="449"/>
      <c r="J61" s="448">
        <v>80</v>
      </c>
      <c r="K61" s="350">
        <f>SUM(H61:J61)</f>
        <v>80</v>
      </c>
      <c r="L61" s="450"/>
      <c r="M61" s="449"/>
      <c r="N61" s="448">
        <v>80</v>
      </c>
      <c r="O61" s="350">
        <f>SUM(L61:N61)</f>
        <v>80</v>
      </c>
      <c r="P61" s="450"/>
      <c r="Q61" s="449"/>
      <c r="R61" s="448">
        <v>70</v>
      </c>
      <c r="S61" s="350">
        <f>SUM(P61:R61)</f>
        <v>70</v>
      </c>
      <c r="T61" s="351">
        <f>SUM(G61+K61+O61+S61)</f>
        <v>300</v>
      </c>
      <c r="U61" s="447"/>
      <c r="V61" s="361"/>
      <c r="W61" s="361"/>
      <c r="X61" s="361"/>
      <c r="Y61" s="360"/>
    </row>
    <row r="62" spans="1:25" s="13" customFormat="1" ht="24.6" customHeight="1" thickBot="1" x14ac:dyDescent="0.25">
      <c r="A62" s="1918"/>
      <c r="B62" s="1920"/>
      <c r="C62" s="92" t="s">
        <v>554</v>
      </c>
      <c r="D62" s="1224"/>
      <c r="E62" s="1231"/>
      <c r="F62" s="1232"/>
      <c r="G62" s="350">
        <f>SUM(D62:F62)</f>
        <v>0</v>
      </c>
      <c r="H62" s="1340"/>
      <c r="I62" s="1341"/>
      <c r="J62" s="1342"/>
      <c r="K62" s="350">
        <f>SUM(H62:J62)</f>
        <v>0</v>
      </c>
      <c r="L62" s="1497"/>
      <c r="M62" s="1498"/>
      <c r="N62" s="1499"/>
      <c r="O62" s="350">
        <f>SUM(L62:N62)</f>
        <v>0</v>
      </c>
      <c r="P62" s="1497"/>
      <c r="Q62" s="1498"/>
      <c r="R62" s="1499"/>
      <c r="S62" s="350">
        <f>SUM(P62:R62)</f>
        <v>0</v>
      </c>
      <c r="T62" s="351">
        <f>SUM(G62+K62+O62+S62)</f>
        <v>0</v>
      </c>
      <c r="U62" s="352"/>
      <c r="V62" s="353"/>
      <c r="W62" s="353"/>
      <c r="X62" s="353"/>
      <c r="Y62" s="476"/>
    </row>
    <row r="63" spans="1:25" s="13" customFormat="1" ht="24.6" customHeight="1" thickBot="1" x14ac:dyDescent="0.25">
      <c r="A63" s="1834">
        <v>9</v>
      </c>
      <c r="B63" s="6" t="s">
        <v>21</v>
      </c>
      <c r="C63" s="7" t="s">
        <v>22</v>
      </c>
      <c r="D63" s="1919" t="s">
        <v>23</v>
      </c>
      <c r="E63" s="1832"/>
      <c r="F63" s="1833"/>
      <c r="G63" s="8">
        <f>G65/G64</f>
        <v>1</v>
      </c>
      <c r="H63" s="1919" t="s">
        <v>23</v>
      </c>
      <c r="I63" s="1832"/>
      <c r="J63" s="1833"/>
      <c r="K63" s="8">
        <f>K65/K64</f>
        <v>1</v>
      </c>
      <c r="L63" s="1919" t="s">
        <v>23</v>
      </c>
      <c r="M63" s="1832"/>
      <c r="N63" s="1833"/>
      <c r="O63" s="8">
        <f>O65/O64</f>
        <v>0.33333333333333331</v>
      </c>
      <c r="P63" s="1919" t="s">
        <v>23</v>
      </c>
      <c r="Q63" s="1832"/>
      <c r="R63" s="1833"/>
      <c r="S63" s="8">
        <f>S65/S64</f>
        <v>0.33333333333333331</v>
      </c>
      <c r="T63" s="8">
        <f>T65/T64</f>
        <v>0.66666666666666663</v>
      </c>
      <c r="U63" s="69"/>
      <c r="V63" s="373"/>
      <c r="W63" s="442"/>
      <c r="X63" s="442"/>
      <c r="Y63" s="372"/>
    </row>
    <row r="64" spans="1:25" s="13" customFormat="1" ht="30.75" customHeight="1" x14ac:dyDescent="0.2">
      <c r="A64" s="1835"/>
      <c r="B64" s="1935" t="s">
        <v>597</v>
      </c>
      <c r="C64" s="575" t="s">
        <v>596</v>
      </c>
      <c r="D64" s="441">
        <v>1</v>
      </c>
      <c r="E64" s="439">
        <v>1</v>
      </c>
      <c r="F64" s="438">
        <v>1</v>
      </c>
      <c r="G64" s="364">
        <f>SUM(D64:F64)</f>
        <v>3</v>
      </c>
      <c r="H64" s="440">
        <v>1</v>
      </c>
      <c r="I64" s="439">
        <v>1</v>
      </c>
      <c r="J64" s="438">
        <v>1</v>
      </c>
      <c r="K64" s="364">
        <f>SUM(H64:J64)</f>
        <v>3</v>
      </c>
      <c r="L64" s="440">
        <v>1</v>
      </c>
      <c r="M64" s="439">
        <v>1</v>
      </c>
      <c r="N64" s="438">
        <v>1</v>
      </c>
      <c r="O64" s="364">
        <f>SUM(L64:N64)</f>
        <v>3</v>
      </c>
      <c r="P64" s="440">
        <v>1</v>
      </c>
      <c r="Q64" s="439">
        <v>1</v>
      </c>
      <c r="R64" s="438">
        <v>1</v>
      </c>
      <c r="S64" s="364">
        <f>SUM(P64:R64)</f>
        <v>3</v>
      </c>
      <c r="T64" s="363">
        <f>SUM(G64+K64+O64+S64)</f>
        <v>12</v>
      </c>
      <c r="U64" s="437"/>
      <c r="V64" s="435"/>
      <c r="W64" s="436"/>
      <c r="X64" s="435"/>
      <c r="Y64" s="434"/>
    </row>
    <row r="65" spans="1:25" s="13" customFormat="1" ht="57.75" customHeight="1" thickBot="1" x14ac:dyDescent="0.25">
      <c r="A65" s="1836"/>
      <c r="B65" s="1943"/>
      <c r="C65" s="141" t="s">
        <v>553</v>
      </c>
      <c r="D65" s="456">
        <v>2</v>
      </c>
      <c r="E65" s="454"/>
      <c r="F65" s="453">
        <v>1</v>
      </c>
      <c r="G65" s="356">
        <f>SUM(D65:F65)</f>
        <v>3</v>
      </c>
      <c r="H65" s="455">
        <v>1</v>
      </c>
      <c r="I65" s="454">
        <v>2</v>
      </c>
      <c r="J65" s="453"/>
      <c r="K65" s="356">
        <f>SUM(H65:J65)</f>
        <v>3</v>
      </c>
      <c r="L65" s="455"/>
      <c r="M65" s="454">
        <v>1</v>
      </c>
      <c r="N65" s="453"/>
      <c r="O65" s="356">
        <f>SUM(L65:N65)</f>
        <v>1</v>
      </c>
      <c r="P65" s="455">
        <v>1</v>
      </c>
      <c r="Q65" s="454"/>
      <c r="R65" s="453"/>
      <c r="S65" s="356">
        <f>SUM(P65:R65)</f>
        <v>1</v>
      </c>
      <c r="T65" s="355">
        <f>SUM(G65+K65+O65+S65)</f>
        <v>8</v>
      </c>
      <c r="U65" s="430"/>
      <c r="V65" s="353"/>
      <c r="W65" s="429"/>
      <c r="X65" s="353"/>
      <c r="Y65" s="428"/>
    </row>
    <row r="66" spans="1:25" s="13" customFormat="1" ht="24.6" customHeight="1" thickBot="1" x14ac:dyDescent="0.25">
      <c r="A66" s="1834">
        <v>10</v>
      </c>
      <c r="B66" s="6" t="s">
        <v>21</v>
      </c>
      <c r="C66" s="7" t="s">
        <v>22</v>
      </c>
      <c r="D66" s="1919" t="s">
        <v>23</v>
      </c>
      <c r="E66" s="1832"/>
      <c r="F66" s="1833"/>
      <c r="G66" s="8" t="e">
        <f>G68/G67</f>
        <v>#DIV/0!</v>
      </c>
      <c r="H66" s="1919" t="s">
        <v>23</v>
      </c>
      <c r="I66" s="1832"/>
      <c r="J66" s="1833"/>
      <c r="K66" s="8">
        <f>K68/K67</f>
        <v>1</v>
      </c>
      <c r="L66" s="1919" t="s">
        <v>23</v>
      </c>
      <c r="M66" s="1832"/>
      <c r="N66" s="1833"/>
      <c r="O66" s="8">
        <f>O68/O67</f>
        <v>1</v>
      </c>
      <c r="P66" s="1919" t="s">
        <v>23</v>
      </c>
      <c r="Q66" s="1832"/>
      <c r="R66" s="1833"/>
      <c r="S66" s="8" t="e">
        <f>S68/S67</f>
        <v>#DIV/0!</v>
      </c>
      <c r="T66" s="374">
        <f>T68/T67</f>
        <v>1</v>
      </c>
      <c r="U66" s="69"/>
      <c r="V66" s="373"/>
      <c r="W66" s="373"/>
      <c r="X66" s="373"/>
      <c r="Y66" s="372"/>
    </row>
    <row r="67" spans="1:25" s="13" customFormat="1" ht="24.6" customHeight="1" thickBot="1" x14ac:dyDescent="0.25">
      <c r="A67" s="1835"/>
      <c r="B67" s="1837" t="s">
        <v>36</v>
      </c>
      <c r="C67" s="371" t="s">
        <v>37</v>
      </c>
      <c r="D67" s="370"/>
      <c r="E67" s="369"/>
      <c r="F67" s="369"/>
      <c r="G67" s="364">
        <f>SUM(D67:F67)</f>
        <v>0</v>
      </c>
      <c r="H67" s="368">
        <v>2</v>
      </c>
      <c r="I67" s="366">
        <v>2</v>
      </c>
      <c r="J67" s="750">
        <v>1</v>
      </c>
      <c r="K67" s="364">
        <f>SUM(H67:J67)</f>
        <v>5</v>
      </c>
      <c r="L67" s="359">
        <v>3</v>
      </c>
      <c r="M67" s="358">
        <v>2</v>
      </c>
      <c r="N67" s="357">
        <v>4</v>
      </c>
      <c r="O67" s="364">
        <f>SUM(L67:N67)</f>
        <v>9</v>
      </c>
      <c r="P67" s="367"/>
      <c r="Q67" s="366"/>
      <c r="R67" s="365"/>
      <c r="S67" s="364">
        <f>SUM(P67:R67)</f>
        <v>0</v>
      </c>
      <c r="T67" s="363">
        <f>SUM(G67+K67+O67+S67)</f>
        <v>14</v>
      </c>
      <c r="U67" s="362"/>
      <c r="V67" s="361"/>
      <c r="W67" s="361"/>
      <c r="X67" s="361"/>
      <c r="Y67" s="360"/>
    </row>
    <row r="68" spans="1:25" s="13" customFormat="1" ht="24.6" customHeight="1" thickBot="1" x14ac:dyDescent="0.25">
      <c r="A68" s="1836"/>
      <c r="B68" s="1838"/>
      <c r="C68" s="79" t="s">
        <v>38</v>
      </c>
      <c r="D68" s="359"/>
      <c r="E68" s="358"/>
      <c r="F68" s="357"/>
      <c r="G68" s="356">
        <f>SUM(D68:F68)</f>
        <v>0</v>
      </c>
      <c r="H68" s="359">
        <v>2</v>
      </c>
      <c r="I68" s="358">
        <v>2</v>
      </c>
      <c r="J68" s="357">
        <v>1</v>
      </c>
      <c r="K68" s="356">
        <f>SUM(H68:J68)</f>
        <v>5</v>
      </c>
      <c r="L68" s="359">
        <v>3</v>
      </c>
      <c r="M68" s="358">
        <v>2</v>
      </c>
      <c r="N68" s="357">
        <v>4</v>
      </c>
      <c r="O68" s="356">
        <f>SUM(L68:N68)</f>
        <v>9</v>
      </c>
      <c r="P68" s="359"/>
      <c r="Q68" s="358"/>
      <c r="R68" s="357"/>
      <c r="S68" s="356">
        <f>SUM(P68:R68)</f>
        <v>0</v>
      </c>
      <c r="T68" s="355">
        <f>SUM(G68+K68+O68+S68)</f>
        <v>14</v>
      </c>
      <c r="U68" s="85"/>
      <c r="V68" s="30"/>
      <c r="W68" s="30"/>
      <c r="X68" s="30"/>
      <c r="Y68" s="32"/>
    </row>
    <row r="69" spans="1:25" ht="19.7" customHeight="1" x14ac:dyDescent="0.25">
      <c r="A69" s="1825" t="s">
        <v>598</v>
      </c>
      <c r="B69" s="1826"/>
      <c r="C69" s="1826"/>
      <c r="D69" s="1826"/>
      <c r="E69" s="1826"/>
      <c r="F69" s="1826"/>
      <c r="G69" s="1826"/>
      <c r="H69" s="1826"/>
      <c r="I69" s="1826"/>
      <c r="J69" s="1826"/>
      <c r="K69" s="1826"/>
      <c r="L69" s="1826"/>
      <c r="M69" s="1826"/>
      <c r="N69" s="1826"/>
      <c r="O69" s="1826"/>
      <c r="P69" s="1826"/>
      <c r="Q69" s="1826"/>
      <c r="R69" s="1826"/>
      <c r="S69" s="1826"/>
      <c r="T69" s="1826"/>
      <c r="U69" s="1826"/>
      <c r="V69" s="1826"/>
      <c r="W69" s="1826"/>
      <c r="X69" s="1826"/>
      <c r="Y69" s="1827"/>
    </row>
    <row r="70" spans="1:25" ht="15.75" customHeight="1" thickBot="1" x14ac:dyDescent="0.3">
      <c r="A70" s="1828" t="s">
        <v>599</v>
      </c>
      <c r="B70" s="1829"/>
      <c r="C70" s="1829"/>
      <c r="D70" s="1829"/>
      <c r="E70" s="1829"/>
      <c r="F70" s="1829"/>
      <c r="G70" s="1829"/>
      <c r="H70" s="1829"/>
      <c r="I70" s="1829"/>
      <c r="J70" s="1829"/>
      <c r="K70" s="1829"/>
      <c r="L70" s="1829"/>
      <c r="M70" s="1829"/>
      <c r="N70" s="1829"/>
      <c r="O70" s="1829"/>
      <c r="P70" s="1829"/>
      <c r="Q70" s="1829"/>
      <c r="R70" s="1829"/>
      <c r="S70" s="1829"/>
      <c r="T70" s="1829"/>
      <c r="U70" s="1829"/>
      <c r="V70" s="1829"/>
      <c r="W70" s="1829"/>
      <c r="X70" s="1829"/>
      <c r="Y70" s="1830"/>
    </row>
  </sheetData>
  <protectedRanges>
    <protectedRange sqref="D68:G68 D67:G67 K67 K68 O67:R67 O68:R68" name="Rango21"/>
    <protectedRange sqref="G44 K44 O44" name="Rango13"/>
    <protectedRange sqref="G41 K41 O41" name="Rango12"/>
    <protectedRange sqref="G38:K38 O38" name="Rango11"/>
    <protectedRange sqref="G35 K35 O35" name="Rango10"/>
    <protectedRange sqref="G32:R32" name="Rango9"/>
    <protectedRange sqref="G29 K29 O29" name="Rango8"/>
    <protectedRange sqref="G26 K26 O26" name="Rango7"/>
    <protectedRange sqref="G8:R8" name="Rango1"/>
    <protectedRange sqref="G11 K11:O11 R11" name="Rango2"/>
    <protectedRange sqref="G14:H14 K14:O14" name="Rango3"/>
    <protectedRange sqref="G17:R17" name="Rango4"/>
    <protectedRange sqref="G20 K20 O20" name="Rango5"/>
    <protectedRange sqref="G23 K23 O23" name="Rango6"/>
    <protectedRange sqref="G47 K47 O47" name="Rango14"/>
    <protectedRange sqref="G50 K50 O50 S50" name="Rango15"/>
    <protectedRange sqref="G53 K53 O53" name="Rango16"/>
    <protectedRange sqref="G56 K56 O56" name="Rango17"/>
    <protectedRange sqref="G59 K59 O59" name="Rango18"/>
    <protectedRange sqref="G62 K62 O62" name="Rango19"/>
    <protectedRange sqref="G65 K65 O65" name="Rango20"/>
    <protectedRange sqref="D44:F44" name="Rango13_1"/>
    <protectedRange sqref="D41:F41" name="Rango12_1"/>
    <protectedRange sqref="D38:F38" name="Rango11_1"/>
    <protectedRange sqref="D35:F35" name="Rango10_1"/>
    <protectedRange sqref="D32:F32" name="Rango9_1"/>
    <protectedRange sqref="D29:F29" name="Rango8_1"/>
    <protectedRange sqref="D26:F26" name="Rango7_1"/>
    <protectedRange sqref="D8:F8" name="Rango1_1"/>
    <protectedRange sqref="D11:F11" name="Rango2_1"/>
    <protectedRange sqref="D14:F14" name="Rango3_1"/>
    <protectedRange sqref="D17:F17" name="Rango4_1"/>
    <protectedRange sqref="D20:F20" name="Rango5_1"/>
    <protectedRange sqref="D23:F23" name="Rango6_1"/>
    <protectedRange sqref="D47:F47" name="Rango14_1"/>
    <protectedRange sqref="D50:F50" name="Rango15_1"/>
    <protectedRange sqref="D53:F53" name="Rango16_1"/>
    <protectedRange sqref="D56:F56" name="Rango17_1"/>
    <protectedRange sqref="D59:F59" name="Rango18_1"/>
    <protectedRange sqref="D62:F62" name="Rango19_1"/>
    <protectedRange sqref="D65:F65" name="Rango20_1"/>
    <protectedRange sqref="H11:J11" name="Rango2_2"/>
    <protectedRange sqref="I14:J14" name="Rango3_2"/>
    <protectedRange sqref="H20:J20" name="Rango5_2"/>
    <protectedRange sqref="H23:J23" name="Rango6_2"/>
    <protectedRange sqref="H26:J26" name="Rango7_2"/>
    <protectedRange sqref="H29:J29" name="Rango8_2"/>
    <protectedRange sqref="H35:J35" name="Rango10_2"/>
    <protectedRange sqref="H41:J41" name="Rango12_2"/>
    <protectedRange sqref="H44:J44" name="Rango13_2"/>
    <protectedRange sqref="H47:J47" name="Rango14_2"/>
    <protectedRange sqref="H50:J50" name="Rango15_2"/>
    <protectedRange sqref="H53:J53" name="Rango16_2"/>
    <protectedRange sqref="H56:J56" name="Rango17_2"/>
    <protectedRange sqref="H59:J59" name="Rango18_2"/>
    <protectedRange sqref="H62:J62" name="Rango19_2"/>
    <protectedRange sqref="H65:J65" name="Rango20_2"/>
    <protectedRange sqref="H67:J67" name="Rango21_1"/>
    <protectedRange sqref="H68:J68" name="Rango21_2"/>
    <protectedRange sqref="L20:N20" name="Rango5_3"/>
    <protectedRange sqref="L23:N23" name="Rango6_3"/>
    <protectedRange sqref="L26:N26" name="Rango7_3"/>
    <protectedRange sqref="L29:N29" name="Rango8_3"/>
    <protectedRange sqref="L35:N35" name="Rango10_3"/>
    <protectedRange sqref="L38:N38" name="Rango11_2"/>
    <protectedRange sqref="L41:N41" name="Rango12_3"/>
    <protectedRange sqref="L44:N44" name="Rango13_3"/>
    <protectedRange sqref="L47:N47" name="Rango14_3"/>
    <protectedRange sqref="L50:N50" name="Rango15_3"/>
    <protectedRange sqref="L53:N53" name="Rango16_3"/>
    <protectedRange sqref="L56:N56" name="Rango17_3"/>
    <protectedRange sqref="L59:N59" name="Rango18_3"/>
    <protectedRange sqref="L62:N62" name="Rango19_3"/>
    <protectedRange sqref="L65:N65" name="Rango20_3"/>
    <protectedRange sqref="L67:N67" name="Rango21_3"/>
    <protectedRange sqref="L68:N68" name="Rango21_4"/>
    <protectedRange sqref="P11:Q11" name="Rango2_3"/>
    <protectedRange sqref="P14:R14" name="Rango3_3"/>
    <protectedRange sqref="P20:R20" name="Rango5_4"/>
    <protectedRange sqref="P23:R23" name="Rango5_5"/>
    <protectedRange sqref="P26:R26" name="Rango7_4"/>
    <protectedRange sqref="P29:R29" name="Rango8_4"/>
    <protectedRange sqref="P35:R35" name="Rango10_4"/>
    <protectedRange sqref="P38:R38" name="Rango11_3"/>
    <protectedRange sqref="P41:R41" name="Rango12_4"/>
    <protectedRange sqref="P44:R44" name="Rango13_4"/>
    <protectedRange sqref="P47:R47" name="Rango14_4"/>
    <protectedRange sqref="P50:R50" name="Rango15_4"/>
    <protectedRange sqref="P53:R53" name="Rango16_4"/>
    <protectedRange sqref="P56:R56" name="Rango17_4"/>
    <protectedRange sqref="P59:R59" name="Rango18_4"/>
    <protectedRange sqref="P62:R62" name="Rango19_4"/>
    <protectedRange sqref="P65:R65" name="Rango20_4"/>
  </protectedRanges>
  <mergeCells count="128">
    <mergeCell ref="S4:S5"/>
    <mergeCell ref="T4:T5"/>
    <mergeCell ref="U4:Y4"/>
    <mergeCell ref="J4:J5"/>
    <mergeCell ref="K4:K5"/>
    <mergeCell ref="A1:Y1"/>
    <mergeCell ref="A2:Y2"/>
    <mergeCell ref="A3:Y3"/>
    <mergeCell ref="A4:C5"/>
    <mergeCell ref="D4:D5"/>
    <mergeCell ref="E4:E5"/>
    <mergeCell ref="F4:F5"/>
    <mergeCell ref="G4:G5"/>
    <mergeCell ref="H4:H5"/>
    <mergeCell ref="I4:I5"/>
    <mergeCell ref="L4:L5"/>
    <mergeCell ref="M4:M5"/>
    <mergeCell ref="N4:N5"/>
    <mergeCell ref="O4:O5"/>
    <mergeCell ref="P4:P5"/>
    <mergeCell ref="Q4:Q5"/>
    <mergeCell ref="R4:R5"/>
    <mergeCell ref="A60:A62"/>
    <mergeCell ref="D60:F60"/>
    <mergeCell ref="H60:J60"/>
    <mergeCell ref="L60:N60"/>
    <mergeCell ref="P60:R60"/>
    <mergeCell ref="B61:B62"/>
    <mergeCell ref="A6:A14"/>
    <mergeCell ref="D6:F6"/>
    <mergeCell ref="H6:J6"/>
    <mergeCell ref="L6:N6"/>
    <mergeCell ref="P6:R6"/>
    <mergeCell ref="B7:B14"/>
    <mergeCell ref="D9:F9"/>
    <mergeCell ref="H9:J9"/>
    <mergeCell ref="L9:N9"/>
    <mergeCell ref="P9:R9"/>
    <mergeCell ref="A15:A23"/>
    <mergeCell ref="D15:F15"/>
    <mergeCell ref="H15:J15"/>
    <mergeCell ref="L15:N15"/>
    <mergeCell ref="P15:R15"/>
    <mergeCell ref="B16:B23"/>
    <mergeCell ref="D18:F18"/>
    <mergeCell ref="H18:J18"/>
    <mergeCell ref="D27:F27"/>
    <mergeCell ref="H27:J27"/>
    <mergeCell ref="L27:N27"/>
    <mergeCell ref="P27:R27"/>
    <mergeCell ref="L21:N21"/>
    <mergeCell ref="P21:R21"/>
    <mergeCell ref="D12:F12"/>
    <mergeCell ref="H12:J12"/>
    <mergeCell ref="L12:N12"/>
    <mergeCell ref="P12:R12"/>
    <mergeCell ref="D21:F21"/>
    <mergeCell ref="H21:J21"/>
    <mergeCell ref="L18:N18"/>
    <mergeCell ref="P18:R18"/>
    <mergeCell ref="A30:A41"/>
    <mergeCell ref="D30:F30"/>
    <mergeCell ref="H30:J30"/>
    <mergeCell ref="L30:N30"/>
    <mergeCell ref="P30:R30"/>
    <mergeCell ref="B31:B41"/>
    <mergeCell ref="A24:A29"/>
    <mergeCell ref="D24:F24"/>
    <mergeCell ref="D33:F33"/>
    <mergeCell ref="H33:J33"/>
    <mergeCell ref="L33:N33"/>
    <mergeCell ref="P33:R33"/>
    <mergeCell ref="D36:F36"/>
    <mergeCell ref="H36:J36"/>
    <mergeCell ref="L36:N36"/>
    <mergeCell ref="P36:R36"/>
    <mergeCell ref="D39:F39"/>
    <mergeCell ref="H39:J39"/>
    <mergeCell ref="L39:N39"/>
    <mergeCell ref="P39:R39"/>
    <mergeCell ref="H24:J24"/>
    <mergeCell ref="L24:N24"/>
    <mergeCell ref="P24:R24"/>
    <mergeCell ref="B25:B29"/>
    <mergeCell ref="A42:A53"/>
    <mergeCell ref="B43:B53"/>
    <mergeCell ref="D48:F48"/>
    <mergeCell ref="H48:J48"/>
    <mergeCell ref="L48:N48"/>
    <mergeCell ref="P48:R48"/>
    <mergeCell ref="D45:F45"/>
    <mergeCell ref="H45:J45"/>
    <mergeCell ref="L45:N45"/>
    <mergeCell ref="P45:R45"/>
    <mergeCell ref="D51:F51"/>
    <mergeCell ref="H51:J51"/>
    <mergeCell ref="L51:N51"/>
    <mergeCell ref="P51:R51"/>
    <mergeCell ref="D42:F42"/>
    <mergeCell ref="H42:J42"/>
    <mergeCell ref="L42:N42"/>
    <mergeCell ref="P42:R42"/>
    <mergeCell ref="A54:A56"/>
    <mergeCell ref="D54:F54"/>
    <mergeCell ref="H54:J54"/>
    <mergeCell ref="L54:N54"/>
    <mergeCell ref="P54:R54"/>
    <mergeCell ref="B55:B56"/>
    <mergeCell ref="A57:A59"/>
    <mergeCell ref="D57:F57"/>
    <mergeCell ref="H57:J57"/>
    <mergeCell ref="L57:N57"/>
    <mergeCell ref="P57:R57"/>
    <mergeCell ref="B58:B59"/>
    <mergeCell ref="A63:A65"/>
    <mergeCell ref="D63:F63"/>
    <mergeCell ref="H63:J63"/>
    <mergeCell ref="L63:N63"/>
    <mergeCell ref="P63:R63"/>
    <mergeCell ref="B64:B65"/>
    <mergeCell ref="A69:Y69"/>
    <mergeCell ref="A70:Y70"/>
    <mergeCell ref="A66:A68"/>
    <mergeCell ref="D66:F66"/>
    <mergeCell ref="H66:J66"/>
    <mergeCell ref="L66:N66"/>
    <mergeCell ref="P66:R66"/>
    <mergeCell ref="B67:B68"/>
  </mergeCells>
  <conditionalFormatting sqref="S9:T9 S12:T12 S15:T15 S18:T18 S21:T21 S24:T24 S63:T63 K6 G6 O6 S6:T6 K9 G9 O9 K12 G12 O12 K15 G15 O15 K18 G18 O18 K21 G21 O21 K24 G24 O24 K63 G63 O63">
    <cfRule type="cellIs" dxfId="895" priority="53" operator="greaterThan">
      <formula>0.99</formula>
    </cfRule>
    <cfRule type="cellIs" dxfId="894" priority="54" operator="greaterThan">
      <formula>0.79</formula>
    </cfRule>
    <cfRule type="cellIs" dxfId="893" priority="55" operator="greaterThan">
      <formula>0.59</formula>
    </cfRule>
    <cfRule type="cellIs" dxfId="892" priority="56" operator="lessThan">
      <formula>0.6</formula>
    </cfRule>
  </conditionalFormatting>
  <conditionalFormatting sqref="S66:T66 K66 G66 O66">
    <cfRule type="cellIs" dxfId="891" priority="49" operator="greaterThan">
      <formula>0.99</formula>
    </cfRule>
    <cfRule type="cellIs" dxfId="890" priority="50" operator="greaterThan">
      <formula>0.79</formula>
    </cfRule>
    <cfRule type="cellIs" dxfId="889" priority="51" operator="greaterThan">
      <formula>0.59</formula>
    </cfRule>
    <cfRule type="cellIs" dxfId="888" priority="52" operator="lessThan">
      <formula>0.6</formula>
    </cfRule>
  </conditionalFormatting>
  <conditionalFormatting sqref="S27:T27 K27 G27 O27">
    <cfRule type="cellIs" dxfId="887" priority="45" operator="greaterThan">
      <formula>0.99</formula>
    </cfRule>
    <cfRule type="cellIs" dxfId="886" priority="46" operator="greaterThan">
      <formula>0.79</formula>
    </cfRule>
    <cfRule type="cellIs" dxfId="885" priority="47" operator="greaterThan">
      <formula>0.59</formula>
    </cfRule>
    <cfRule type="cellIs" dxfId="884" priority="48" operator="lessThan">
      <formula>0.6</formula>
    </cfRule>
  </conditionalFormatting>
  <conditionalFormatting sqref="S30:T30 K30 G30 O30">
    <cfRule type="cellIs" dxfId="883" priority="41" operator="greaterThan">
      <formula>0.99</formula>
    </cfRule>
    <cfRule type="cellIs" dxfId="882" priority="42" operator="greaterThan">
      <formula>0.79</formula>
    </cfRule>
    <cfRule type="cellIs" dxfId="881" priority="43" operator="greaterThan">
      <formula>0.59</formula>
    </cfRule>
    <cfRule type="cellIs" dxfId="880" priority="44" operator="lessThan">
      <formula>0.6</formula>
    </cfRule>
  </conditionalFormatting>
  <conditionalFormatting sqref="S33:T33 K33 G33 O33">
    <cfRule type="cellIs" dxfId="879" priority="37" operator="greaterThan">
      <formula>0.99</formula>
    </cfRule>
    <cfRule type="cellIs" dxfId="878" priority="38" operator="greaterThan">
      <formula>0.79</formula>
    </cfRule>
    <cfRule type="cellIs" dxfId="877" priority="39" operator="greaterThan">
      <formula>0.59</formula>
    </cfRule>
    <cfRule type="cellIs" dxfId="876" priority="40" operator="lessThan">
      <formula>0.6</formula>
    </cfRule>
  </conditionalFormatting>
  <conditionalFormatting sqref="S36:T36 K36 G36 O36">
    <cfRule type="cellIs" dxfId="875" priority="33" operator="greaterThan">
      <formula>0.99</formula>
    </cfRule>
    <cfRule type="cellIs" dxfId="874" priority="34" operator="greaterThan">
      <formula>0.79</formula>
    </cfRule>
    <cfRule type="cellIs" dxfId="873" priority="35" operator="greaterThan">
      <formula>0.59</formula>
    </cfRule>
    <cfRule type="cellIs" dxfId="872" priority="36" operator="lessThan">
      <formula>0.6</formula>
    </cfRule>
  </conditionalFormatting>
  <conditionalFormatting sqref="S39:T39 K39 G39 O39">
    <cfRule type="cellIs" dxfId="871" priority="29" operator="greaterThan">
      <formula>0.99</formula>
    </cfRule>
    <cfRule type="cellIs" dxfId="870" priority="30" operator="greaterThan">
      <formula>0.79</formula>
    </cfRule>
    <cfRule type="cellIs" dxfId="869" priority="31" operator="greaterThan">
      <formula>0.59</formula>
    </cfRule>
    <cfRule type="cellIs" dxfId="868" priority="32" operator="lessThan">
      <formula>0.6</formula>
    </cfRule>
  </conditionalFormatting>
  <conditionalFormatting sqref="S42:T42 K42 G42 O42">
    <cfRule type="cellIs" dxfId="867" priority="25" operator="greaterThan">
      <formula>0.99</formula>
    </cfRule>
    <cfRule type="cellIs" dxfId="866" priority="26" operator="greaterThan">
      <formula>0.79</formula>
    </cfRule>
    <cfRule type="cellIs" dxfId="865" priority="27" operator="greaterThan">
      <formula>0.59</formula>
    </cfRule>
    <cfRule type="cellIs" dxfId="864" priority="28" operator="lessThan">
      <formula>0.6</formula>
    </cfRule>
  </conditionalFormatting>
  <conditionalFormatting sqref="S45:T45 K45 G45 O45">
    <cfRule type="cellIs" dxfId="863" priority="21" operator="greaterThan">
      <formula>0.99</formula>
    </cfRule>
    <cfRule type="cellIs" dxfId="862" priority="22" operator="greaterThan">
      <formula>0.79</formula>
    </cfRule>
    <cfRule type="cellIs" dxfId="861" priority="23" operator="greaterThan">
      <formula>0.59</formula>
    </cfRule>
    <cfRule type="cellIs" dxfId="860" priority="24" operator="lessThan">
      <formula>0.6</formula>
    </cfRule>
  </conditionalFormatting>
  <conditionalFormatting sqref="K48 G48 O48 S48:T48">
    <cfRule type="cellIs" dxfId="859" priority="17" operator="greaterThan">
      <formula>0.99</formula>
    </cfRule>
    <cfRule type="cellIs" dxfId="858" priority="18" operator="greaterThan">
      <formula>0.79</formula>
    </cfRule>
    <cfRule type="cellIs" dxfId="857" priority="19" operator="greaterThan">
      <formula>0.59</formula>
    </cfRule>
    <cfRule type="cellIs" dxfId="856" priority="20" operator="lessThan">
      <formula>0.6</formula>
    </cfRule>
  </conditionalFormatting>
  <conditionalFormatting sqref="S51:T51 K51 G51 O51">
    <cfRule type="cellIs" dxfId="855" priority="13" operator="greaterThan">
      <formula>0.99</formula>
    </cfRule>
    <cfRule type="cellIs" dxfId="854" priority="14" operator="greaterThan">
      <formula>0.79</formula>
    </cfRule>
    <cfRule type="cellIs" dxfId="853" priority="15" operator="greaterThan">
      <formula>0.59</formula>
    </cfRule>
    <cfRule type="cellIs" dxfId="852" priority="16" operator="lessThan">
      <formula>0.6</formula>
    </cfRule>
  </conditionalFormatting>
  <conditionalFormatting sqref="S54:T54 K54 G54 O54">
    <cfRule type="cellIs" dxfId="851" priority="9" operator="greaterThan">
      <formula>0.99</formula>
    </cfRule>
    <cfRule type="cellIs" dxfId="850" priority="10" operator="greaterThan">
      <formula>0.79</formula>
    </cfRule>
    <cfRule type="cellIs" dxfId="849" priority="11" operator="greaterThan">
      <formula>0.59</formula>
    </cfRule>
    <cfRule type="cellIs" dxfId="848" priority="12" operator="lessThan">
      <formula>0.6</formula>
    </cfRule>
  </conditionalFormatting>
  <conditionalFormatting sqref="S57:T57 K57 G57 O57">
    <cfRule type="cellIs" dxfId="847" priority="5" operator="greaterThan">
      <formula>0.99</formula>
    </cfRule>
    <cfRule type="cellIs" dxfId="846" priority="6" operator="greaterThan">
      <formula>0.79</formula>
    </cfRule>
    <cfRule type="cellIs" dxfId="845" priority="7" operator="greaterThan">
      <formula>0.59</formula>
    </cfRule>
    <cfRule type="cellIs" dxfId="844" priority="8" operator="lessThan">
      <formula>0.6</formula>
    </cfRule>
  </conditionalFormatting>
  <conditionalFormatting sqref="S60:T60 K60 G60 O60">
    <cfRule type="cellIs" dxfId="843" priority="1" operator="greaterThan">
      <formula>0.99</formula>
    </cfRule>
    <cfRule type="cellIs" dxfId="842" priority="2" operator="greaterThan">
      <formula>0.79</formula>
    </cfRule>
    <cfRule type="cellIs" dxfId="841" priority="3" operator="greaterThan">
      <formula>0.59</formula>
    </cfRule>
    <cfRule type="cellIs" dxfId="840" priority="4" operator="lessThan">
      <formula>0.6</formula>
    </cfRule>
  </conditionalFormatting>
  <pageMargins left="0.25" right="0.25" top="0.75" bottom="0.75" header="0.3" footer="0.3"/>
  <pageSetup scale="55" orientation="landscape" verticalDpi="300" r:id="rId1"/>
  <rowBreaks count="2" manualBreakCount="2">
    <brk id="29" max="24" man="1"/>
    <brk id="62" max="24" man="1"/>
  </row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Y55"/>
  <sheetViews>
    <sheetView view="pageBreakPreview" topLeftCell="A13" zoomScale="70" zoomScaleSheetLayoutView="70" workbookViewId="0">
      <selection activeCell="H20" sqref="H20:J20"/>
    </sheetView>
  </sheetViews>
  <sheetFormatPr baseColWidth="10" defaultColWidth="2.5703125" defaultRowHeight="15" x14ac:dyDescent="0.25"/>
  <cols>
    <col min="1" max="1" width="5.5703125" style="1" customWidth="1"/>
    <col min="2" max="2" width="25" style="86" customWidth="1"/>
    <col min="3" max="3" width="32" style="86" customWidth="1"/>
    <col min="4" max="4" width="7.42578125" style="1" customWidth="1"/>
    <col min="5" max="5" width="7.85546875" style="1" customWidth="1"/>
    <col min="6" max="6" width="8" style="1" customWidth="1"/>
    <col min="7" max="7" width="8.85546875" style="1" customWidth="1"/>
    <col min="8" max="8" width="7.7109375" style="1" customWidth="1"/>
    <col min="9" max="9" width="8.140625" style="1" customWidth="1"/>
    <col min="10" max="10" width="8.7109375" style="1" customWidth="1"/>
    <col min="11" max="11" width="8.85546875" style="1" customWidth="1"/>
    <col min="12" max="12" width="8.42578125" style="1" customWidth="1"/>
    <col min="13" max="13" width="8.28515625" style="1" customWidth="1"/>
    <col min="14" max="14" width="7.28515625" style="1" customWidth="1"/>
    <col min="15" max="15" width="8.85546875" style="1" customWidth="1"/>
    <col min="16" max="16" width="8.28515625" style="1" customWidth="1"/>
    <col min="17" max="17" width="8" style="1" customWidth="1"/>
    <col min="18" max="18" width="7.5703125" style="1" customWidth="1"/>
    <col min="19" max="19" width="8.85546875" style="1" customWidth="1"/>
    <col min="20" max="20" width="11.42578125" style="1" customWidth="1"/>
    <col min="21" max="21" width="8" style="1" customWidth="1"/>
    <col min="22" max="24" width="6.7109375" style="1" customWidth="1"/>
    <col min="25" max="25" width="7.140625" style="1" customWidth="1"/>
    <col min="26" max="167" width="2.5703125" style="1"/>
    <col min="168" max="168" width="5" style="1" bestFit="1" customWidth="1"/>
    <col min="169" max="169" width="35.5703125" style="1" bestFit="1" customWidth="1"/>
    <col min="170" max="170" width="40.140625" style="1" bestFit="1" customWidth="1"/>
    <col min="171" max="171" width="16" style="1" customWidth="1"/>
    <col min="172" max="172" width="21.7109375" style="1" customWidth="1"/>
    <col min="173" max="173" width="18.85546875" style="1" customWidth="1"/>
    <col min="174" max="174" width="12.85546875" style="1" customWidth="1"/>
    <col min="175" max="179" width="10" style="1" bestFit="1" customWidth="1"/>
    <col min="180" max="423" width="2.5703125" style="1"/>
    <col min="424" max="424" width="5" style="1" bestFit="1" customWidth="1"/>
    <col min="425" max="425" width="35.5703125" style="1" bestFit="1" customWidth="1"/>
    <col min="426" max="426" width="40.140625" style="1" bestFit="1" customWidth="1"/>
    <col min="427" max="427" width="16" style="1" customWidth="1"/>
    <col min="428" max="428" width="21.7109375" style="1" customWidth="1"/>
    <col min="429" max="429" width="18.85546875" style="1" customWidth="1"/>
    <col min="430" max="430" width="12.85546875" style="1" customWidth="1"/>
    <col min="431" max="435" width="10" style="1" bestFit="1" customWidth="1"/>
    <col min="436" max="679" width="2.5703125" style="1"/>
    <col min="680" max="680" width="5" style="1" bestFit="1" customWidth="1"/>
    <col min="681" max="681" width="35.5703125" style="1" bestFit="1" customWidth="1"/>
    <col min="682" max="682" width="40.140625" style="1" bestFit="1" customWidth="1"/>
    <col min="683" max="683" width="16" style="1" customWidth="1"/>
    <col min="684" max="684" width="21.7109375" style="1" customWidth="1"/>
    <col min="685" max="685" width="18.85546875" style="1" customWidth="1"/>
    <col min="686" max="686" width="12.85546875" style="1" customWidth="1"/>
    <col min="687" max="691" width="10" style="1" bestFit="1" customWidth="1"/>
    <col min="692" max="935" width="2.5703125" style="1"/>
    <col min="936" max="936" width="5" style="1" bestFit="1" customWidth="1"/>
    <col min="937" max="937" width="35.5703125" style="1" bestFit="1" customWidth="1"/>
    <col min="938" max="938" width="40.140625" style="1" bestFit="1" customWidth="1"/>
    <col min="939" max="939" width="16" style="1" customWidth="1"/>
    <col min="940" max="940" width="21.7109375" style="1" customWidth="1"/>
    <col min="941" max="941" width="18.85546875" style="1" customWidth="1"/>
    <col min="942" max="942" width="12.85546875" style="1" customWidth="1"/>
    <col min="943" max="947" width="10" style="1" bestFit="1" customWidth="1"/>
    <col min="948" max="1191" width="2.5703125" style="1"/>
    <col min="1192" max="1192" width="5" style="1" bestFit="1" customWidth="1"/>
    <col min="1193" max="1193" width="35.5703125" style="1" bestFit="1" customWidth="1"/>
    <col min="1194" max="1194" width="40.140625" style="1" bestFit="1" customWidth="1"/>
    <col min="1195" max="1195" width="16" style="1" customWidth="1"/>
    <col min="1196" max="1196" width="21.7109375" style="1" customWidth="1"/>
    <col min="1197" max="1197" width="18.85546875" style="1" customWidth="1"/>
    <col min="1198" max="1198" width="12.85546875" style="1" customWidth="1"/>
    <col min="1199" max="1203" width="10" style="1" bestFit="1" customWidth="1"/>
    <col min="1204" max="1447" width="2.5703125" style="1"/>
    <col min="1448" max="1448" width="5" style="1" bestFit="1" customWidth="1"/>
    <col min="1449" max="1449" width="35.5703125" style="1" bestFit="1" customWidth="1"/>
    <col min="1450" max="1450" width="40.140625" style="1" bestFit="1" customWidth="1"/>
    <col min="1451" max="1451" width="16" style="1" customWidth="1"/>
    <col min="1452" max="1452" width="21.7109375" style="1" customWidth="1"/>
    <col min="1453" max="1453" width="18.85546875" style="1" customWidth="1"/>
    <col min="1454" max="1454" width="12.85546875" style="1" customWidth="1"/>
    <col min="1455" max="1459" width="10" style="1" bestFit="1" customWidth="1"/>
    <col min="1460" max="1703" width="2.5703125" style="1"/>
    <col min="1704" max="1704" width="5" style="1" bestFit="1" customWidth="1"/>
    <col min="1705" max="1705" width="35.5703125" style="1" bestFit="1" customWidth="1"/>
    <col min="1706" max="1706" width="40.140625" style="1" bestFit="1" customWidth="1"/>
    <col min="1707" max="1707" width="16" style="1" customWidth="1"/>
    <col min="1708" max="1708" width="21.7109375" style="1" customWidth="1"/>
    <col min="1709" max="1709" width="18.85546875" style="1" customWidth="1"/>
    <col min="1710" max="1710" width="12.85546875" style="1" customWidth="1"/>
    <col min="1711" max="1715" width="10" style="1" bestFit="1" customWidth="1"/>
    <col min="1716" max="1959" width="2.5703125" style="1"/>
    <col min="1960" max="1960" width="5" style="1" bestFit="1" customWidth="1"/>
    <col min="1961" max="1961" width="35.5703125" style="1" bestFit="1" customWidth="1"/>
    <col min="1962" max="1962" width="40.140625" style="1" bestFit="1" customWidth="1"/>
    <col min="1963" max="1963" width="16" style="1" customWidth="1"/>
    <col min="1964" max="1964" width="21.7109375" style="1" customWidth="1"/>
    <col min="1965" max="1965" width="18.85546875" style="1" customWidth="1"/>
    <col min="1966" max="1966" width="12.85546875" style="1" customWidth="1"/>
    <col min="1967" max="1971" width="10" style="1" bestFit="1" customWidth="1"/>
    <col min="1972" max="2215" width="2.5703125" style="1"/>
    <col min="2216" max="2216" width="5" style="1" bestFit="1" customWidth="1"/>
    <col min="2217" max="2217" width="35.5703125" style="1" bestFit="1" customWidth="1"/>
    <col min="2218" max="2218" width="40.140625" style="1" bestFit="1" customWidth="1"/>
    <col min="2219" max="2219" width="16" style="1" customWidth="1"/>
    <col min="2220" max="2220" width="21.7109375" style="1" customWidth="1"/>
    <col min="2221" max="2221" width="18.85546875" style="1" customWidth="1"/>
    <col min="2222" max="2222" width="12.85546875" style="1" customWidth="1"/>
    <col min="2223" max="2227" width="10" style="1" bestFit="1" customWidth="1"/>
    <col min="2228" max="2471" width="2.5703125" style="1"/>
    <col min="2472" max="2472" width="5" style="1" bestFit="1" customWidth="1"/>
    <col min="2473" max="2473" width="35.5703125" style="1" bestFit="1" customWidth="1"/>
    <col min="2474" max="2474" width="40.140625" style="1" bestFit="1" customWidth="1"/>
    <col min="2475" max="2475" width="16" style="1" customWidth="1"/>
    <col min="2476" max="2476" width="21.7109375" style="1" customWidth="1"/>
    <col min="2477" max="2477" width="18.85546875" style="1" customWidth="1"/>
    <col min="2478" max="2478" width="12.85546875" style="1" customWidth="1"/>
    <col min="2479" max="2483" width="10" style="1" bestFit="1" customWidth="1"/>
    <col min="2484" max="2727" width="2.5703125" style="1"/>
    <col min="2728" max="2728" width="5" style="1" bestFit="1" customWidth="1"/>
    <col min="2729" max="2729" width="35.5703125" style="1" bestFit="1" customWidth="1"/>
    <col min="2730" max="2730" width="40.140625" style="1" bestFit="1" customWidth="1"/>
    <col min="2731" max="2731" width="16" style="1" customWidth="1"/>
    <col min="2732" max="2732" width="21.7109375" style="1" customWidth="1"/>
    <col min="2733" max="2733" width="18.85546875" style="1" customWidth="1"/>
    <col min="2734" max="2734" width="12.85546875" style="1" customWidth="1"/>
    <col min="2735" max="2739" width="10" style="1" bestFit="1" customWidth="1"/>
    <col min="2740" max="2983" width="2.5703125" style="1"/>
    <col min="2984" max="2984" width="5" style="1" bestFit="1" customWidth="1"/>
    <col min="2985" max="2985" width="35.5703125" style="1" bestFit="1" customWidth="1"/>
    <col min="2986" max="2986" width="40.140625" style="1" bestFit="1" customWidth="1"/>
    <col min="2987" max="2987" width="16" style="1" customWidth="1"/>
    <col min="2988" max="2988" width="21.7109375" style="1" customWidth="1"/>
    <col min="2989" max="2989" width="18.85546875" style="1" customWidth="1"/>
    <col min="2990" max="2990" width="12.85546875" style="1" customWidth="1"/>
    <col min="2991" max="2995" width="10" style="1" bestFit="1" customWidth="1"/>
    <col min="2996" max="3239" width="2.5703125" style="1"/>
    <col min="3240" max="3240" width="5" style="1" bestFit="1" customWidth="1"/>
    <col min="3241" max="3241" width="35.5703125" style="1" bestFit="1" customWidth="1"/>
    <col min="3242" max="3242" width="40.140625" style="1" bestFit="1" customWidth="1"/>
    <col min="3243" max="3243" width="16" style="1" customWidth="1"/>
    <col min="3244" max="3244" width="21.7109375" style="1" customWidth="1"/>
    <col min="3245" max="3245" width="18.85546875" style="1" customWidth="1"/>
    <col min="3246" max="3246" width="12.85546875" style="1" customWidth="1"/>
    <col min="3247" max="3251" width="10" style="1" bestFit="1" customWidth="1"/>
    <col min="3252" max="3495" width="2.5703125" style="1"/>
    <col min="3496" max="3496" width="5" style="1" bestFit="1" customWidth="1"/>
    <col min="3497" max="3497" width="35.5703125" style="1" bestFit="1" customWidth="1"/>
    <col min="3498" max="3498" width="40.140625" style="1" bestFit="1" customWidth="1"/>
    <col min="3499" max="3499" width="16" style="1" customWidth="1"/>
    <col min="3500" max="3500" width="21.7109375" style="1" customWidth="1"/>
    <col min="3501" max="3501" width="18.85546875" style="1" customWidth="1"/>
    <col min="3502" max="3502" width="12.85546875" style="1" customWidth="1"/>
    <col min="3503" max="3507" width="10" style="1" bestFit="1" customWidth="1"/>
    <col min="3508" max="3751" width="2.5703125" style="1"/>
    <col min="3752" max="3752" width="5" style="1" bestFit="1" customWidth="1"/>
    <col min="3753" max="3753" width="35.5703125" style="1" bestFit="1" customWidth="1"/>
    <col min="3754" max="3754" width="40.140625" style="1" bestFit="1" customWidth="1"/>
    <col min="3755" max="3755" width="16" style="1" customWidth="1"/>
    <col min="3756" max="3756" width="21.7109375" style="1" customWidth="1"/>
    <col min="3757" max="3757" width="18.85546875" style="1" customWidth="1"/>
    <col min="3758" max="3758" width="12.85546875" style="1" customWidth="1"/>
    <col min="3759" max="3763" width="10" style="1" bestFit="1" customWidth="1"/>
    <col min="3764" max="4007" width="2.5703125" style="1"/>
    <col min="4008" max="4008" width="5" style="1" bestFit="1" customWidth="1"/>
    <col min="4009" max="4009" width="35.5703125" style="1" bestFit="1" customWidth="1"/>
    <col min="4010" max="4010" width="40.140625" style="1" bestFit="1" customWidth="1"/>
    <col min="4011" max="4011" width="16" style="1" customWidth="1"/>
    <col min="4012" max="4012" width="21.7109375" style="1" customWidth="1"/>
    <col min="4013" max="4013" width="18.85546875" style="1" customWidth="1"/>
    <col min="4014" max="4014" width="12.85546875" style="1" customWidth="1"/>
    <col min="4015" max="4019" width="10" style="1" bestFit="1" customWidth="1"/>
    <col min="4020" max="4263" width="2.5703125" style="1"/>
    <col min="4264" max="4264" width="5" style="1" bestFit="1" customWidth="1"/>
    <col min="4265" max="4265" width="35.5703125" style="1" bestFit="1" customWidth="1"/>
    <col min="4266" max="4266" width="40.140625" style="1" bestFit="1" customWidth="1"/>
    <col min="4267" max="4267" width="16" style="1" customWidth="1"/>
    <col min="4268" max="4268" width="21.7109375" style="1" customWidth="1"/>
    <col min="4269" max="4269" width="18.85546875" style="1" customWidth="1"/>
    <col min="4270" max="4270" width="12.85546875" style="1" customWidth="1"/>
    <col min="4271" max="4275" width="10" style="1" bestFit="1" customWidth="1"/>
    <col min="4276" max="4519" width="2.5703125" style="1"/>
    <col min="4520" max="4520" width="5" style="1" bestFit="1" customWidth="1"/>
    <col min="4521" max="4521" width="35.5703125" style="1" bestFit="1" customWidth="1"/>
    <col min="4522" max="4522" width="40.140625" style="1" bestFit="1" customWidth="1"/>
    <col min="4523" max="4523" width="16" style="1" customWidth="1"/>
    <col min="4524" max="4524" width="21.7109375" style="1" customWidth="1"/>
    <col min="4525" max="4525" width="18.85546875" style="1" customWidth="1"/>
    <col min="4526" max="4526" width="12.85546875" style="1" customWidth="1"/>
    <col min="4527" max="4531" width="10" style="1" bestFit="1" customWidth="1"/>
    <col min="4532" max="4775" width="2.5703125" style="1"/>
    <col min="4776" max="4776" width="5" style="1" bestFit="1" customWidth="1"/>
    <col min="4777" max="4777" width="35.5703125" style="1" bestFit="1" customWidth="1"/>
    <col min="4778" max="4778" width="40.140625" style="1" bestFit="1" customWidth="1"/>
    <col min="4779" max="4779" width="16" style="1" customWidth="1"/>
    <col min="4780" max="4780" width="21.7109375" style="1" customWidth="1"/>
    <col min="4781" max="4781" width="18.85546875" style="1" customWidth="1"/>
    <col min="4782" max="4782" width="12.85546875" style="1" customWidth="1"/>
    <col min="4783" max="4787" width="10" style="1" bestFit="1" customWidth="1"/>
    <col min="4788" max="5031" width="2.5703125" style="1"/>
    <col min="5032" max="5032" width="5" style="1" bestFit="1" customWidth="1"/>
    <col min="5033" max="5033" width="35.5703125" style="1" bestFit="1" customWidth="1"/>
    <col min="5034" max="5034" width="40.140625" style="1" bestFit="1" customWidth="1"/>
    <col min="5035" max="5035" width="16" style="1" customWidth="1"/>
    <col min="5036" max="5036" width="21.7109375" style="1" customWidth="1"/>
    <col min="5037" max="5037" width="18.85546875" style="1" customWidth="1"/>
    <col min="5038" max="5038" width="12.85546875" style="1" customWidth="1"/>
    <col min="5039" max="5043" width="10" style="1" bestFit="1" customWidth="1"/>
    <col min="5044" max="5287" width="2.5703125" style="1"/>
    <col min="5288" max="5288" width="5" style="1" bestFit="1" customWidth="1"/>
    <col min="5289" max="5289" width="35.5703125" style="1" bestFit="1" customWidth="1"/>
    <col min="5290" max="5290" width="40.140625" style="1" bestFit="1" customWidth="1"/>
    <col min="5291" max="5291" width="16" style="1" customWidth="1"/>
    <col min="5292" max="5292" width="21.7109375" style="1" customWidth="1"/>
    <col min="5293" max="5293" width="18.85546875" style="1" customWidth="1"/>
    <col min="5294" max="5294" width="12.85546875" style="1" customWidth="1"/>
    <col min="5295" max="5299" width="10" style="1" bestFit="1" customWidth="1"/>
    <col min="5300" max="5543" width="2.5703125" style="1"/>
    <col min="5544" max="5544" width="5" style="1" bestFit="1" customWidth="1"/>
    <col min="5545" max="5545" width="35.5703125" style="1" bestFit="1" customWidth="1"/>
    <col min="5546" max="5546" width="40.140625" style="1" bestFit="1" customWidth="1"/>
    <col min="5547" max="5547" width="16" style="1" customWidth="1"/>
    <col min="5548" max="5548" width="21.7109375" style="1" customWidth="1"/>
    <col min="5549" max="5549" width="18.85546875" style="1" customWidth="1"/>
    <col min="5550" max="5550" width="12.85546875" style="1" customWidth="1"/>
    <col min="5551" max="5555" width="10" style="1" bestFit="1" customWidth="1"/>
    <col min="5556" max="5799" width="2.5703125" style="1"/>
    <col min="5800" max="5800" width="5" style="1" bestFit="1" customWidth="1"/>
    <col min="5801" max="5801" width="35.5703125" style="1" bestFit="1" customWidth="1"/>
    <col min="5802" max="5802" width="40.140625" style="1" bestFit="1" customWidth="1"/>
    <col min="5803" max="5803" width="16" style="1" customWidth="1"/>
    <col min="5804" max="5804" width="21.7109375" style="1" customWidth="1"/>
    <col min="5805" max="5805" width="18.85546875" style="1" customWidth="1"/>
    <col min="5806" max="5806" width="12.85546875" style="1" customWidth="1"/>
    <col min="5807" max="5811" width="10" style="1" bestFit="1" customWidth="1"/>
    <col min="5812" max="6055" width="2.5703125" style="1"/>
    <col min="6056" max="6056" width="5" style="1" bestFit="1" customWidth="1"/>
    <col min="6057" max="6057" width="35.5703125" style="1" bestFit="1" customWidth="1"/>
    <col min="6058" max="6058" width="40.140625" style="1" bestFit="1" customWidth="1"/>
    <col min="6059" max="6059" width="16" style="1" customWidth="1"/>
    <col min="6060" max="6060" width="21.7109375" style="1" customWidth="1"/>
    <col min="6061" max="6061" width="18.85546875" style="1" customWidth="1"/>
    <col min="6062" max="6062" width="12.85546875" style="1" customWidth="1"/>
    <col min="6063" max="6067" width="10" style="1" bestFit="1" customWidth="1"/>
    <col min="6068" max="6311" width="2.5703125" style="1"/>
    <col min="6312" max="6312" width="5" style="1" bestFit="1" customWidth="1"/>
    <col min="6313" max="6313" width="35.5703125" style="1" bestFit="1" customWidth="1"/>
    <col min="6314" max="6314" width="40.140625" style="1" bestFit="1" customWidth="1"/>
    <col min="6315" max="6315" width="16" style="1" customWidth="1"/>
    <col min="6316" max="6316" width="21.7109375" style="1" customWidth="1"/>
    <col min="6317" max="6317" width="18.85546875" style="1" customWidth="1"/>
    <col min="6318" max="6318" width="12.85546875" style="1" customWidth="1"/>
    <col min="6319" max="6323" width="10" style="1" bestFit="1" customWidth="1"/>
    <col min="6324" max="6567" width="2.5703125" style="1"/>
    <col min="6568" max="6568" width="5" style="1" bestFit="1" customWidth="1"/>
    <col min="6569" max="6569" width="35.5703125" style="1" bestFit="1" customWidth="1"/>
    <col min="6570" max="6570" width="40.140625" style="1" bestFit="1" customWidth="1"/>
    <col min="6571" max="6571" width="16" style="1" customWidth="1"/>
    <col min="6572" max="6572" width="21.7109375" style="1" customWidth="1"/>
    <col min="6573" max="6573" width="18.85546875" style="1" customWidth="1"/>
    <col min="6574" max="6574" width="12.85546875" style="1" customWidth="1"/>
    <col min="6575" max="6579" width="10" style="1" bestFit="1" customWidth="1"/>
    <col min="6580" max="6823" width="2.5703125" style="1"/>
    <col min="6824" max="6824" width="5" style="1" bestFit="1" customWidth="1"/>
    <col min="6825" max="6825" width="35.5703125" style="1" bestFit="1" customWidth="1"/>
    <col min="6826" max="6826" width="40.140625" style="1" bestFit="1" customWidth="1"/>
    <col min="6827" max="6827" width="16" style="1" customWidth="1"/>
    <col min="6828" max="6828" width="21.7109375" style="1" customWidth="1"/>
    <col min="6829" max="6829" width="18.85546875" style="1" customWidth="1"/>
    <col min="6830" max="6830" width="12.85546875" style="1" customWidth="1"/>
    <col min="6831" max="6835" width="10" style="1" bestFit="1" customWidth="1"/>
    <col min="6836" max="7079" width="2.5703125" style="1"/>
    <col min="7080" max="7080" width="5" style="1" bestFit="1" customWidth="1"/>
    <col min="7081" max="7081" width="35.5703125" style="1" bestFit="1" customWidth="1"/>
    <col min="7082" max="7082" width="40.140625" style="1" bestFit="1" customWidth="1"/>
    <col min="7083" max="7083" width="16" style="1" customWidth="1"/>
    <col min="7084" max="7084" width="21.7109375" style="1" customWidth="1"/>
    <col min="7085" max="7085" width="18.85546875" style="1" customWidth="1"/>
    <col min="7086" max="7086" width="12.85546875" style="1" customWidth="1"/>
    <col min="7087" max="7091" width="10" style="1" bestFit="1" customWidth="1"/>
    <col min="7092" max="7335" width="2.5703125" style="1"/>
    <col min="7336" max="7336" width="5" style="1" bestFit="1" customWidth="1"/>
    <col min="7337" max="7337" width="35.5703125" style="1" bestFit="1" customWidth="1"/>
    <col min="7338" max="7338" width="40.140625" style="1" bestFit="1" customWidth="1"/>
    <col min="7339" max="7339" width="16" style="1" customWidth="1"/>
    <col min="7340" max="7340" width="21.7109375" style="1" customWidth="1"/>
    <col min="7341" max="7341" width="18.85546875" style="1" customWidth="1"/>
    <col min="7342" max="7342" width="12.85546875" style="1" customWidth="1"/>
    <col min="7343" max="7347" width="10" style="1" bestFit="1" customWidth="1"/>
    <col min="7348" max="7591" width="2.5703125" style="1"/>
    <col min="7592" max="7592" width="5" style="1" bestFit="1" customWidth="1"/>
    <col min="7593" max="7593" width="35.5703125" style="1" bestFit="1" customWidth="1"/>
    <col min="7594" max="7594" width="40.140625" style="1" bestFit="1" customWidth="1"/>
    <col min="7595" max="7595" width="16" style="1" customWidth="1"/>
    <col min="7596" max="7596" width="21.7109375" style="1" customWidth="1"/>
    <col min="7597" max="7597" width="18.85546875" style="1" customWidth="1"/>
    <col min="7598" max="7598" width="12.85546875" style="1" customWidth="1"/>
    <col min="7599" max="7603" width="10" style="1" bestFit="1" customWidth="1"/>
    <col min="7604" max="7847" width="2.5703125" style="1"/>
    <col min="7848" max="7848" width="5" style="1" bestFit="1" customWidth="1"/>
    <col min="7849" max="7849" width="35.5703125" style="1" bestFit="1" customWidth="1"/>
    <col min="7850" max="7850" width="40.140625" style="1" bestFit="1" customWidth="1"/>
    <col min="7851" max="7851" width="16" style="1" customWidth="1"/>
    <col min="7852" max="7852" width="21.7109375" style="1" customWidth="1"/>
    <col min="7853" max="7853" width="18.85546875" style="1" customWidth="1"/>
    <col min="7854" max="7854" width="12.85546875" style="1" customWidth="1"/>
    <col min="7855" max="7859" width="10" style="1" bestFit="1" customWidth="1"/>
    <col min="7860" max="8103" width="2.5703125" style="1"/>
    <col min="8104" max="8104" width="5" style="1" bestFit="1" customWidth="1"/>
    <col min="8105" max="8105" width="35.5703125" style="1" bestFit="1" customWidth="1"/>
    <col min="8106" max="8106" width="40.140625" style="1" bestFit="1" customWidth="1"/>
    <col min="8107" max="8107" width="16" style="1" customWidth="1"/>
    <col min="8108" max="8108" width="21.7109375" style="1" customWidth="1"/>
    <col min="8109" max="8109" width="18.85546875" style="1" customWidth="1"/>
    <col min="8110" max="8110" width="12.85546875" style="1" customWidth="1"/>
    <col min="8111" max="8115" width="10" style="1" bestFit="1" customWidth="1"/>
    <col min="8116" max="8359" width="2.5703125" style="1"/>
    <col min="8360" max="8360" width="5" style="1" bestFit="1" customWidth="1"/>
    <col min="8361" max="8361" width="35.5703125" style="1" bestFit="1" customWidth="1"/>
    <col min="8362" max="8362" width="40.140625" style="1" bestFit="1" customWidth="1"/>
    <col min="8363" max="8363" width="16" style="1" customWidth="1"/>
    <col min="8364" max="8364" width="21.7109375" style="1" customWidth="1"/>
    <col min="8365" max="8365" width="18.85546875" style="1" customWidth="1"/>
    <col min="8366" max="8366" width="12.85546875" style="1" customWidth="1"/>
    <col min="8367" max="8371" width="10" style="1" bestFit="1" customWidth="1"/>
    <col min="8372" max="8615" width="2.5703125" style="1"/>
    <col min="8616" max="8616" width="5" style="1" bestFit="1" customWidth="1"/>
    <col min="8617" max="8617" width="35.5703125" style="1" bestFit="1" customWidth="1"/>
    <col min="8618" max="8618" width="40.140625" style="1" bestFit="1" customWidth="1"/>
    <col min="8619" max="8619" width="16" style="1" customWidth="1"/>
    <col min="8620" max="8620" width="21.7109375" style="1" customWidth="1"/>
    <col min="8621" max="8621" width="18.85546875" style="1" customWidth="1"/>
    <col min="8622" max="8622" width="12.85546875" style="1" customWidth="1"/>
    <col min="8623" max="8627" width="10" style="1" bestFit="1" customWidth="1"/>
    <col min="8628" max="8871" width="2.5703125" style="1"/>
    <col min="8872" max="8872" width="5" style="1" bestFit="1" customWidth="1"/>
    <col min="8873" max="8873" width="35.5703125" style="1" bestFit="1" customWidth="1"/>
    <col min="8874" max="8874" width="40.140625" style="1" bestFit="1" customWidth="1"/>
    <col min="8875" max="8875" width="16" style="1" customWidth="1"/>
    <col min="8876" max="8876" width="21.7109375" style="1" customWidth="1"/>
    <col min="8877" max="8877" width="18.85546875" style="1" customWidth="1"/>
    <col min="8878" max="8878" width="12.85546875" style="1" customWidth="1"/>
    <col min="8879" max="8883" width="10" style="1" bestFit="1" customWidth="1"/>
    <col min="8884" max="9127" width="2.5703125" style="1"/>
    <col min="9128" max="9128" width="5" style="1" bestFit="1" customWidth="1"/>
    <col min="9129" max="9129" width="35.5703125" style="1" bestFit="1" customWidth="1"/>
    <col min="9130" max="9130" width="40.140625" style="1" bestFit="1" customWidth="1"/>
    <col min="9131" max="9131" width="16" style="1" customWidth="1"/>
    <col min="9132" max="9132" width="21.7109375" style="1" customWidth="1"/>
    <col min="9133" max="9133" width="18.85546875" style="1" customWidth="1"/>
    <col min="9134" max="9134" width="12.85546875" style="1" customWidth="1"/>
    <col min="9135" max="9139" width="10" style="1" bestFit="1" customWidth="1"/>
    <col min="9140" max="9383" width="2.5703125" style="1"/>
    <col min="9384" max="9384" width="5" style="1" bestFit="1" customWidth="1"/>
    <col min="9385" max="9385" width="35.5703125" style="1" bestFit="1" customWidth="1"/>
    <col min="9386" max="9386" width="40.140625" style="1" bestFit="1" customWidth="1"/>
    <col min="9387" max="9387" width="16" style="1" customWidth="1"/>
    <col min="9388" max="9388" width="21.7109375" style="1" customWidth="1"/>
    <col min="9389" max="9389" width="18.85546875" style="1" customWidth="1"/>
    <col min="9390" max="9390" width="12.85546875" style="1" customWidth="1"/>
    <col min="9391" max="9395" width="10" style="1" bestFit="1" customWidth="1"/>
    <col min="9396" max="9639" width="2.5703125" style="1"/>
    <col min="9640" max="9640" width="5" style="1" bestFit="1" customWidth="1"/>
    <col min="9641" max="9641" width="35.5703125" style="1" bestFit="1" customWidth="1"/>
    <col min="9642" max="9642" width="40.140625" style="1" bestFit="1" customWidth="1"/>
    <col min="9643" max="9643" width="16" style="1" customWidth="1"/>
    <col min="9644" max="9644" width="21.7109375" style="1" customWidth="1"/>
    <col min="9645" max="9645" width="18.85546875" style="1" customWidth="1"/>
    <col min="9646" max="9646" width="12.85546875" style="1" customWidth="1"/>
    <col min="9647" max="9651" width="10" style="1" bestFit="1" customWidth="1"/>
    <col min="9652" max="9895" width="2.5703125" style="1"/>
    <col min="9896" max="9896" width="5" style="1" bestFit="1" customWidth="1"/>
    <col min="9897" max="9897" width="35.5703125" style="1" bestFit="1" customWidth="1"/>
    <col min="9898" max="9898" width="40.140625" style="1" bestFit="1" customWidth="1"/>
    <col min="9899" max="9899" width="16" style="1" customWidth="1"/>
    <col min="9900" max="9900" width="21.7109375" style="1" customWidth="1"/>
    <col min="9901" max="9901" width="18.85546875" style="1" customWidth="1"/>
    <col min="9902" max="9902" width="12.85546875" style="1" customWidth="1"/>
    <col min="9903" max="9907" width="10" style="1" bestFit="1" customWidth="1"/>
    <col min="9908" max="10151" width="2.5703125" style="1"/>
    <col min="10152" max="10152" width="5" style="1" bestFit="1" customWidth="1"/>
    <col min="10153" max="10153" width="35.5703125" style="1" bestFit="1" customWidth="1"/>
    <col min="10154" max="10154" width="40.140625" style="1" bestFit="1" customWidth="1"/>
    <col min="10155" max="10155" width="16" style="1" customWidth="1"/>
    <col min="10156" max="10156" width="21.7109375" style="1" customWidth="1"/>
    <col min="10157" max="10157" width="18.85546875" style="1" customWidth="1"/>
    <col min="10158" max="10158" width="12.85546875" style="1" customWidth="1"/>
    <col min="10159" max="10163" width="10" style="1" bestFit="1" customWidth="1"/>
    <col min="10164" max="10407" width="2.5703125" style="1"/>
    <col min="10408" max="10408" width="5" style="1" bestFit="1" customWidth="1"/>
    <col min="10409" max="10409" width="35.5703125" style="1" bestFit="1" customWidth="1"/>
    <col min="10410" max="10410" width="40.140625" style="1" bestFit="1" customWidth="1"/>
    <col min="10411" max="10411" width="16" style="1" customWidth="1"/>
    <col min="10412" max="10412" width="21.7109375" style="1" customWidth="1"/>
    <col min="10413" max="10413" width="18.85546875" style="1" customWidth="1"/>
    <col min="10414" max="10414" width="12.85546875" style="1" customWidth="1"/>
    <col min="10415" max="10419" width="10" style="1" bestFit="1" customWidth="1"/>
    <col min="10420" max="10663" width="2.5703125" style="1"/>
    <col min="10664" max="10664" width="5" style="1" bestFit="1" customWidth="1"/>
    <col min="10665" max="10665" width="35.5703125" style="1" bestFit="1" customWidth="1"/>
    <col min="10666" max="10666" width="40.140625" style="1" bestFit="1" customWidth="1"/>
    <col min="10667" max="10667" width="16" style="1" customWidth="1"/>
    <col min="10668" max="10668" width="21.7109375" style="1" customWidth="1"/>
    <col min="10669" max="10669" width="18.85546875" style="1" customWidth="1"/>
    <col min="10670" max="10670" width="12.85546875" style="1" customWidth="1"/>
    <col min="10671" max="10675" width="10" style="1" bestFit="1" customWidth="1"/>
    <col min="10676" max="10919" width="2.5703125" style="1"/>
    <col min="10920" max="10920" width="5" style="1" bestFit="1" customWidth="1"/>
    <col min="10921" max="10921" width="35.5703125" style="1" bestFit="1" customWidth="1"/>
    <col min="10922" max="10922" width="40.140625" style="1" bestFit="1" customWidth="1"/>
    <col min="10923" max="10923" width="16" style="1" customWidth="1"/>
    <col min="10924" max="10924" width="21.7109375" style="1" customWidth="1"/>
    <col min="10925" max="10925" width="18.85546875" style="1" customWidth="1"/>
    <col min="10926" max="10926" width="12.85546875" style="1" customWidth="1"/>
    <col min="10927" max="10931" width="10" style="1" bestFit="1" customWidth="1"/>
    <col min="10932" max="11175" width="2.5703125" style="1"/>
    <col min="11176" max="11176" width="5" style="1" bestFit="1" customWidth="1"/>
    <col min="11177" max="11177" width="35.5703125" style="1" bestFit="1" customWidth="1"/>
    <col min="11178" max="11178" width="40.140625" style="1" bestFit="1" customWidth="1"/>
    <col min="11179" max="11179" width="16" style="1" customWidth="1"/>
    <col min="11180" max="11180" width="21.7109375" style="1" customWidth="1"/>
    <col min="11181" max="11181" width="18.85546875" style="1" customWidth="1"/>
    <col min="11182" max="11182" width="12.85546875" style="1" customWidth="1"/>
    <col min="11183" max="11187" width="10" style="1" bestFit="1" customWidth="1"/>
    <col min="11188" max="11431" width="2.5703125" style="1"/>
    <col min="11432" max="11432" width="5" style="1" bestFit="1" customWidth="1"/>
    <col min="11433" max="11433" width="35.5703125" style="1" bestFit="1" customWidth="1"/>
    <col min="11434" max="11434" width="40.140625" style="1" bestFit="1" customWidth="1"/>
    <col min="11435" max="11435" width="16" style="1" customWidth="1"/>
    <col min="11436" max="11436" width="21.7109375" style="1" customWidth="1"/>
    <col min="11437" max="11437" width="18.85546875" style="1" customWidth="1"/>
    <col min="11438" max="11438" width="12.85546875" style="1" customWidth="1"/>
    <col min="11439" max="11443" width="10" style="1" bestFit="1" customWidth="1"/>
    <col min="11444" max="11687" width="2.5703125" style="1"/>
    <col min="11688" max="11688" width="5" style="1" bestFit="1" customWidth="1"/>
    <col min="11689" max="11689" width="35.5703125" style="1" bestFit="1" customWidth="1"/>
    <col min="11690" max="11690" width="40.140625" style="1" bestFit="1" customWidth="1"/>
    <col min="11691" max="11691" width="16" style="1" customWidth="1"/>
    <col min="11692" max="11692" width="21.7109375" style="1" customWidth="1"/>
    <col min="11693" max="11693" width="18.85546875" style="1" customWidth="1"/>
    <col min="11694" max="11694" width="12.85546875" style="1" customWidth="1"/>
    <col min="11695" max="11699" width="10" style="1" bestFit="1" customWidth="1"/>
    <col min="11700" max="11943" width="2.5703125" style="1"/>
    <col min="11944" max="11944" width="5" style="1" bestFit="1" customWidth="1"/>
    <col min="11945" max="11945" width="35.5703125" style="1" bestFit="1" customWidth="1"/>
    <col min="11946" max="11946" width="40.140625" style="1" bestFit="1" customWidth="1"/>
    <col min="11947" max="11947" width="16" style="1" customWidth="1"/>
    <col min="11948" max="11948" width="21.7109375" style="1" customWidth="1"/>
    <col min="11949" max="11949" width="18.85546875" style="1" customWidth="1"/>
    <col min="11950" max="11950" width="12.85546875" style="1" customWidth="1"/>
    <col min="11951" max="11955" width="10" style="1" bestFit="1" customWidth="1"/>
    <col min="11956" max="12199" width="2.5703125" style="1"/>
    <col min="12200" max="12200" width="5" style="1" bestFit="1" customWidth="1"/>
    <col min="12201" max="12201" width="35.5703125" style="1" bestFit="1" customWidth="1"/>
    <col min="12202" max="12202" width="40.140625" style="1" bestFit="1" customWidth="1"/>
    <col min="12203" max="12203" width="16" style="1" customWidth="1"/>
    <col min="12204" max="12204" width="21.7109375" style="1" customWidth="1"/>
    <col min="12205" max="12205" width="18.85546875" style="1" customWidth="1"/>
    <col min="12206" max="12206" width="12.85546875" style="1" customWidth="1"/>
    <col min="12207" max="12211" width="10" style="1" bestFit="1" customWidth="1"/>
    <col min="12212" max="12455" width="2.5703125" style="1"/>
    <col min="12456" max="12456" width="5" style="1" bestFit="1" customWidth="1"/>
    <col min="12457" max="12457" width="35.5703125" style="1" bestFit="1" customWidth="1"/>
    <col min="12458" max="12458" width="40.140625" style="1" bestFit="1" customWidth="1"/>
    <col min="12459" max="12459" width="16" style="1" customWidth="1"/>
    <col min="12460" max="12460" width="21.7109375" style="1" customWidth="1"/>
    <col min="12461" max="12461" width="18.85546875" style="1" customWidth="1"/>
    <col min="12462" max="12462" width="12.85546875" style="1" customWidth="1"/>
    <col min="12463" max="12467" width="10" style="1" bestFit="1" customWidth="1"/>
    <col min="12468" max="12711" width="2.5703125" style="1"/>
    <col min="12712" max="12712" width="5" style="1" bestFit="1" customWidth="1"/>
    <col min="12713" max="12713" width="35.5703125" style="1" bestFit="1" customWidth="1"/>
    <col min="12714" max="12714" width="40.140625" style="1" bestFit="1" customWidth="1"/>
    <col min="12715" max="12715" width="16" style="1" customWidth="1"/>
    <col min="12716" max="12716" width="21.7109375" style="1" customWidth="1"/>
    <col min="12717" max="12717" width="18.85546875" style="1" customWidth="1"/>
    <col min="12718" max="12718" width="12.85546875" style="1" customWidth="1"/>
    <col min="12719" max="12723" width="10" style="1" bestFit="1" customWidth="1"/>
    <col min="12724" max="12967" width="2.5703125" style="1"/>
    <col min="12968" max="12968" width="5" style="1" bestFit="1" customWidth="1"/>
    <col min="12969" max="12969" width="35.5703125" style="1" bestFit="1" customWidth="1"/>
    <col min="12970" max="12970" width="40.140625" style="1" bestFit="1" customWidth="1"/>
    <col min="12971" max="12971" width="16" style="1" customWidth="1"/>
    <col min="12972" max="12972" width="21.7109375" style="1" customWidth="1"/>
    <col min="12973" max="12973" width="18.85546875" style="1" customWidth="1"/>
    <col min="12974" max="12974" width="12.85546875" style="1" customWidth="1"/>
    <col min="12975" max="12979" width="10" style="1" bestFit="1" customWidth="1"/>
    <col min="12980" max="13223" width="2.5703125" style="1"/>
    <col min="13224" max="13224" width="5" style="1" bestFit="1" customWidth="1"/>
    <col min="13225" max="13225" width="35.5703125" style="1" bestFit="1" customWidth="1"/>
    <col min="13226" max="13226" width="40.140625" style="1" bestFit="1" customWidth="1"/>
    <col min="13227" max="13227" width="16" style="1" customWidth="1"/>
    <col min="13228" max="13228" width="21.7109375" style="1" customWidth="1"/>
    <col min="13229" max="13229" width="18.85546875" style="1" customWidth="1"/>
    <col min="13230" max="13230" width="12.85546875" style="1" customWidth="1"/>
    <col min="13231" max="13235" width="10" style="1" bestFit="1" customWidth="1"/>
    <col min="13236" max="13479" width="2.5703125" style="1"/>
    <col min="13480" max="13480" width="5" style="1" bestFit="1" customWidth="1"/>
    <col min="13481" max="13481" width="35.5703125" style="1" bestFit="1" customWidth="1"/>
    <col min="13482" max="13482" width="40.140625" style="1" bestFit="1" customWidth="1"/>
    <col min="13483" max="13483" width="16" style="1" customWidth="1"/>
    <col min="13484" max="13484" width="21.7109375" style="1" customWidth="1"/>
    <col min="13485" max="13485" width="18.85546875" style="1" customWidth="1"/>
    <col min="13486" max="13486" width="12.85546875" style="1" customWidth="1"/>
    <col min="13487" max="13491" width="10" style="1" bestFit="1" customWidth="1"/>
    <col min="13492" max="13735" width="2.5703125" style="1"/>
    <col min="13736" max="13736" width="5" style="1" bestFit="1" customWidth="1"/>
    <col min="13737" max="13737" width="35.5703125" style="1" bestFit="1" customWidth="1"/>
    <col min="13738" max="13738" width="40.140625" style="1" bestFit="1" customWidth="1"/>
    <col min="13739" max="13739" width="16" style="1" customWidth="1"/>
    <col min="13740" max="13740" width="21.7109375" style="1" customWidth="1"/>
    <col min="13741" max="13741" width="18.85546875" style="1" customWidth="1"/>
    <col min="13742" max="13742" width="12.85546875" style="1" customWidth="1"/>
    <col min="13743" max="13747" width="10" style="1" bestFit="1" customWidth="1"/>
    <col min="13748" max="13991" width="2.5703125" style="1"/>
    <col min="13992" max="13992" width="5" style="1" bestFit="1" customWidth="1"/>
    <col min="13993" max="13993" width="35.5703125" style="1" bestFit="1" customWidth="1"/>
    <col min="13994" max="13994" width="40.140625" style="1" bestFit="1" customWidth="1"/>
    <col min="13995" max="13995" width="16" style="1" customWidth="1"/>
    <col min="13996" max="13996" width="21.7109375" style="1" customWidth="1"/>
    <col min="13997" max="13997" width="18.85546875" style="1" customWidth="1"/>
    <col min="13998" max="13998" width="12.85546875" style="1" customWidth="1"/>
    <col min="13999" max="14003" width="10" style="1" bestFit="1" customWidth="1"/>
    <col min="14004" max="14247" width="2.5703125" style="1"/>
    <col min="14248" max="14248" width="5" style="1" bestFit="1" customWidth="1"/>
    <col min="14249" max="14249" width="35.5703125" style="1" bestFit="1" customWidth="1"/>
    <col min="14250" max="14250" width="40.140625" style="1" bestFit="1" customWidth="1"/>
    <col min="14251" max="14251" width="16" style="1" customWidth="1"/>
    <col min="14252" max="14252" width="21.7109375" style="1" customWidth="1"/>
    <col min="14253" max="14253" width="18.85546875" style="1" customWidth="1"/>
    <col min="14254" max="14254" width="12.85546875" style="1" customWidth="1"/>
    <col min="14255" max="14259" width="10" style="1" bestFit="1" customWidth="1"/>
    <col min="14260" max="14503" width="2.5703125" style="1"/>
    <col min="14504" max="14504" width="5" style="1" bestFit="1" customWidth="1"/>
    <col min="14505" max="14505" width="35.5703125" style="1" bestFit="1" customWidth="1"/>
    <col min="14506" max="14506" width="40.140625" style="1" bestFit="1" customWidth="1"/>
    <col min="14507" max="14507" width="16" style="1" customWidth="1"/>
    <col min="14508" max="14508" width="21.7109375" style="1" customWidth="1"/>
    <col min="14509" max="14509" width="18.85546875" style="1" customWidth="1"/>
    <col min="14510" max="14510" width="12.85546875" style="1" customWidth="1"/>
    <col min="14511" max="14515" width="10" style="1" bestFit="1" customWidth="1"/>
    <col min="14516" max="14759" width="2.5703125" style="1"/>
    <col min="14760" max="14760" width="5" style="1" bestFit="1" customWidth="1"/>
    <col min="14761" max="14761" width="35.5703125" style="1" bestFit="1" customWidth="1"/>
    <col min="14762" max="14762" width="40.140625" style="1" bestFit="1" customWidth="1"/>
    <col min="14763" max="14763" width="16" style="1" customWidth="1"/>
    <col min="14764" max="14764" width="21.7109375" style="1" customWidth="1"/>
    <col min="14765" max="14765" width="18.85546875" style="1" customWidth="1"/>
    <col min="14766" max="14766" width="12.85546875" style="1" customWidth="1"/>
    <col min="14767" max="14771" width="10" style="1" bestFit="1" customWidth="1"/>
    <col min="14772" max="15015" width="2.5703125" style="1"/>
    <col min="15016" max="15016" width="5" style="1" bestFit="1" customWidth="1"/>
    <col min="15017" max="15017" width="35.5703125" style="1" bestFit="1" customWidth="1"/>
    <col min="15018" max="15018" width="40.140625" style="1" bestFit="1" customWidth="1"/>
    <col min="15019" max="15019" width="16" style="1" customWidth="1"/>
    <col min="15020" max="15020" width="21.7109375" style="1" customWidth="1"/>
    <col min="15021" max="15021" width="18.85546875" style="1" customWidth="1"/>
    <col min="15022" max="15022" width="12.85546875" style="1" customWidth="1"/>
    <col min="15023" max="15027" width="10" style="1" bestFit="1" customWidth="1"/>
    <col min="15028" max="15271" width="2.5703125" style="1"/>
    <col min="15272" max="15272" width="5" style="1" bestFit="1" customWidth="1"/>
    <col min="15273" max="15273" width="35.5703125" style="1" bestFit="1" customWidth="1"/>
    <col min="15274" max="15274" width="40.140625" style="1" bestFit="1" customWidth="1"/>
    <col min="15275" max="15275" width="16" style="1" customWidth="1"/>
    <col min="15276" max="15276" width="21.7109375" style="1" customWidth="1"/>
    <col min="15277" max="15277" width="18.85546875" style="1" customWidth="1"/>
    <col min="15278" max="15278" width="12.85546875" style="1" customWidth="1"/>
    <col min="15279" max="15283" width="10" style="1" bestFit="1" customWidth="1"/>
    <col min="15284" max="15527" width="2.5703125" style="1"/>
    <col min="15528" max="15528" width="5" style="1" bestFit="1" customWidth="1"/>
    <col min="15529" max="15529" width="35.5703125" style="1" bestFit="1" customWidth="1"/>
    <col min="15530" max="15530" width="40.140625" style="1" bestFit="1" customWidth="1"/>
    <col min="15531" max="15531" width="16" style="1" customWidth="1"/>
    <col min="15532" max="15532" width="21.7109375" style="1" customWidth="1"/>
    <col min="15533" max="15533" width="18.85546875" style="1" customWidth="1"/>
    <col min="15534" max="15534" width="12.85546875" style="1" customWidth="1"/>
    <col min="15535" max="15539" width="10" style="1" bestFit="1" customWidth="1"/>
    <col min="15540" max="15783" width="2.5703125" style="1"/>
    <col min="15784" max="15784" width="5" style="1" bestFit="1" customWidth="1"/>
    <col min="15785" max="15785" width="35.5703125" style="1" bestFit="1" customWidth="1"/>
    <col min="15786" max="15786" width="40.140625" style="1" bestFit="1" customWidth="1"/>
    <col min="15787" max="15787" width="16" style="1" customWidth="1"/>
    <col min="15788" max="15788" width="21.7109375" style="1" customWidth="1"/>
    <col min="15789" max="15789" width="18.85546875" style="1" customWidth="1"/>
    <col min="15790" max="15790" width="12.85546875" style="1" customWidth="1"/>
    <col min="15791" max="15795" width="10" style="1" bestFit="1" customWidth="1"/>
    <col min="15796" max="16039" width="2.5703125" style="1"/>
    <col min="16040" max="16040" width="5" style="1" bestFit="1" customWidth="1"/>
    <col min="16041" max="16041" width="35.5703125" style="1" bestFit="1" customWidth="1"/>
    <col min="16042" max="16042" width="40.140625" style="1" bestFit="1" customWidth="1"/>
    <col min="16043" max="16043" width="16" style="1" customWidth="1"/>
    <col min="16044" max="16044" width="21.7109375" style="1" customWidth="1"/>
    <col min="16045" max="16045" width="18.85546875" style="1" customWidth="1"/>
    <col min="16046" max="16046" width="12.85546875" style="1" customWidth="1"/>
    <col min="16047" max="16051" width="10" style="1" bestFit="1" customWidth="1"/>
    <col min="16052" max="16384" width="2.5703125" style="1"/>
  </cols>
  <sheetData>
    <row r="1" spans="1:25" ht="25.5" customHeight="1" x14ac:dyDescent="0.35">
      <c r="A1" s="1950" t="s">
        <v>0</v>
      </c>
      <c r="B1" s="1951"/>
      <c r="C1" s="1951"/>
      <c r="D1" s="1951"/>
      <c r="E1" s="1951"/>
      <c r="F1" s="1951"/>
      <c r="G1" s="1951"/>
      <c r="H1" s="1951"/>
      <c r="I1" s="1951"/>
      <c r="J1" s="1951"/>
      <c r="K1" s="1951"/>
      <c r="L1" s="1951"/>
      <c r="M1" s="1951"/>
      <c r="N1" s="1951"/>
      <c r="O1" s="1951"/>
      <c r="P1" s="1951"/>
      <c r="Q1" s="1951"/>
      <c r="R1" s="1951"/>
      <c r="S1" s="1951"/>
      <c r="T1" s="1951"/>
      <c r="U1" s="1951"/>
      <c r="V1" s="1951"/>
      <c r="W1" s="1951"/>
      <c r="X1" s="1951"/>
      <c r="Y1" s="1952"/>
    </row>
    <row r="2" spans="1:25" ht="27" customHeight="1" x14ac:dyDescent="0.4">
      <c r="A2" s="1953" t="s">
        <v>625</v>
      </c>
      <c r="B2" s="1885"/>
      <c r="C2" s="1885"/>
      <c r="D2" s="1885"/>
      <c r="E2" s="1885"/>
      <c r="F2" s="1885"/>
      <c r="G2" s="1885"/>
      <c r="H2" s="1885"/>
      <c r="I2" s="1885"/>
      <c r="J2" s="1885"/>
      <c r="K2" s="1885"/>
      <c r="L2" s="1885"/>
      <c r="M2" s="1885"/>
      <c r="N2" s="1885"/>
      <c r="O2" s="1885"/>
      <c r="P2" s="1885"/>
      <c r="Q2" s="1885"/>
      <c r="R2" s="1885"/>
      <c r="S2" s="1885"/>
      <c r="T2" s="1885"/>
      <c r="U2" s="1885"/>
      <c r="V2" s="1885"/>
      <c r="W2" s="1885"/>
      <c r="X2" s="1885"/>
      <c r="Y2" s="1886"/>
    </row>
    <row r="3" spans="1:25" ht="51" customHeight="1" thickBot="1" x14ac:dyDescent="0.45">
      <c r="A3" s="1954" t="s">
        <v>2</v>
      </c>
      <c r="B3" s="1888"/>
      <c r="C3" s="1888"/>
      <c r="D3" s="1888"/>
      <c r="E3" s="1888"/>
      <c r="F3" s="1888"/>
      <c r="G3" s="1888"/>
      <c r="H3" s="1888"/>
      <c r="I3" s="1888"/>
      <c r="J3" s="1888"/>
      <c r="K3" s="1888"/>
      <c r="L3" s="1888"/>
      <c r="M3" s="1888"/>
      <c r="N3" s="1888"/>
      <c r="O3" s="1888"/>
      <c r="P3" s="1888"/>
      <c r="Q3" s="1888"/>
      <c r="R3" s="1888"/>
      <c r="S3" s="1888"/>
      <c r="T3" s="1888"/>
      <c r="U3" s="1888"/>
      <c r="V3" s="1888"/>
      <c r="W3" s="1888"/>
      <c r="X3" s="1888"/>
      <c r="Y3" s="1889"/>
    </row>
    <row r="4" spans="1:25" s="2" customFormat="1" ht="48.2" customHeight="1" x14ac:dyDescent="0.2">
      <c r="A4" s="1868" t="s">
        <v>3</v>
      </c>
      <c r="B4" s="1869"/>
      <c r="C4" s="1870"/>
      <c r="D4" s="1855" t="s">
        <v>4</v>
      </c>
      <c r="E4" s="1855" t="s">
        <v>5</v>
      </c>
      <c r="F4" s="1874" t="s">
        <v>6</v>
      </c>
      <c r="G4" s="1851" t="s">
        <v>7</v>
      </c>
      <c r="H4" s="1876" t="s">
        <v>8</v>
      </c>
      <c r="I4" s="1855" t="s">
        <v>9</v>
      </c>
      <c r="J4" s="1874" t="s">
        <v>10</v>
      </c>
      <c r="K4" s="1851" t="s">
        <v>7</v>
      </c>
      <c r="L4" s="1876" t="s">
        <v>11</v>
      </c>
      <c r="M4" s="1855" t="s">
        <v>12</v>
      </c>
      <c r="N4" s="1874" t="s">
        <v>13</v>
      </c>
      <c r="O4" s="1851" t="s">
        <v>7</v>
      </c>
      <c r="P4" s="1876" t="s">
        <v>14</v>
      </c>
      <c r="Q4" s="1855" t="s">
        <v>15</v>
      </c>
      <c r="R4" s="1874" t="s">
        <v>16</v>
      </c>
      <c r="S4" s="1851" t="s">
        <v>7</v>
      </c>
      <c r="T4" s="1849" t="s">
        <v>17</v>
      </c>
      <c r="U4" s="1878" t="s">
        <v>18</v>
      </c>
      <c r="V4" s="1879"/>
      <c r="W4" s="1879"/>
      <c r="X4" s="1879"/>
      <c r="Y4" s="1880"/>
    </row>
    <row r="5" spans="1:25" s="2" customFormat="1" ht="38.25" customHeight="1" thickBot="1" x14ac:dyDescent="0.25">
      <c r="A5" s="1871"/>
      <c r="B5" s="1872"/>
      <c r="C5" s="1873"/>
      <c r="D5" s="1856"/>
      <c r="E5" s="1856"/>
      <c r="F5" s="1978"/>
      <c r="G5" s="1852"/>
      <c r="H5" s="1977"/>
      <c r="I5" s="1856"/>
      <c r="J5" s="1978"/>
      <c r="K5" s="1852"/>
      <c r="L5" s="1977"/>
      <c r="M5" s="1856"/>
      <c r="N5" s="1978"/>
      <c r="O5" s="1852"/>
      <c r="P5" s="1977"/>
      <c r="Q5" s="1856"/>
      <c r="R5" s="1978"/>
      <c r="S5" s="1852"/>
      <c r="T5" s="1850"/>
      <c r="U5" s="491" t="s">
        <v>19</v>
      </c>
      <c r="V5" s="4" t="s">
        <v>19</v>
      </c>
      <c r="W5" s="4" t="s">
        <v>19</v>
      </c>
      <c r="X5" s="4" t="s">
        <v>19</v>
      </c>
      <c r="Y5" s="5" t="s">
        <v>20</v>
      </c>
    </row>
    <row r="6" spans="1:25" s="13" customFormat="1" ht="27.75" customHeight="1" thickBot="1" x14ac:dyDescent="0.25">
      <c r="A6" s="1839">
        <v>1</v>
      </c>
      <c r="B6" s="6" t="s">
        <v>21</v>
      </c>
      <c r="C6" s="7" t="s">
        <v>41</v>
      </c>
      <c r="D6" s="1919" t="s">
        <v>23</v>
      </c>
      <c r="E6" s="1832"/>
      <c r="F6" s="1833"/>
      <c r="G6" s="8">
        <f>G8/G7</f>
        <v>2.3194444444444446</v>
      </c>
      <c r="H6" s="1919" t="s">
        <v>23</v>
      </c>
      <c r="I6" s="1832"/>
      <c r="J6" s="1833"/>
      <c r="K6" s="8">
        <f>K8/K7</f>
        <v>2.0925925925925926</v>
      </c>
      <c r="L6" s="1919" t="s">
        <v>23</v>
      </c>
      <c r="M6" s="1832"/>
      <c r="N6" s="1833"/>
      <c r="O6" s="8">
        <f>O8/O7</f>
        <v>3.5277777777777777</v>
      </c>
      <c r="P6" s="1919" t="s">
        <v>23</v>
      </c>
      <c r="Q6" s="1832"/>
      <c r="R6" s="1833"/>
      <c r="S6" s="8">
        <f>S8/S7</f>
        <v>2.3888888888888888</v>
      </c>
      <c r="T6" s="8">
        <f>T8/T7</f>
        <v>2.5138888888888888</v>
      </c>
      <c r="U6" s="486">
        <v>0.2</v>
      </c>
      <c r="V6" s="486">
        <v>0.4</v>
      </c>
      <c r="W6" s="485">
        <v>0.6</v>
      </c>
      <c r="X6" s="484">
        <v>0.8</v>
      </c>
      <c r="Y6" s="483">
        <v>1</v>
      </c>
    </row>
    <row r="7" spans="1:25" s="13" customFormat="1" ht="90.75" customHeight="1" x14ac:dyDescent="0.2">
      <c r="A7" s="1840"/>
      <c r="B7" s="1935" t="s">
        <v>624</v>
      </c>
      <c r="C7" s="473" t="s">
        <v>623</v>
      </c>
      <c r="D7" s="481">
        <v>24</v>
      </c>
      <c r="E7" s="439">
        <v>24</v>
      </c>
      <c r="F7" s="438">
        <v>24</v>
      </c>
      <c r="G7" s="364">
        <f>F7+E7+D7</f>
        <v>72</v>
      </c>
      <c r="H7" s="481">
        <v>36</v>
      </c>
      <c r="I7" s="439">
        <v>36</v>
      </c>
      <c r="J7" s="438">
        <v>36</v>
      </c>
      <c r="K7" s="364">
        <f>SUM(H7:J7)</f>
        <v>108</v>
      </c>
      <c r="L7" s="481">
        <v>24</v>
      </c>
      <c r="M7" s="439">
        <v>24</v>
      </c>
      <c r="N7" s="438">
        <v>24</v>
      </c>
      <c r="O7" s="364">
        <f>SUM(L7:N7)</f>
        <v>72</v>
      </c>
      <c r="P7" s="481">
        <v>36</v>
      </c>
      <c r="Q7" s="439">
        <v>36</v>
      </c>
      <c r="R7" s="438">
        <v>36</v>
      </c>
      <c r="S7" s="364">
        <f>SUM(P7:R7)</f>
        <v>108</v>
      </c>
      <c r="T7" s="466">
        <f>SUM(G7+K7+O7+S7)</f>
        <v>360</v>
      </c>
      <c r="U7" s="472" t="s">
        <v>80</v>
      </c>
      <c r="V7" s="435"/>
      <c r="W7" s="436"/>
      <c r="X7" s="436"/>
      <c r="Y7" s="471"/>
    </row>
    <row r="8" spans="1:25" s="13" customFormat="1" ht="28.5" customHeight="1" thickBot="1" x14ac:dyDescent="0.25">
      <c r="A8" s="1840"/>
      <c r="B8" s="1936"/>
      <c r="C8" s="566" t="s">
        <v>368</v>
      </c>
      <c r="D8" s="1182">
        <v>45</v>
      </c>
      <c r="E8" s="454">
        <v>60</v>
      </c>
      <c r="F8" s="453">
        <v>62</v>
      </c>
      <c r="G8" s="458">
        <f>SUM(D8:F8)</f>
        <v>167</v>
      </c>
      <c r="H8" s="1297">
        <v>53</v>
      </c>
      <c r="I8" s="454">
        <v>84</v>
      </c>
      <c r="J8" s="453">
        <v>89</v>
      </c>
      <c r="K8" s="458">
        <f>SUM(H8:J8)</f>
        <v>226</v>
      </c>
      <c r="L8" s="1297">
        <v>94</v>
      </c>
      <c r="M8" s="454">
        <v>99</v>
      </c>
      <c r="N8" s="453">
        <v>61</v>
      </c>
      <c r="O8" s="458">
        <f>SUM(L8:N8)</f>
        <v>254</v>
      </c>
      <c r="P8" s="1638">
        <v>95</v>
      </c>
      <c r="Q8" s="454">
        <v>91</v>
      </c>
      <c r="R8" s="453">
        <v>72</v>
      </c>
      <c r="S8" s="458">
        <f>SUM(P8:R8)</f>
        <v>258</v>
      </c>
      <c r="T8" s="457">
        <f>SUM(G8+K8+O8+S8)</f>
        <v>905</v>
      </c>
      <c r="U8" s="443"/>
      <c r="V8" s="30"/>
      <c r="W8" s="474"/>
      <c r="X8" s="474"/>
      <c r="Y8" s="32"/>
    </row>
    <row r="9" spans="1:25" s="13" customFormat="1" ht="26.25" customHeight="1" thickBot="1" x14ac:dyDescent="0.25">
      <c r="A9" s="1840"/>
      <c r="B9" s="1936"/>
      <c r="C9" s="7" t="s">
        <v>41</v>
      </c>
      <c r="D9" s="1919" t="s">
        <v>23</v>
      </c>
      <c r="E9" s="1832"/>
      <c r="F9" s="1833"/>
      <c r="G9" s="8">
        <f>G11/G10</f>
        <v>3.5425925925925927</v>
      </c>
      <c r="H9" s="1919" t="s">
        <v>23</v>
      </c>
      <c r="I9" s="1832"/>
      <c r="J9" s="1833"/>
      <c r="K9" s="8">
        <f>K11/K10</f>
        <v>2.8545454545454541</v>
      </c>
      <c r="L9" s="1919" t="s">
        <v>23</v>
      </c>
      <c r="M9" s="1832"/>
      <c r="N9" s="1833"/>
      <c r="O9" s="8">
        <f>O11/O10</f>
        <v>2.8791666666666664</v>
      </c>
      <c r="P9" s="1919" t="s">
        <v>23</v>
      </c>
      <c r="Q9" s="1832"/>
      <c r="R9" s="1833"/>
      <c r="S9" s="8">
        <f>S11/S10</f>
        <v>1.5388888888888888</v>
      </c>
      <c r="T9" s="8">
        <f>T11/T10</f>
        <v>2.6195833333333329</v>
      </c>
      <c r="U9" s="463"/>
      <c r="V9" s="373"/>
      <c r="W9" s="442"/>
      <c r="X9" s="442"/>
      <c r="Y9" s="372"/>
    </row>
    <row r="10" spans="1:25" s="13" customFormat="1" ht="37.5" customHeight="1" x14ac:dyDescent="0.2">
      <c r="A10" s="1840"/>
      <c r="B10" s="1936"/>
      <c r="C10" s="475" t="s">
        <v>622</v>
      </c>
      <c r="D10" s="481">
        <v>18</v>
      </c>
      <c r="E10" s="439">
        <v>18</v>
      </c>
      <c r="F10" s="438">
        <v>18</v>
      </c>
      <c r="G10" s="458">
        <f>SUM(D10:F10)</f>
        <v>54</v>
      </c>
      <c r="H10" s="441">
        <v>22</v>
      </c>
      <c r="I10" s="439">
        <v>22</v>
      </c>
      <c r="J10" s="438">
        <v>22</v>
      </c>
      <c r="K10" s="458">
        <f>SUM(H10:J10)</f>
        <v>66</v>
      </c>
      <c r="L10" s="481">
        <v>16</v>
      </c>
      <c r="M10" s="439">
        <v>16</v>
      </c>
      <c r="N10" s="438">
        <v>16</v>
      </c>
      <c r="O10" s="458">
        <f>SUM(L10:N10)</f>
        <v>48</v>
      </c>
      <c r="P10" s="481">
        <v>24</v>
      </c>
      <c r="Q10" s="439">
        <v>24</v>
      </c>
      <c r="R10" s="438">
        <v>24</v>
      </c>
      <c r="S10" s="458">
        <f>SUM(P10:R10)</f>
        <v>72</v>
      </c>
      <c r="T10" s="457">
        <f>SUM(G10+K10+O10+S10)</f>
        <v>240</v>
      </c>
      <c r="U10" s="447"/>
      <c r="V10" s="361"/>
      <c r="W10" s="482"/>
      <c r="X10" s="482"/>
      <c r="Y10" s="360"/>
    </row>
    <row r="11" spans="1:25" s="13" customFormat="1" ht="31.5" customHeight="1" thickBot="1" x14ac:dyDescent="0.25">
      <c r="A11" s="1840"/>
      <c r="B11" s="1936"/>
      <c r="C11" s="566" t="s">
        <v>621</v>
      </c>
      <c r="D11" s="1183">
        <v>43.4</v>
      </c>
      <c r="E11" s="42">
        <v>63.6</v>
      </c>
      <c r="F11" s="43">
        <v>84.3</v>
      </c>
      <c r="G11" s="432">
        <f>SUM(D11:F11)</f>
        <v>191.3</v>
      </c>
      <c r="H11" s="41">
        <v>60.5</v>
      </c>
      <c r="I11" s="42">
        <v>77.599999999999994</v>
      </c>
      <c r="J11" s="43">
        <v>50.3</v>
      </c>
      <c r="K11" s="432">
        <f>SUM(H11:J11)</f>
        <v>188.39999999999998</v>
      </c>
      <c r="L11" s="1297">
        <v>39.200000000000003</v>
      </c>
      <c r="M11" s="42">
        <v>56.4</v>
      </c>
      <c r="N11" s="43">
        <v>42.6</v>
      </c>
      <c r="O11" s="432">
        <f>SUM(L11:N11)</f>
        <v>138.19999999999999</v>
      </c>
      <c r="P11" s="1638">
        <v>45.3</v>
      </c>
      <c r="Q11" s="42">
        <v>36.4</v>
      </c>
      <c r="R11" s="43">
        <v>29.1</v>
      </c>
      <c r="S11" s="432">
        <f>SUM(P11:R11)</f>
        <v>110.79999999999998</v>
      </c>
      <c r="T11" s="464">
        <f>SUM(G11+K11+O11+S11)</f>
        <v>628.69999999999993</v>
      </c>
      <c r="U11" s="352"/>
      <c r="V11" s="353"/>
      <c r="W11" s="429"/>
      <c r="X11" s="429"/>
      <c r="Y11" s="476"/>
    </row>
    <row r="12" spans="1:25" s="13" customFormat="1" ht="24.75" customHeight="1" thickBot="1" x14ac:dyDescent="0.25">
      <c r="A12" s="1840"/>
      <c r="B12" s="1936"/>
      <c r="C12" s="7" t="s">
        <v>41</v>
      </c>
      <c r="D12" s="1919" t="s">
        <v>23</v>
      </c>
      <c r="E12" s="1832"/>
      <c r="F12" s="1833"/>
      <c r="G12" s="8">
        <f>G14/G13</f>
        <v>2.0866666666666664</v>
      </c>
      <c r="H12" s="1919" t="s">
        <v>23</v>
      </c>
      <c r="I12" s="1832"/>
      <c r="J12" s="1833"/>
      <c r="K12" s="8">
        <f>K14/K13</f>
        <v>1.5245098039215685</v>
      </c>
      <c r="L12" s="1919" t="s">
        <v>23</v>
      </c>
      <c r="M12" s="1832"/>
      <c r="N12" s="1833"/>
      <c r="O12" s="8">
        <f>O14/O13</f>
        <v>2.1430107526881721</v>
      </c>
      <c r="P12" s="1919" t="s">
        <v>23</v>
      </c>
      <c r="Q12" s="1832"/>
      <c r="R12" s="1833"/>
      <c r="S12" s="8">
        <f>S14/S13</f>
        <v>1.7047619047619047</v>
      </c>
      <c r="T12" s="8">
        <f>T14/T13</f>
        <v>1.8502564102564103</v>
      </c>
      <c r="U12" s="463"/>
      <c r="V12" s="373"/>
      <c r="W12" s="442"/>
      <c r="X12" s="442"/>
      <c r="Y12" s="372"/>
    </row>
    <row r="13" spans="1:25" s="13" customFormat="1" ht="54.75" customHeight="1" x14ac:dyDescent="0.2">
      <c r="A13" s="1840"/>
      <c r="B13" s="1936"/>
      <c r="C13" s="473" t="s">
        <v>620</v>
      </c>
      <c r="D13" s="590">
        <v>300</v>
      </c>
      <c r="E13" s="591">
        <v>300</v>
      </c>
      <c r="F13" s="592">
        <v>300</v>
      </c>
      <c r="G13" s="364">
        <f>SUM(D13:F13)</f>
        <v>900</v>
      </c>
      <c r="H13" s="593">
        <v>340</v>
      </c>
      <c r="I13" s="591">
        <v>340</v>
      </c>
      <c r="J13" s="592">
        <v>340</v>
      </c>
      <c r="K13" s="364">
        <f>SUM(H13:J13)</f>
        <v>1020</v>
      </c>
      <c r="L13" s="593">
        <v>310</v>
      </c>
      <c r="M13" s="591">
        <v>310</v>
      </c>
      <c r="N13" s="592">
        <v>310</v>
      </c>
      <c r="O13" s="364">
        <f>SUM(L13:N13)</f>
        <v>930</v>
      </c>
      <c r="P13" s="593">
        <v>350</v>
      </c>
      <c r="Q13" s="591">
        <v>350</v>
      </c>
      <c r="R13" s="592">
        <v>350</v>
      </c>
      <c r="S13" s="364">
        <f>SUM(P13:R13)</f>
        <v>1050</v>
      </c>
      <c r="T13" s="466">
        <f>SUM(G13+K13+O13+S13)</f>
        <v>3900</v>
      </c>
      <c r="U13" s="447"/>
      <c r="V13" s="361"/>
      <c r="W13" s="482"/>
      <c r="X13" s="482"/>
      <c r="Y13" s="360"/>
    </row>
    <row r="14" spans="1:25" s="13" customFormat="1" ht="30.75" customHeight="1" thickBot="1" x14ac:dyDescent="0.25">
      <c r="A14" s="1840"/>
      <c r="B14" s="1936"/>
      <c r="C14" s="470" t="s">
        <v>619</v>
      </c>
      <c r="D14" s="1184">
        <v>572</v>
      </c>
      <c r="E14" s="1185">
        <v>594</v>
      </c>
      <c r="F14" s="1186">
        <v>712</v>
      </c>
      <c r="G14" s="514">
        <f>SUM(D14:F14)</f>
        <v>1878</v>
      </c>
      <c r="H14" s="1298">
        <v>514</v>
      </c>
      <c r="I14" s="1299">
        <v>621</v>
      </c>
      <c r="J14" s="1300">
        <v>420</v>
      </c>
      <c r="K14" s="514">
        <f>SUM(H14:J14)</f>
        <v>1555</v>
      </c>
      <c r="L14" s="1337">
        <v>719</v>
      </c>
      <c r="M14" s="1496">
        <v>641</v>
      </c>
      <c r="N14" s="1339">
        <v>633</v>
      </c>
      <c r="O14" s="514">
        <f>SUM(L14:N14)</f>
        <v>1993</v>
      </c>
      <c r="P14" s="1577">
        <v>702</v>
      </c>
      <c r="Q14" s="1578">
        <v>638</v>
      </c>
      <c r="R14" s="1579">
        <v>450</v>
      </c>
      <c r="S14" s="514">
        <f>SUM(P14:R14)</f>
        <v>1790</v>
      </c>
      <c r="T14" s="515">
        <f>SUM(G14+K14+O14+S14)</f>
        <v>7216</v>
      </c>
      <c r="U14" s="352"/>
      <c r="V14" s="353"/>
      <c r="W14" s="353"/>
      <c r="X14" s="353"/>
      <c r="Y14" s="476"/>
    </row>
    <row r="15" spans="1:25" s="13" customFormat="1" ht="24.6" customHeight="1" thickBot="1" x14ac:dyDescent="0.25">
      <c r="A15" s="1840"/>
      <c r="B15" s="1936"/>
      <c r="C15" s="7" t="s">
        <v>41</v>
      </c>
      <c r="D15" s="1919" t="s">
        <v>23</v>
      </c>
      <c r="E15" s="1832"/>
      <c r="F15" s="1833"/>
      <c r="G15" s="8">
        <f>G17/G16</f>
        <v>1.8888888888888888</v>
      </c>
      <c r="H15" s="1919" t="s">
        <v>23</v>
      </c>
      <c r="I15" s="1832"/>
      <c r="J15" s="1833"/>
      <c r="K15" s="8">
        <f>K17/K16</f>
        <v>1.25</v>
      </c>
      <c r="L15" s="1919" t="s">
        <v>23</v>
      </c>
      <c r="M15" s="1832"/>
      <c r="N15" s="1833"/>
      <c r="O15" s="8">
        <f>O17/O16</f>
        <v>5.75</v>
      </c>
      <c r="P15" s="1919" t="s">
        <v>23</v>
      </c>
      <c r="Q15" s="1832"/>
      <c r="R15" s="1833"/>
      <c r="S15" s="8">
        <f>S17/S16</f>
        <v>3.0555555555555554</v>
      </c>
      <c r="T15" s="8">
        <f>T17/T16</f>
        <v>2.6111111111111112</v>
      </c>
      <c r="U15" s="463"/>
      <c r="V15" s="373"/>
      <c r="W15" s="442"/>
      <c r="X15" s="442"/>
      <c r="Y15" s="372"/>
    </row>
    <row r="16" spans="1:25" s="13" customFormat="1" ht="31.5" customHeight="1" x14ac:dyDescent="0.2">
      <c r="A16" s="1840"/>
      <c r="B16" s="1936"/>
      <c r="C16" s="553" t="s">
        <v>618</v>
      </c>
      <c r="D16" s="481">
        <v>6</v>
      </c>
      <c r="E16" s="439">
        <v>6</v>
      </c>
      <c r="F16" s="438">
        <v>6</v>
      </c>
      <c r="G16" s="364">
        <f>SUM(D16:F16)</f>
        <v>18</v>
      </c>
      <c r="H16" s="440">
        <v>8</v>
      </c>
      <c r="I16" s="439">
        <v>8</v>
      </c>
      <c r="J16" s="438">
        <v>8</v>
      </c>
      <c r="K16" s="364">
        <f>SUM(H16:J16)</f>
        <v>24</v>
      </c>
      <c r="L16" s="440">
        <v>4</v>
      </c>
      <c r="M16" s="439">
        <v>4</v>
      </c>
      <c r="N16" s="438">
        <v>4</v>
      </c>
      <c r="O16" s="364">
        <f>SUM(L16:N16)</f>
        <v>12</v>
      </c>
      <c r="P16" s="440">
        <v>6</v>
      </c>
      <c r="Q16" s="439">
        <v>6</v>
      </c>
      <c r="R16" s="438">
        <v>6</v>
      </c>
      <c r="S16" s="364">
        <f>SUM(P16:R16)</f>
        <v>18</v>
      </c>
      <c r="T16" s="466">
        <f>SUM(G16+K16+O16+S16)</f>
        <v>72</v>
      </c>
      <c r="U16" s="472"/>
      <c r="V16" s="435"/>
      <c r="W16" s="436"/>
      <c r="X16" s="436"/>
      <c r="Y16" s="471"/>
    </row>
    <row r="17" spans="1:25" s="13" customFormat="1" ht="24.6" customHeight="1" thickBot="1" x14ac:dyDescent="0.25">
      <c r="A17" s="1918"/>
      <c r="B17" s="1943"/>
      <c r="C17" s="141" t="s">
        <v>617</v>
      </c>
      <c r="D17" s="1187">
        <v>10</v>
      </c>
      <c r="E17" s="454">
        <v>11</v>
      </c>
      <c r="F17" s="453">
        <v>13</v>
      </c>
      <c r="G17" s="458">
        <f>SUM(D17:F17)</f>
        <v>34</v>
      </c>
      <c r="H17" s="455">
        <v>10</v>
      </c>
      <c r="I17" s="454">
        <v>8</v>
      </c>
      <c r="J17" s="453">
        <v>12</v>
      </c>
      <c r="K17" s="458">
        <f>SUM(H17:J17)</f>
        <v>30</v>
      </c>
      <c r="L17" s="1297">
        <v>29</v>
      </c>
      <c r="M17" s="454">
        <v>18</v>
      </c>
      <c r="N17" s="453">
        <v>22</v>
      </c>
      <c r="O17" s="458">
        <f>SUM(L17:N17)</f>
        <v>69</v>
      </c>
      <c r="P17" s="1639">
        <v>25</v>
      </c>
      <c r="Q17" s="1640">
        <v>14</v>
      </c>
      <c r="R17" s="1641">
        <v>16</v>
      </c>
      <c r="S17" s="458">
        <f>SUM(P17:R17)</f>
        <v>55</v>
      </c>
      <c r="T17" s="457">
        <f>SUM(G17+K17+O17+S17)</f>
        <v>188</v>
      </c>
      <c r="U17" s="443"/>
      <c r="V17" s="30"/>
      <c r="W17" s="474"/>
      <c r="X17" s="474"/>
      <c r="Y17" s="32"/>
    </row>
    <row r="18" spans="1:25" s="13" customFormat="1" ht="24.6" customHeight="1" thickBot="1" x14ac:dyDescent="0.25">
      <c r="A18" s="1839">
        <v>2</v>
      </c>
      <c r="B18" s="6" t="s">
        <v>21</v>
      </c>
      <c r="C18" s="7" t="s">
        <v>41</v>
      </c>
      <c r="D18" s="1919" t="s">
        <v>23</v>
      </c>
      <c r="E18" s="1832"/>
      <c r="F18" s="1833"/>
      <c r="G18" s="8">
        <f>G20/G19</f>
        <v>1.2568627450980392</v>
      </c>
      <c r="H18" s="1919" t="s">
        <v>23</v>
      </c>
      <c r="I18" s="1832"/>
      <c r="J18" s="1833"/>
      <c r="K18" s="8">
        <f>K20/K19</f>
        <v>1.0280701754385966</v>
      </c>
      <c r="L18" s="1919" t="s">
        <v>23</v>
      </c>
      <c r="M18" s="1832"/>
      <c r="N18" s="1833"/>
      <c r="O18" s="8">
        <f>O20/O19</f>
        <v>1.0483333333333333</v>
      </c>
      <c r="P18" s="1919" t="s">
        <v>23</v>
      </c>
      <c r="Q18" s="1832"/>
      <c r="R18" s="1833"/>
      <c r="S18" s="8">
        <f>S20/S19</f>
        <v>1.1096153846153847</v>
      </c>
      <c r="T18" s="8">
        <f>T20/T19</f>
        <v>1.105909090909091</v>
      </c>
      <c r="U18" s="34"/>
      <c r="V18" s="35"/>
      <c r="W18" s="36"/>
      <c r="X18" s="36"/>
      <c r="Y18" s="37"/>
    </row>
    <row r="19" spans="1:25" s="13" customFormat="1" ht="39" customHeight="1" x14ac:dyDescent="0.2">
      <c r="A19" s="1840"/>
      <c r="B19" s="1935" t="s">
        <v>616</v>
      </c>
      <c r="C19" s="473" t="s">
        <v>615</v>
      </c>
      <c r="D19" s="441">
        <v>170</v>
      </c>
      <c r="E19" s="439">
        <v>170</v>
      </c>
      <c r="F19" s="438">
        <v>170</v>
      </c>
      <c r="G19" s="364">
        <f>SUM(D19:F19)</f>
        <v>510</v>
      </c>
      <c r="H19" s="469">
        <v>190</v>
      </c>
      <c r="I19" s="468">
        <v>190</v>
      </c>
      <c r="J19" s="467">
        <v>190</v>
      </c>
      <c r="K19" s="364">
        <f>SUM(H19:J19)</f>
        <v>570</v>
      </c>
      <c r="L19" s="469">
        <v>200</v>
      </c>
      <c r="M19" s="468">
        <v>200</v>
      </c>
      <c r="N19" s="467">
        <v>200</v>
      </c>
      <c r="O19" s="364">
        <f>SUM(L19:N19)</f>
        <v>600</v>
      </c>
      <c r="P19" s="469">
        <v>175</v>
      </c>
      <c r="Q19" s="468">
        <v>175</v>
      </c>
      <c r="R19" s="467">
        <v>170</v>
      </c>
      <c r="S19" s="364">
        <f>SUM(P19:R19)</f>
        <v>520</v>
      </c>
      <c r="T19" s="466">
        <f>SUM(G19+K19+O19+S19)</f>
        <v>2200</v>
      </c>
      <c r="U19" s="472"/>
      <c r="V19" s="435"/>
      <c r="W19" s="436"/>
      <c r="X19" s="436"/>
      <c r="Y19" s="471"/>
    </row>
    <row r="20" spans="1:25" s="13" customFormat="1" ht="30" customHeight="1" thickBot="1" x14ac:dyDescent="0.25">
      <c r="A20" s="1840"/>
      <c r="B20" s="1936"/>
      <c r="C20" s="92" t="s">
        <v>612</v>
      </c>
      <c r="D20" s="41">
        <v>263</v>
      </c>
      <c r="E20" s="42">
        <v>188</v>
      </c>
      <c r="F20" s="43">
        <v>190</v>
      </c>
      <c r="G20" s="465">
        <f>SUM(D20:F20)</f>
        <v>641</v>
      </c>
      <c r="H20" s="2304">
        <v>213</v>
      </c>
      <c r="I20" s="639">
        <v>210</v>
      </c>
      <c r="J20" s="640">
        <v>163</v>
      </c>
      <c r="K20" s="465">
        <f>SUM(H20:J20)</f>
        <v>586</v>
      </c>
      <c r="L20" s="41">
        <v>210</v>
      </c>
      <c r="M20" s="42">
        <v>232</v>
      </c>
      <c r="N20" s="43">
        <v>187</v>
      </c>
      <c r="O20" s="465">
        <f>SUM(L20:N20)</f>
        <v>629</v>
      </c>
      <c r="P20" s="41">
        <v>183</v>
      </c>
      <c r="Q20" s="42">
        <v>200</v>
      </c>
      <c r="R20" s="43">
        <v>194</v>
      </c>
      <c r="S20" s="465">
        <f>SUM(P20:R20)</f>
        <v>577</v>
      </c>
      <c r="T20" s="464">
        <f>SUM(G20+K20+O20+S20)</f>
        <v>2433</v>
      </c>
      <c r="U20" s="352"/>
      <c r="V20" s="353"/>
      <c r="W20" s="429"/>
      <c r="X20" s="429"/>
      <c r="Y20" s="476"/>
    </row>
    <row r="21" spans="1:25" s="13" customFormat="1" ht="24.6" customHeight="1" thickBot="1" x14ac:dyDescent="0.25">
      <c r="A21" s="1840"/>
      <c r="B21" s="1936"/>
      <c r="C21" s="7" t="s">
        <v>41</v>
      </c>
      <c r="D21" s="1919" t="s">
        <v>23</v>
      </c>
      <c r="E21" s="1832"/>
      <c r="F21" s="1833"/>
      <c r="G21" s="8">
        <f>G23/G22</f>
        <v>2</v>
      </c>
      <c r="H21" s="1919" t="s">
        <v>23</v>
      </c>
      <c r="I21" s="1832"/>
      <c r="J21" s="1833"/>
      <c r="K21" s="8">
        <f>K23/K22</f>
        <v>1.2</v>
      </c>
      <c r="L21" s="1919" t="s">
        <v>23</v>
      </c>
      <c r="M21" s="1832"/>
      <c r="N21" s="1833"/>
      <c r="O21" s="8">
        <f>O23/O22</f>
        <v>1.3888888888888888</v>
      </c>
      <c r="P21" s="1919" t="s">
        <v>23</v>
      </c>
      <c r="Q21" s="1832"/>
      <c r="R21" s="1833"/>
      <c r="S21" s="8">
        <f>S23/S22</f>
        <v>1.3666666666666667</v>
      </c>
      <c r="T21" s="8">
        <f>T23/T22</f>
        <v>1.4583333333333333</v>
      </c>
      <c r="U21" s="463"/>
      <c r="V21" s="373"/>
      <c r="W21" s="442"/>
      <c r="X21" s="442"/>
      <c r="Y21" s="372"/>
    </row>
    <row r="22" spans="1:25" s="13" customFormat="1" ht="30" customHeight="1" x14ac:dyDescent="0.2">
      <c r="A22" s="1840"/>
      <c r="B22" s="1936"/>
      <c r="C22" s="475" t="s">
        <v>614</v>
      </c>
      <c r="D22" s="441">
        <v>8</v>
      </c>
      <c r="E22" s="439">
        <v>8</v>
      </c>
      <c r="F22" s="438">
        <v>8</v>
      </c>
      <c r="G22" s="364">
        <f>SUM(D22:F22)</f>
        <v>24</v>
      </c>
      <c r="H22" s="441">
        <v>10</v>
      </c>
      <c r="I22" s="439">
        <v>10</v>
      </c>
      <c r="J22" s="438">
        <v>10</v>
      </c>
      <c r="K22" s="364">
        <f>SUM(H22:J22)</f>
        <v>30</v>
      </c>
      <c r="L22" s="441">
        <v>12</v>
      </c>
      <c r="M22" s="439">
        <v>12</v>
      </c>
      <c r="N22" s="438">
        <v>12</v>
      </c>
      <c r="O22" s="364">
        <f>SUM(L22:N22)</f>
        <v>36</v>
      </c>
      <c r="P22" s="440">
        <v>10</v>
      </c>
      <c r="Q22" s="439">
        <v>10</v>
      </c>
      <c r="R22" s="438">
        <v>10</v>
      </c>
      <c r="S22" s="364">
        <f>SUM(P22:R22)</f>
        <v>30</v>
      </c>
      <c r="T22" s="466">
        <f>SUM(G22+K22+O22+S22)</f>
        <v>120</v>
      </c>
      <c r="U22" s="472"/>
      <c r="V22" s="435"/>
      <c r="W22" s="436"/>
      <c r="X22" s="436"/>
      <c r="Y22" s="471"/>
    </row>
    <row r="23" spans="1:25" s="13" customFormat="1" ht="30.75" customHeight="1" thickBot="1" x14ac:dyDescent="0.25">
      <c r="A23" s="1840"/>
      <c r="B23" s="1936"/>
      <c r="C23" s="92" t="s">
        <v>612</v>
      </c>
      <c r="D23" s="455">
        <v>16</v>
      </c>
      <c r="E23" s="454">
        <v>15</v>
      </c>
      <c r="F23" s="453">
        <v>17</v>
      </c>
      <c r="G23" s="458">
        <f>SUM(D23:F23)</f>
        <v>48</v>
      </c>
      <c r="H23" s="1297">
        <v>12</v>
      </c>
      <c r="I23" s="454">
        <v>13</v>
      </c>
      <c r="J23" s="453">
        <v>11</v>
      </c>
      <c r="K23" s="458">
        <f>SUM(H23:J23)</f>
        <v>36</v>
      </c>
      <c r="L23" s="455">
        <v>17</v>
      </c>
      <c r="M23" s="454">
        <v>14</v>
      </c>
      <c r="N23" s="453">
        <v>19</v>
      </c>
      <c r="O23" s="458">
        <f>SUM(L23:N23)</f>
        <v>50</v>
      </c>
      <c r="P23" s="455">
        <v>20</v>
      </c>
      <c r="Q23" s="454">
        <v>9</v>
      </c>
      <c r="R23" s="453">
        <v>12</v>
      </c>
      <c r="S23" s="458">
        <f>SUM(P23:R23)</f>
        <v>41</v>
      </c>
      <c r="T23" s="457">
        <f>SUM(G23+K23+O23+S23)</f>
        <v>175</v>
      </c>
      <c r="U23" s="443"/>
      <c r="V23" s="30"/>
      <c r="W23" s="474"/>
      <c r="X23" s="474"/>
      <c r="Y23" s="32"/>
    </row>
    <row r="24" spans="1:25" s="13" customFormat="1" ht="24.6" customHeight="1" thickBot="1" x14ac:dyDescent="0.25">
      <c r="A24" s="1840"/>
      <c r="B24" s="1936"/>
      <c r="C24" s="7" t="s">
        <v>41</v>
      </c>
      <c r="D24" s="1919" t="s">
        <v>23</v>
      </c>
      <c r="E24" s="1832"/>
      <c r="F24" s="1833"/>
      <c r="G24" s="8">
        <f>G26/G25</f>
        <v>1.0952380952380953</v>
      </c>
      <c r="H24" s="1919" t="s">
        <v>23</v>
      </c>
      <c r="I24" s="1832"/>
      <c r="J24" s="1833"/>
      <c r="K24" s="8">
        <f>K26/K25</f>
        <v>0.91666666666666663</v>
      </c>
      <c r="L24" s="1919" t="s">
        <v>23</v>
      </c>
      <c r="M24" s="1832"/>
      <c r="N24" s="1833"/>
      <c r="O24" s="8">
        <f>O26/O25</f>
        <v>1.0740740740740742</v>
      </c>
      <c r="P24" s="1919" t="s">
        <v>23</v>
      </c>
      <c r="Q24" s="1832"/>
      <c r="R24" s="1833"/>
      <c r="S24" s="8">
        <f>S26/S25</f>
        <v>1.0555555555555556</v>
      </c>
      <c r="T24" s="8">
        <f>T26/T25</f>
        <v>1.0333333333333334</v>
      </c>
      <c r="U24" s="34"/>
      <c r="V24" s="35"/>
      <c r="W24" s="36"/>
      <c r="X24" s="36"/>
      <c r="Y24" s="37"/>
    </row>
    <row r="25" spans="1:25" s="13" customFormat="1" ht="56.25" customHeight="1" x14ac:dyDescent="0.2">
      <c r="A25" s="1840"/>
      <c r="B25" s="1936"/>
      <c r="C25" s="473" t="s">
        <v>613</v>
      </c>
      <c r="D25" s="441">
        <v>7</v>
      </c>
      <c r="E25" s="439">
        <v>7</v>
      </c>
      <c r="F25" s="438">
        <v>7</v>
      </c>
      <c r="G25" s="364">
        <f>SUM(D25:F25)</f>
        <v>21</v>
      </c>
      <c r="H25" s="440">
        <v>8</v>
      </c>
      <c r="I25" s="439">
        <v>8</v>
      </c>
      <c r="J25" s="438">
        <v>8</v>
      </c>
      <c r="K25" s="364">
        <f>SUM(H25:J25)</f>
        <v>24</v>
      </c>
      <c r="L25" s="440">
        <v>9</v>
      </c>
      <c r="M25" s="439">
        <v>9</v>
      </c>
      <c r="N25" s="438">
        <v>9</v>
      </c>
      <c r="O25" s="364">
        <f>SUM(L25:N25)</f>
        <v>27</v>
      </c>
      <c r="P25" s="440">
        <v>6</v>
      </c>
      <c r="Q25" s="439">
        <v>6</v>
      </c>
      <c r="R25" s="438">
        <v>6</v>
      </c>
      <c r="S25" s="364">
        <f>SUM(P25:R25)</f>
        <v>18</v>
      </c>
      <c r="T25" s="466">
        <f>SUM(G25+K25+O25+S25)</f>
        <v>90</v>
      </c>
      <c r="U25" s="472"/>
      <c r="V25" s="435"/>
      <c r="W25" s="436"/>
      <c r="X25" s="436"/>
      <c r="Y25" s="471"/>
    </row>
    <row r="26" spans="1:25" s="13" customFormat="1" ht="30.75" customHeight="1" thickBot="1" x14ac:dyDescent="0.25">
      <c r="A26" s="1918"/>
      <c r="B26" s="1943"/>
      <c r="C26" s="92" t="s">
        <v>612</v>
      </c>
      <c r="D26" s="455">
        <v>8</v>
      </c>
      <c r="E26" s="454">
        <v>6</v>
      </c>
      <c r="F26" s="453">
        <v>9</v>
      </c>
      <c r="G26" s="458">
        <f>SUM(D26:F26)</f>
        <v>23</v>
      </c>
      <c r="H26" s="1297">
        <v>6</v>
      </c>
      <c r="I26" s="454">
        <v>9</v>
      </c>
      <c r="J26" s="453">
        <v>7</v>
      </c>
      <c r="K26" s="458">
        <f>SUM(H26:J26)</f>
        <v>22</v>
      </c>
      <c r="L26" s="1297">
        <v>9</v>
      </c>
      <c r="M26" s="454">
        <v>8</v>
      </c>
      <c r="N26" s="453">
        <v>12</v>
      </c>
      <c r="O26" s="458">
        <f>SUM(L26:N26)</f>
        <v>29</v>
      </c>
      <c r="P26" s="455">
        <v>7</v>
      </c>
      <c r="Q26" s="454">
        <v>6</v>
      </c>
      <c r="R26" s="453">
        <v>6</v>
      </c>
      <c r="S26" s="458">
        <f>SUM(P26:R26)</f>
        <v>19</v>
      </c>
      <c r="T26" s="457">
        <f>SUM(G26+K26+O26+S26)</f>
        <v>93</v>
      </c>
      <c r="U26" s="443"/>
      <c r="V26" s="30"/>
      <c r="W26" s="474"/>
      <c r="X26" s="474"/>
      <c r="Y26" s="32"/>
    </row>
    <row r="27" spans="1:25" s="13" customFormat="1" ht="30.75" customHeight="1" thickBot="1" x14ac:dyDescent="0.25">
      <c r="A27" s="1839">
        <v>3</v>
      </c>
      <c r="B27" s="6" t="s">
        <v>21</v>
      </c>
      <c r="C27" s="7" t="s">
        <v>41</v>
      </c>
      <c r="D27" s="1919" t="s">
        <v>23</v>
      </c>
      <c r="E27" s="1832"/>
      <c r="F27" s="1833"/>
      <c r="G27" s="217">
        <f>G29/G28</f>
        <v>1.0115208333333334</v>
      </c>
      <c r="H27" s="1919" t="s">
        <v>23</v>
      </c>
      <c r="I27" s="1832"/>
      <c r="J27" s="1833"/>
      <c r="K27" s="217">
        <f>K29/K28</f>
        <v>1.1896666666666667</v>
      </c>
      <c r="L27" s="1919" t="s">
        <v>23</v>
      </c>
      <c r="M27" s="1832"/>
      <c r="N27" s="1833"/>
      <c r="O27" s="217">
        <f>O29/O28</f>
        <v>1.4579791666666666</v>
      </c>
      <c r="P27" s="1919" t="s">
        <v>23</v>
      </c>
      <c r="Q27" s="1832"/>
      <c r="R27" s="1833"/>
      <c r="S27" s="8">
        <f>S29/S28</f>
        <v>1.2751929824561403</v>
      </c>
      <c r="T27" s="8">
        <f>T29/T28</f>
        <v>1.2334904761904761</v>
      </c>
      <c r="U27" s="189">
        <v>1</v>
      </c>
      <c r="V27" s="594" t="s">
        <v>611</v>
      </c>
      <c r="W27" s="595" t="s">
        <v>482</v>
      </c>
      <c r="X27" s="596">
        <v>0.6</v>
      </c>
      <c r="Y27" s="188">
        <v>0</v>
      </c>
    </row>
    <row r="28" spans="1:25" s="13" customFormat="1" ht="30" customHeight="1" x14ac:dyDescent="0.2">
      <c r="A28" s="1840"/>
      <c r="B28" s="1841" t="s">
        <v>626</v>
      </c>
      <c r="C28" s="597" t="s">
        <v>610</v>
      </c>
      <c r="D28" s="598">
        <v>16000</v>
      </c>
      <c r="E28" s="599">
        <v>16000</v>
      </c>
      <c r="F28" s="600">
        <v>16000</v>
      </c>
      <c r="G28" s="514">
        <f>SUM(D28:F28)</f>
        <v>48000</v>
      </c>
      <c r="H28" s="598">
        <v>19000</v>
      </c>
      <c r="I28" s="599">
        <v>19000</v>
      </c>
      <c r="J28" s="600">
        <v>19000</v>
      </c>
      <c r="K28" s="514">
        <f>SUM(H28:J28)</f>
        <v>57000</v>
      </c>
      <c r="L28" s="598">
        <v>16000</v>
      </c>
      <c r="M28" s="599">
        <v>16000</v>
      </c>
      <c r="N28" s="600">
        <v>16000</v>
      </c>
      <c r="O28" s="514">
        <f>SUM(L28:N28)</f>
        <v>48000</v>
      </c>
      <c r="P28" s="598">
        <v>19000</v>
      </c>
      <c r="Q28" s="599">
        <v>19000</v>
      </c>
      <c r="R28" s="600">
        <v>19000</v>
      </c>
      <c r="S28" s="514">
        <f>SUM(P28:R28)</f>
        <v>57000</v>
      </c>
      <c r="T28" s="466">
        <f>SUM(G28+K28+O28+S28)</f>
        <v>210000</v>
      </c>
      <c r="U28" s="601"/>
      <c r="V28" s="602"/>
      <c r="W28" s="361"/>
      <c r="X28" s="602"/>
      <c r="Y28" s="619"/>
    </row>
    <row r="29" spans="1:25" s="13" customFormat="1" ht="24.6" customHeight="1" thickBot="1" x14ac:dyDescent="0.25">
      <c r="A29" s="1840"/>
      <c r="B29" s="1842"/>
      <c r="C29" s="597" t="s">
        <v>602</v>
      </c>
      <c r="D29" s="1184">
        <v>16085</v>
      </c>
      <c r="E29" s="1188">
        <v>15379</v>
      </c>
      <c r="F29" s="1186">
        <v>17089</v>
      </c>
      <c r="G29" s="514">
        <f>SUM(D29:F29)</f>
        <v>48553</v>
      </c>
      <c r="H29" s="1298">
        <v>15568</v>
      </c>
      <c r="I29" s="1299">
        <v>27744</v>
      </c>
      <c r="J29" s="1300">
        <v>24499</v>
      </c>
      <c r="K29" s="514">
        <f>SUM(H29:J29)</f>
        <v>67811</v>
      </c>
      <c r="L29" s="1337">
        <v>23485</v>
      </c>
      <c r="M29" s="1496">
        <v>25697</v>
      </c>
      <c r="N29" s="1339">
        <v>20801</v>
      </c>
      <c r="O29" s="514">
        <f>SUM(L29:N29)</f>
        <v>69983</v>
      </c>
      <c r="P29" s="1642">
        <v>27778</v>
      </c>
      <c r="Q29" s="1578">
        <v>24999</v>
      </c>
      <c r="R29" s="1579">
        <v>19909</v>
      </c>
      <c r="S29" s="514">
        <f>SUM(P29:R29)</f>
        <v>72686</v>
      </c>
      <c r="T29" s="96">
        <f>SUM(G29+K29+O29+S29)</f>
        <v>259033</v>
      </c>
      <c r="U29" s="352"/>
      <c r="V29" s="353"/>
      <c r="W29" s="353"/>
      <c r="X29" s="353"/>
      <c r="Y29" s="476"/>
    </row>
    <row r="30" spans="1:25" s="13" customFormat="1" ht="28.5" customHeight="1" thickBot="1" x14ac:dyDescent="0.25">
      <c r="A30" s="1840"/>
      <c r="B30" s="1842"/>
      <c r="C30" s="7" t="s">
        <v>41</v>
      </c>
      <c r="D30" s="1919" t="s">
        <v>23</v>
      </c>
      <c r="E30" s="1832"/>
      <c r="F30" s="1833"/>
      <c r="G30" s="217">
        <f>G32/G31</f>
        <v>1.5888888888888888</v>
      </c>
      <c r="H30" s="1919" t="s">
        <v>23</v>
      </c>
      <c r="I30" s="1832"/>
      <c r="J30" s="1833"/>
      <c r="K30" s="217">
        <f>K32/K31</f>
        <v>1.1241666666666668</v>
      </c>
      <c r="L30" s="1919" t="s">
        <v>23</v>
      </c>
      <c r="M30" s="1832"/>
      <c r="N30" s="1833"/>
      <c r="O30" s="217">
        <f>O32/O31</f>
        <v>1.6011111111111112</v>
      </c>
      <c r="P30" s="1919" t="s">
        <v>23</v>
      </c>
      <c r="Q30" s="1832"/>
      <c r="R30" s="1833"/>
      <c r="S30" s="8">
        <f>S32/S31</f>
        <v>0.98333333333333328</v>
      </c>
      <c r="T30" s="8">
        <f>T32/T31</f>
        <v>1.2857142857142858</v>
      </c>
      <c r="U30" s="69"/>
      <c r="V30" s="373"/>
      <c r="W30" s="373"/>
      <c r="X30" s="373"/>
      <c r="Y30" s="372"/>
    </row>
    <row r="31" spans="1:25" s="13" customFormat="1" ht="30" customHeight="1" x14ac:dyDescent="0.2">
      <c r="A31" s="1840"/>
      <c r="B31" s="1842"/>
      <c r="C31" s="597" t="s">
        <v>609</v>
      </c>
      <c r="D31" s="450">
        <v>300</v>
      </c>
      <c r="E31" s="449">
        <v>300</v>
      </c>
      <c r="F31" s="448">
        <v>300</v>
      </c>
      <c r="G31" s="514">
        <f>SUM(D31:F31)</f>
        <v>900</v>
      </c>
      <c r="H31" s="450">
        <v>400</v>
      </c>
      <c r="I31" s="449">
        <v>400</v>
      </c>
      <c r="J31" s="448">
        <v>400</v>
      </c>
      <c r="K31" s="514">
        <f>SUM(H31:J31)</f>
        <v>1200</v>
      </c>
      <c r="L31" s="450">
        <v>300</v>
      </c>
      <c r="M31" s="449">
        <v>300</v>
      </c>
      <c r="N31" s="448">
        <v>300</v>
      </c>
      <c r="O31" s="514">
        <f>SUM(L31:N31)</f>
        <v>900</v>
      </c>
      <c r="P31" s="450">
        <v>400</v>
      </c>
      <c r="Q31" s="449">
        <v>400</v>
      </c>
      <c r="R31" s="448">
        <v>400</v>
      </c>
      <c r="S31" s="514">
        <f>SUM(P31:R31)</f>
        <v>1200</v>
      </c>
      <c r="T31" s="515">
        <f>SUM(G31+K31+O31+S31)</f>
        <v>4200</v>
      </c>
      <c r="U31" s="447"/>
      <c r="V31" s="361"/>
      <c r="W31" s="361"/>
      <c r="X31" s="361"/>
      <c r="Y31" s="360"/>
    </row>
    <row r="32" spans="1:25" s="13" customFormat="1" ht="24.6" customHeight="1" thickBot="1" x14ac:dyDescent="0.25">
      <c r="A32" s="1840"/>
      <c r="B32" s="1842"/>
      <c r="C32" s="597" t="s">
        <v>602</v>
      </c>
      <c r="D32" s="1184">
        <v>495</v>
      </c>
      <c r="E32" s="1185">
        <v>476</v>
      </c>
      <c r="F32" s="1186">
        <v>459</v>
      </c>
      <c r="G32" s="514">
        <f>SUM(D32:F32)</f>
        <v>1430</v>
      </c>
      <c r="H32" s="1298">
        <v>539</v>
      </c>
      <c r="I32" s="1299">
        <v>403</v>
      </c>
      <c r="J32" s="1300">
        <v>407</v>
      </c>
      <c r="K32" s="514">
        <f>SUM(H32:J32)</f>
        <v>1349</v>
      </c>
      <c r="L32" s="1337">
        <v>409</v>
      </c>
      <c r="M32" s="1496">
        <v>621</v>
      </c>
      <c r="N32" s="1339">
        <v>411</v>
      </c>
      <c r="O32" s="514">
        <f>SUM(L32:N32)</f>
        <v>1441</v>
      </c>
      <c r="P32" s="1577">
        <v>474</v>
      </c>
      <c r="Q32" s="1578">
        <v>369</v>
      </c>
      <c r="R32" s="1579">
        <v>337</v>
      </c>
      <c r="S32" s="514">
        <f>SUM(P32:R32)</f>
        <v>1180</v>
      </c>
      <c r="T32" s="515">
        <f>SUM(G32+K32+O32+S32)</f>
        <v>5400</v>
      </c>
      <c r="U32" s="352"/>
      <c r="V32" s="353"/>
      <c r="W32" s="353"/>
      <c r="X32" s="353"/>
      <c r="Y32" s="476"/>
    </row>
    <row r="33" spans="1:25" s="13" customFormat="1" ht="24.6" customHeight="1" thickBot="1" x14ac:dyDescent="0.25">
      <c r="A33" s="1840"/>
      <c r="B33" s="1842"/>
      <c r="C33" s="7" t="s">
        <v>41</v>
      </c>
      <c r="D33" s="1919" t="s">
        <v>23</v>
      </c>
      <c r="E33" s="1832"/>
      <c r="F33" s="1833"/>
      <c r="G33" s="217">
        <f xml:space="preserve"> G35/G34</f>
        <v>1.1575757575757575</v>
      </c>
      <c r="H33" s="1919" t="s">
        <v>23</v>
      </c>
      <c r="I33" s="1832"/>
      <c r="J33" s="1833"/>
      <c r="K33" s="217">
        <f xml:space="preserve"> K35/K34</f>
        <v>0.8571428571428571</v>
      </c>
      <c r="L33" s="1919" t="s">
        <v>23</v>
      </c>
      <c r="M33" s="1832"/>
      <c r="N33" s="1833"/>
      <c r="O33" s="217">
        <f>O35/O34</f>
        <v>1.4636363636363636</v>
      </c>
      <c r="P33" s="1919" t="s">
        <v>23</v>
      </c>
      <c r="Q33" s="1832"/>
      <c r="R33" s="1833"/>
      <c r="S33" s="8">
        <f>S35/S34</f>
        <v>1.0452380952380953</v>
      </c>
      <c r="T33" s="8">
        <f>T35/T34</f>
        <v>1.1093333333333333</v>
      </c>
      <c r="U33" s="69"/>
      <c r="V33" s="373"/>
      <c r="W33" s="373"/>
      <c r="X33" s="373"/>
      <c r="Y33" s="372"/>
    </row>
    <row r="34" spans="1:25" s="13" customFormat="1" ht="43.5" customHeight="1" x14ac:dyDescent="0.2">
      <c r="A34" s="1840"/>
      <c r="B34" s="1842"/>
      <c r="C34" s="597" t="s">
        <v>608</v>
      </c>
      <c r="D34" s="450">
        <v>110</v>
      </c>
      <c r="E34" s="449">
        <v>110</v>
      </c>
      <c r="F34" s="448">
        <v>110</v>
      </c>
      <c r="G34" s="514">
        <f>SUM(D34:F34)</f>
        <v>330</v>
      </c>
      <c r="H34" s="450">
        <v>140</v>
      </c>
      <c r="I34" s="449">
        <v>140</v>
      </c>
      <c r="J34" s="448">
        <v>140</v>
      </c>
      <c r="K34" s="514">
        <f>SUM(H34:J34)</f>
        <v>420</v>
      </c>
      <c r="L34" s="450">
        <v>110</v>
      </c>
      <c r="M34" s="449">
        <v>110</v>
      </c>
      <c r="N34" s="448">
        <v>110</v>
      </c>
      <c r="O34" s="514">
        <f>SUM(L34:N34)</f>
        <v>330</v>
      </c>
      <c r="P34" s="450">
        <v>140</v>
      </c>
      <c r="Q34" s="449">
        <v>140</v>
      </c>
      <c r="R34" s="448">
        <v>140</v>
      </c>
      <c r="S34" s="514">
        <f>SUM(P34:R34)</f>
        <v>420</v>
      </c>
      <c r="T34" s="515">
        <f>SUM(G34+K34+O34+S34)</f>
        <v>1500</v>
      </c>
      <c r="U34" s="447"/>
      <c r="V34" s="361"/>
      <c r="W34" s="361"/>
      <c r="X34" s="361"/>
      <c r="Y34" s="360"/>
    </row>
    <row r="35" spans="1:25" s="13" customFormat="1" ht="24.6" customHeight="1" thickBot="1" x14ac:dyDescent="0.25">
      <c r="A35" s="1840"/>
      <c r="B35" s="1842"/>
      <c r="C35" s="597" t="s">
        <v>602</v>
      </c>
      <c r="D35" s="1184">
        <v>147</v>
      </c>
      <c r="E35" s="1185">
        <v>118</v>
      </c>
      <c r="F35" s="1186">
        <v>117</v>
      </c>
      <c r="G35" s="514">
        <f>SUM(D35:F35)</f>
        <v>382</v>
      </c>
      <c r="H35" s="1298">
        <v>60</v>
      </c>
      <c r="I35" s="1299">
        <v>173</v>
      </c>
      <c r="J35" s="1300">
        <v>127</v>
      </c>
      <c r="K35" s="514">
        <f>SUM(H35:J35)</f>
        <v>360</v>
      </c>
      <c r="L35" s="1337">
        <v>211</v>
      </c>
      <c r="M35" s="1496">
        <v>160</v>
      </c>
      <c r="N35" s="1339">
        <v>112</v>
      </c>
      <c r="O35" s="514">
        <f>SUM(L35:N35)</f>
        <v>483</v>
      </c>
      <c r="P35" s="1577">
        <v>138</v>
      </c>
      <c r="Q35" s="1578">
        <v>169</v>
      </c>
      <c r="R35" s="1579">
        <v>132</v>
      </c>
      <c r="S35" s="514">
        <f>SUM(P35:R35)</f>
        <v>439</v>
      </c>
      <c r="T35" s="515">
        <f>SUM(G35+K35+O35+S35)</f>
        <v>1664</v>
      </c>
      <c r="U35" s="352"/>
      <c r="V35" s="353"/>
      <c r="W35" s="353"/>
      <c r="X35" s="353"/>
      <c r="Y35" s="476"/>
    </row>
    <row r="36" spans="1:25" s="13" customFormat="1" ht="24.75" customHeight="1" thickBot="1" x14ac:dyDescent="0.25">
      <c r="A36" s="1840"/>
      <c r="B36" s="1842"/>
      <c r="C36" s="7" t="s">
        <v>41</v>
      </c>
      <c r="D36" s="1919" t="s">
        <v>23</v>
      </c>
      <c r="E36" s="1832"/>
      <c r="F36" s="1833"/>
      <c r="G36" s="217">
        <f>G38/G37</f>
        <v>1.4848484848484849</v>
      </c>
      <c r="H36" s="1919" t="s">
        <v>23</v>
      </c>
      <c r="I36" s="1832"/>
      <c r="J36" s="1833"/>
      <c r="K36" s="217">
        <f>K38/K37</f>
        <v>0.77301587301587305</v>
      </c>
      <c r="L36" s="1919" t="s">
        <v>23</v>
      </c>
      <c r="M36" s="1832"/>
      <c r="N36" s="1833"/>
      <c r="O36" s="217">
        <f>O38/O37</f>
        <v>1.3383838383838385</v>
      </c>
      <c r="P36" s="1919" t="s">
        <v>23</v>
      </c>
      <c r="Q36" s="1832"/>
      <c r="R36" s="1833"/>
      <c r="S36" s="8">
        <f>S38/S37</f>
        <v>0.75555555555555554</v>
      </c>
      <c r="T36" s="8">
        <f>T38/T37</f>
        <v>1.0491111111111111</v>
      </c>
      <c r="U36" s="69"/>
      <c r="V36" s="373"/>
      <c r="W36" s="373"/>
      <c r="X36" s="373"/>
      <c r="Y36" s="372"/>
    </row>
    <row r="37" spans="1:25" s="13" customFormat="1" ht="40.5" customHeight="1" x14ac:dyDescent="0.2">
      <c r="A37" s="1840"/>
      <c r="B37" s="1842"/>
      <c r="C37" s="597" t="s">
        <v>607</v>
      </c>
      <c r="D37" s="450">
        <v>330</v>
      </c>
      <c r="E37" s="449">
        <v>330</v>
      </c>
      <c r="F37" s="448">
        <v>330</v>
      </c>
      <c r="G37" s="514">
        <f>SUM(D37:F37)</f>
        <v>990</v>
      </c>
      <c r="H37" s="450">
        <v>420</v>
      </c>
      <c r="I37" s="449">
        <v>420</v>
      </c>
      <c r="J37" s="448">
        <v>420</v>
      </c>
      <c r="K37" s="514">
        <f>SUM(H37:J37)</f>
        <v>1260</v>
      </c>
      <c r="L37" s="450">
        <v>330</v>
      </c>
      <c r="M37" s="449">
        <v>330</v>
      </c>
      <c r="N37" s="448">
        <v>330</v>
      </c>
      <c r="O37" s="514">
        <f>SUM(L37:N37)</f>
        <v>990</v>
      </c>
      <c r="P37" s="598">
        <v>420</v>
      </c>
      <c r="Q37" s="599">
        <v>420</v>
      </c>
      <c r="R37" s="600">
        <v>420</v>
      </c>
      <c r="S37" s="514">
        <f>SUM(P37:R37)</f>
        <v>1260</v>
      </c>
      <c r="T37" s="515">
        <f>SUM(G37+K37+O37+S37)</f>
        <v>4500</v>
      </c>
      <c r="U37" s="447"/>
      <c r="V37" s="361"/>
      <c r="W37" s="361"/>
      <c r="X37" s="361"/>
      <c r="Y37" s="360"/>
    </row>
    <row r="38" spans="1:25" s="13" customFormat="1" ht="24.6" customHeight="1" thickBot="1" x14ac:dyDescent="0.25">
      <c r="A38" s="1840"/>
      <c r="B38" s="1842"/>
      <c r="C38" s="597" t="s">
        <v>602</v>
      </c>
      <c r="D38" s="1184">
        <v>455</v>
      </c>
      <c r="E38" s="1185">
        <v>615</v>
      </c>
      <c r="F38" s="1186">
        <v>400</v>
      </c>
      <c r="G38" s="514">
        <f>SUM(D38:F38)</f>
        <v>1470</v>
      </c>
      <c r="H38" s="1298">
        <v>393</v>
      </c>
      <c r="I38" s="1299">
        <v>248</v>
      </c>
      <c r="J38" s="1300">
        <v>333</v>
      </c>
      <c r="K38" s="514">
        <f>SUM(H38:J38)</f>
        <v>974</v>
      </c>
      <c r="L38" s="1337">
        <v>308</v>
      </c>
      <c r="M38" s="1496">
        <v>596</v>
      </c>
      <c r="N38" s="1339">
        <v>421</v>
      </c>
      <c r="O38" s="514">
        <f>SUM(L38:N38)</f>
        <v>1325</v>
      </c>
      <c r="P38" s="1577">
        <v>405</v>
      </c>
      <c r="Q38" s="1578">
        <v>299</v>
      </c>
      <c r="R38" s="1579">
        <v>248</v>
      </c>
      <c r="S38" s="514">
        <f>SUM(P38:R38)</f>
        <v>952</v>
      </c>
      <c r="T38" s="515">
        <f>SUM(G38+K38+O38+S38)</f>
        <v>4721</v>
      </c>
      <c r="U38" s="352"/>
      <c r="V38" s="353"/>
      <c r="W38" s="353"/>
      <c r="X38" s="353"/>
      <c r="Y38" s="476"/>
    </row>
    <row r="39" spans="1:25" s="13" customFormat="1" ht="24.6" customHeight="1" thickBot="1" x14ac:dyDescent="0.25">
      <c r="A39" s="1840"/>
      <c r="B39" s="1842"/>
      <c r="C39" s="7" t="s">
        <v>41</v>
      </c>
      <c r="D39" s="1919" t="s">
        <v>23</v>
      </c>
      <c r="E39" s="1832"/>
      <c r="F39" s="1833"/>
      <c r="G39" s="217">
        <f>G41/G40</f>
        <v>0.67500000000000004</v>
      </c>
      <c r="H39" s="1919" t="s">
        <v>23</v>
      </c>
      <c r="I39" s="1832"/>
      <c r="J39" s="1833"/>
      <c r="K39" s="217">
        <f>K41/K40</f>
        <v>0.57777777777777772</v>
      </c>
      <c r="L39" s="1919" t="s">
        <v>23</v>
      </c>
      <c r="M39" s="1832"/>
      <c r="N39" s="1833"/>
      <c r="O39" s="217">
        <f>O41/O40</f>
        <v>0.57291666666666663</v>
      </c>
      <c r="P39" s="1919" t="s">
        <v>23</v>
      </c>
      <c r="Q39" s="1832"/>
      <c r="R39" s="1833"/>
      <c r="S39" s="8">
        <f>S41/S40</f>
        <v>0.6518518518518519</v>
      </c>
      <c r="T39" s="8">
        <f>T41/T40</f>
        <v>0.61911764705882355</v>
      </c>
      <c r="U39" s="69"/>
      <c r="V39" s="373"/>
      <c r="W39" s="373"/>
      <c r="X39" s="373"/>
      <c r="Y39" s="372"/>
    </row>
    <row r="40" spans="1:25" s="13" customFormat="1" ht="32.25" customHeight="1" x14ac:dyDescent="0.2">
      <c r="A40" s="1840"/>
      <c r="B40" s="1842"/>
      <c r="C40" s="597" t="s">
        <v>606</v>
      </c>
      <c r="D40" s="450">
        <v>80</v>
      </c>
      <c r="E40" s="449">
        <v>80</v>
      </c>
      <c r="F40" s="448">
        <v>80</v>
      </c>
      <c r="G40" s="514">
        <f>SUM(D40:F40)</f>
        <v>240</v>
      </c>
      <c r="H40" s="450">
        <v>90</v>
      </c>
      <c r="I40" s="449">
        <v>90</v>
      </c>
      <c r="J40" s="448">
        <v>90</v>
      </c>
      <c r="K40" s="514">
        <f>SUM(H40:J40)</f>
        <v>270</v>
      </c>
      <c r="L40" s="450">
        <v>80</v>
      </c>
      <c r="M40" s="449">
        <v>80</v>
      </c>
      <c r="N40" s="448">
        <v>80</v>
      </c>
      <c r="O40" s="514">
        <f>SUM(L40:N40)</f>
        <v>240</v>
      </c>
      <c r="P40" s="450">
        <v>90</v>
      </c>
      <c r="Q40" s="449">
        <v>90</v>
      </c>
      <c r="R40" s="448">
        <v>90</v>
      </c>
      <c r="S40" s="514">
        <f>SUM(P40:R40)</f>
        <v>270</v>
      </c>
      <c r="T40" s="515">
        <f>SUM(G40+K40+O40+S40)</f>
        <v>1020</v>
      </c>
      <c r="U40" s="447"/>
      <c r="V40" s="361"/>
      <c r="W40" s="361"/>
      <c r="X40" s="361"/>
      <c r="Y40" s="360"/>
    </row>
    <row r="41" spans="1:25" s="13" customFormat="1" ht="24.6" customHeight="1" thickBot="1" x14ac:dyDescent="0.25">
      <c r="A41" s="1840"/>
      <c r="B41" s="1842"/>
      <c r="C41" s="597" t="s">
        <v>602</v>
      </c>
      <c r="D41" s="1182">
        <v>64</v>
      </c>
      <c r="E41" s="603">
        <v>54</v>
      </c>
      <c r="F41" s="1189">
        <v>44</v>
      </c>
      <c r="G41" s="514">
        <f>SUM(D41:F41)</f>
        <v>162</v>
      </c>
      <c r="H41" s="1298">
        <v>66</v>
      </c>
      <c r="I41" s="1299">
        <v>61</v>
      </c>
      <c r="J41" s="1300">
        <v>29</v>
      </c>
      <c r="K41" s="514">
        <f>SUM(H41:J41)</f>
        <v>156</v>
      </c>
      <c r="L41" s="1337">
        <v>30</v>
      </c>
      <c r="M41" s="1496">
        <v>58</v>
      </c>
      <c r="N41" s="1339">
        <v>49.5</v>
      </c>
      <c r="O41" s="514">
        <f>SUM(L41:N41)</f>
        <v>137.5</v>
      </c>
      <c r="P41" s="1577">
        <v>55</v>
      </c>
      <c r="Q41" s="1578">
        <v>58</v>
      </c>
      <c r="R41" s="1579">
        <v>63</v>
      </c>
      <c r="S41" s="514">
        <f>SUM(P41:R41)</f>
        <v>176</v>
      </c>
      <c r="T41" s="515">
        <f>SUM(G41+K41+O41+S41)</f>
        <v>631.5</v>
      </c>
      <c r="U41" s="352"/>
      <c r="V41" s="353"/>
      <c r="W41" s="353"/>
      <c r="X41" s="353"/>
      <c r="Y41" s="476"/>
    </row>
    <row r="42" spans="1:25" s="13" customFormat="1" ht="24.6" customHeight="1" thickBot="1" x14ac:dyDescent="0.25">
      <c r="A42" s="1840"/>
      <c r="B42" s="1842"/>
      <c r="C42" s="7" t="s">
        <v>41</v>
      </c>
      <c r="D42" s="1919" t="s">
        <v>23</v>
      </c>
      <c r="E42" s="1832"/>
      <c r="F42" s="1833"/>
      <c r="G42" s="217">
        <f>G44/G43</f>
        <v>0.96666666666666667</v>
      </c>
      <c r="H42" s="1919" t="s">
        <v>23</v>
      </c>
      <c r="I42" s="1832"/>
      <c r="J42" s="1833"/>
      <c r="K42" s="217">
        <f>K44/K43</f>
        <v>0.71666666666666667</v>
      </c>
      <c r="L42" s="1919" t="s">
        <v>23</v>
      </c>
      <c r="M42" s="1832"/>
      <c r="N42" s="1833"/>
      <c r="O42" s="217">
        <f>O44/O43</f>
        <v>1.0291666666666666</v>
      </c>
      <c r="P42" s="1919" t="s">
        <v>23</v>
      </c>
      <c r="Q42" s="1832"/>
      <c r="R42" s="1833"/>
      <c r="S42" s="8">
        <f>S44/S43</f>
        <v>0.98333333333333328</v>
      </c>
      <c r="T42" s="8">
        <f>T44/T43</f>
        <v>0.90916666666666668</v>
      </c>
      <c r="U42" s="69"/>
      <c r="V42" s="373"/>
      <c r="W42" s="373"/>
      <c r="X42" s="373"/>
      <c r="Y42" s="372"/>
    </row>
    <row r="43" spans="1:25" s="13" customFormat="1" ht="46.5" customHeight="1" x14ac:dyDescent="0.2">
      <c r="A43" s="1840"/>
      <c r="B43" s="1842"/>
      <c r="C43" s="597" t="s">
        <v>605</v>
      </c>
      <c r="D43" s="450">
        <v>40</v>
      </c>
      <c r="E43" s="449">
        <v>40</v>
      </c>
      <c r="F43" s="448">
        <v>40</v>
      </c>
      <c r="G43" s="514">
        <f>SUM(D43:F43)</f>
        <v>120</v>
      </c>
      <c r="H43" s="450">
        <v>60</v>
      </c>
      <c r="I43" s="449">
        <v>60</v>
      </c>
      <c r="J43" s="448">
        <v>60</v>
      </c>
      <c r="K43" s="514">
        <f>SUM(H43:J43)</f>
        <v>180</v>
      </c>
      <c r="L43" s="450">
        <v>40</v>
      </c>
      <c r="M43" s="449">
        <v>40</v>
      </c>
      <c r="N43" s="448">
        <v>40</v>
      </c>
      <c r="O43" s="514">
        <f>SUM(L43:N43)</f>
        <v>120</v>
      </c>
      <c r="P43" s="450">
        <v>60</v>
      </c>
      <c r="Q43" s="449">
        <v>60</v>
      </c>
      <c r="R43" s="448">
        <v>60</v>
      </c>
      <c r="S43" s="514">
        <f>SUM(P43:R43)</f>
        <v>180</v>
      </c>
      <c r="T43" s="515">
        <f>SUM(G43+K43+O43+S43)</f>
        <v>600</v>
      </c>
      <c r="U43" s="447"/>
      <c r="V43" s="361"/>
      <c r="W43" s="361"/>
      <c r="X43" s="361"/>
      <c r="Y43" s="360"/>
    </row>
    <row r="44" spans="1:25" s="13" customFormat="1" ht="24.6" customHeight="1" thickBot="1" x14ac:dyDescent="0.25">
      <c r="A44" s="1840"/>
      <c r="B44" s="1842"/>
      <c r="C44" s="597" t="s">
        <v>602</v>
      </c>
      <c r="D44" s="1184">
        <v>38</v>
      </c>
      <c r="E44" s="1185">
        <v>39</v>
      </c>
      <c r="F44" s="1186">
        <v>39</v>
      </c>
      <c r="G44" s="514">
        <f>SUM(D44:F44)</f>
        <v>116</v>
      </c>
      <c r="H44" s="1298">
        <v>57</v>
      </c>
      <c r="I44" s="1299">
        <v>29</v>
      </c>
      <c r="J44" s="1300">
        <v>43</v>
      </c>
      <c r="K44" s="514">
        <f>SUM(H44:J44)</f>
        <v>129</v>
      </c>
      <c r="L44" s="1337">
        <v>57</v>
      </c>
      <c r="M44" s="1496">
        <v>45</v>
      </c>
      <c r="N44" s="1339">
        <v>21.5</v>
      </c>
      <c r="O44" s="514">
        <f>SUM(L44:N44)</f>
        <v>123.5</v>
      </c>
      <c r="P44" s="1577">
        <v>48</v>
      </c>
      <c r="Q44" s="1578">
        <v>70</v>
      </c>
      <c r="R44" s="1579">
        <v>59</v>
      </c>
      <c r="S44" s="514">
        <f>SUM(P44:R44)</f>
        <v>177</v>
      </c>
      <c r="T44" s="515">
        <f>SUM(G44+K44+O44+S44)</f>
        <v>545.5</v>
      </c>
      <c r="U44" s="352"/>
      <c r="V44" s="353"/>
      <c r="W44" s="353"/>
      <c r="X44" s="353"/>
      <c r="Y44" s="476"/>
    </row>
    <row r="45" spans="1:25" s="13" customFormat="1" ht="24.6" customHeight="1" thickBot="1" x14ac:dyDescent="0.25">
      <c r="A45" s="1840"/>
      <c r="B45" s="1842"/>
      <c r="C45" s="7" t="s">
        <v>41</v>
      </c>
      <c r="D45" s="1919" t="s">
        <v>23</v>
      </c>
      <c r="E45" s="1832"/>
      <c r="F45" s="1833"/>
      <c r="G45" s="217">
        <f>G47/G46</f>
        <v>2.1037037037037036</v>
      </c>
      <c r="H45" s="1919" t="s">
        <v>23</v>
      </c>
      <c r="I45" s="1832"/>
      <c r="J45" s="1833"/>
      <c r="K45" s="217">
        <f>K47/K46</f>
        <v>1.5914893617021277</v>
      </c>
      <c r="L45" s="1919" t="s">
        <v>23</v>
      </c>
      <c r="M45" s="1832"/>
      <c r="N45" s="1833"/>
      <c r="O45" s="217">
        <f>O47/O46</f>
        <v>1.191111111111111</v>
      </c>
      <c r="P45" s="1919" t="s">
        <v>23</v>
      </c>
      <c r="Q45" s="1832"/>
      <c r="R45" s="1833"/>
      <c r="S45" s="8">
        <f>S47/S46</f>
        <v>2.0407407407407407</v>
      </c>
      <c r="T45" s="8">
        <f>T47/T46</f>
        <v>1.7609999999999999</v>
      </c>
      <c r="U45" s="69"/>
      <c r="V45" s="373"/>
      <c r="W45" s="373"/>
      <c r="X45" s="373"/>
      <c r="Y45" s="372"/>
    </row>
    <row r="46" spans="1:25" s="13" customFormat="1" ht="30" customHeight="1" x14ac:dyDescent="0.2">
      <c r="A46" s="1840"/>
      <c r="B46" s="1842"/>
      <c r="C46" s="597" t="s">
        <v>604</v>
      </c>
      <c r="D46" s="450">
        <v>90</v>
      </c>
      <c r="E46" s="449">
        <v>90</v>
      </c>
      <c r="F46" s="448">
        <v>90</v>
      </c>
      <c r="G46" s="514">
        <f>SUM(D46:F46)</f>
        <v>270</v>
      </c>
      <c r="H46" s="450">
        <v>80</v>
      </c>
      <c r="I46" s="449">
        <v>80</v>
      </c>
      <c r="J46" s="448">
        <v>75</v>
      </c>
      <c r="K46" s="514">
        <f>SUM(H46:J46)</f>
        <v>235</v>
      </c>
      <c r="L46" s="450">
        <v>75</v>
      </c>
      <c r="M46" s="449">
        <v>75</v>
      </c>
      <c r="N46" s="448">
        <v>75</v>
      </c>
      <c r="O46" s="514">
        <f>SUM(L46:N46)</f>
        <v>225</v>
      </c>
      <c r="P46" s="450">
        <v>90</v>
      </c>
      <c r="Q46" s="449">
        <v>90</v>
      </c>
      <c r="R46" s="448">
        <v>90</v>
      </c>
      <c r="S46" s="514">
        <f>SUM(P46:R46)</f>
        <v>270</v>
      </c>
      <c r="T46" s="515">
        <f>SUM(G46+K46+O46+S46)</f>
        <v>1000</v>
      </c>
      <c r="U46" s="447"/>
      <c r="V46" s="361"/>
      <c r="W46" s="361"/>
      <c r="X46" s="361"/>
      <c r="Y46" s="360"/>
    </row>
    <row r="47" spans="1:25" s="13" customFormat="1" ht="24.6" customHeight="1" thickBot="1" x14ac:dyDescent="0.25">
      <c r="A47" s="1840"/>
      <c r="B47" s="1842"/>
      <c r="C47" s="597" t="s">
        <v>602</v>
      </c>
      <c r="D47" s="1184">
        <v>98</v>
      </c>
      <c r="E47" s="1185">
        <v>237</v>
      </c>
      <c r="F47" s="1186">
        <v>233</v>
      </c>
      <c r="G47" s="514">
        <f>SUM(D47:F47)</f>
        <v>568</v>
      </c>
      <c r="H47" s="1298">
        <v>147</v>
      </c>
      <c r="I47" s="1299">
        <v>115</v>
      </c>
      <c r="J47" s="1300">
        <v>112</v>
      </c>
      <c r="K47" s="514">
        <f>SUM(H47:J47)</f>
        <v>374</v>
      </c>
      <c r="L47" s="1337">
        <v>88</v>
      </c>
      <c r="M47" s="1496">
        <v>85</v>
      </c>
      <c r="N47" s="1339">
        <v>95</v>
      </c>
      <c r="O47" s="514">
        <f>SUM(L47:N47)</f>
        <v>268</v>
      </c>
      <c r="P47" s="1577">
        <v>196</v>
      </c>
      <c r="Q47" s="1578">
        <v>182</v>
      </c>
      <c r="R47" s="1579">
        <v>173</v>
      </c>
      <c r="S47" s="514">
        <f>SUM(P47:R47)</f>
        <v>551</v>
      </c>
      <c r="T47" s="515">
        <f>SUM(G47+K47+O47+S47)</f>
        <v>1761</v>
      </c>
      <c r="U47" s="352"/>
      <c r="V47" s="353"/>
      <c r="W47" s="353"/>
      <c r="X47" s="353"/>
      <c r="Y47" s="476"/>
    </row>
    <row r="48" spans="1:25" s="13" customFormat="1" ht="24.6" customHeight="1" thickBot="1" x14ac:dyDescent="0.25">
      <c r="A48" s="1840"/>
      <c r="B48" s="1842"/>
      <c r="C48" s="7" t="s">
        <v>41</v>
      </c>
      <c r="D48" s="1919" t="s">
        <v>23</v>
      </c>
      <c r="E48" s="1832"/>
      <c r="F48" s="1833"/>
      <c r="G48" s="217">
        <f>G50/G49</f>
        <v>1.0916666666666666</v>
      </c>
      <c r="H48" s="1919" t="s">
        <v>23</v>
      </c>
      <c r="I48" s="1832"/>
      <c r="J48" s="1833"/>
      <c r="K48" s="217">
        <f>K50/K49</f>
        <v>0.72555555555555551</v>
      </c>
      <c r="L48" s="1919" t="s">
        <v>23</v>
      </c>
      <c r="M48" s="1832"/>
      <c r="N48" s="1833"/>
      <c r="O48" s="217">
        <f>O50/O49</f>
        <v>0.85333333333333339</v>
      </c>
      <c r="P48" s="1919" t="s">
        <v>23</v>
      </c>
      <c r="Q48" s="1832"/>
      <c r="R48" s="1833"/>
      <c r="S48" s="8">
        <f>S50/S49</f>
        <v>0.78148148148148144</v>
      </c>
      <c r="T48" s="8">
        <f>T50/T49</f>
        <v>0.85656862745098039</v>
      </c>
      <c r="U48" s="69"/>
      <c r="V48" s="373"/>
      <c r="W48" s="373"/>
      <c r="X48" s="373"/>
      <c r="Y48" s="372"/>
    </row>
    <row r="49" spans="1:25" s="13" customFormat="1" ht="34.5" customHeight="1" x14ac:dyDescent="0.2">
      <c r="A49" s="1840"/>
      <c r="B49" s="1842"/>
      <c r="C49" s="604" t="s">
        <v>603</v>
      </c>
      <c r="D49" s="349">
        <v>800</v>
      </c>
      <c r="E49" s="508">
        <v>800</v>
      </c>
      <c r="F49" s="509">
        <v>800</v>
      </c>
      <c r="G49" s="514">
        <f>SUM(D49:F49)</f>
        <v>2400</v>
      </c>
      <c r="H49" s="349">
        <v>900</v>
      </c>
      <c r="I49" s="508">
        <v>900</v>
      </c>
      <c r="J49" s="509">
        <v>900</v>
      </c>
      <c r="K49" s="514">
        <f>SUM(H49:J49)</f>
        <v>2700</v>
      </c>
      <c r="L49" s="349">
        <v>800</v>
      </c>
      <c r="M49" s="508">
        <v>800</v>
      </c>
      <c r="N49" s="509">
        <v>800</v>
      </c>
      <c r="O49" s="514">
        <f>SUM(L49:N49)</f>
        <v>2400</v>
      </c>
      <c r="P49" s="349">
        <v>900</v>
      </c>
      <c r="Q49" s="508">
        <v>900</v>
      </c>
      <c r="R49" s="509">
        <v>900</v>
      </c>
      <c r="S49" s="514">
        <f>SUM(P49:R49)</f>
        <v>2700</v>
      </c>
      <c r="T49" s="515">
        <f>SUM(G49+K49+O49+S49)</f>
        <v>10200</v>
      </c>
      <c r="U49" s="447"/>
      <c r="V49" s="361"/>
      <c r="W49" s="361"/>
      <c r="X49" s="361"/>
      <c r="Y49" s="360"/>
    </row>
    <row r="50" spans="1:25" s="13" customFormat="1" ht="24.6" customHeight="1" thickBot="1" x14ac:dyDescent="0.25">
      <c r="A50" s="1918"/>
      <c r="B50" s="1920"/>
      <c r="C50" s="605" t="s">
        <v>602</v>
      </c>
      <c r="D50" s="1183">
        <v>974</v>
      </c>
      <c r="E50" s="1190">
        <v>812</v>
      </c>
      <c r="F50" s="1191">
        <v>834</v>
      </c>
      <c r="G50" s="350">
        <f>SUM(D50:F50)</f>
        <v>2620</v>
      </c>
      <c r="H50" s="1301">
        <v>640</v>
      </c>
      <c r="I50" s="1302">
        <v>759</v>
      </c>
      <c r="J50" s="1303">
        <v>560</v>
      </c>
      <c r="K50" s="350">
        <f>SUM(H50:J50)</f>
        <v>1959</v>
      </c>
      <c r="L50" s="1497">
        <v>712</v>
      </c>
      <c r="M50" s="1498">
        <v>593</v>
      </c>
      <c r="N50" s="1499">
        <v>743</v>
      </c>
      <c r="O50" s="350">
        <f>SUM(L50:N50)</f>
        <v>2048</v>
      </c>
      <c r="P50" s="1497">
        <v>779</v>
      </c>
      <c r="Q50" s="1498">
        <v>741</v>
      </c>
      <c r="R50" s="1499">
        <v>590</v>
      </c>
      <c r="S50" s="350">
        <f>SUM(P50:R50)</f>
        <v>2110</v>
      </c>
      <c r="T50" s="351">
        <f>SUM(G50+K50+O50+S50)</f>
        <v>8737</v>
      </c>
      <c r="U50" s="352"/>
      <c r="V50" s="353"/>
      <c r="W50" s="353"/>
      <c r="X50" s="353"/>
      <c r="Y50" s="476"/>
    </row>
    <row r="51" spans="1:25" s="13" customFormat="1" ht="24.6" customHeight="1" thickBot="1" x14ac:dyDescent="0.25">
      <c r="A51" s="1839">
        <v>4</v>
      </c>
      <c r="B51" s="6" t="s">
        <v>21</v>
      </c>
      <c r="C51" s="7" t="s">
        <v>22</v>
      </c>
      <c r="D51" s="1919" t="s">
        <v>23</v>
      </c>
      <c r="E51" s="1832"/>
      <c r="F51" s="1833"/>
      <c r="G51" s="8" t="e">
        <f>#REF!/#REF!</f>
        <v>#REF!</v>
      </c>
      <c r="H51" s="1919" t="s">
        <v>23</v>
      </c>
      <c r="I51" s="1832"/>
      <c r="J51" s="1833"/>
      <c r="K51" s="8" t="e">
        <f>#REF!/#REF!</f>
        <v>#REF!</v>
      </c>
      <c r="L51" s="1919" t="s">
        <v>23</v>
      </c>
      <c r="M51" s="1832"/>
      <c r="N51" s="1833"/>
      <c r="O51" s="8" t="e">
        <f>#REF!/#REF!</f>
        <v>#REF!</v>
      </c>
      <c r="P51" s="1919" t="s">
        <v>23</v>
      </c>
      <c r="Q51" s="1832"/>
      <c r="R51" s="1833"/>
      <c r="S51" s="8" t="e">
        <f>#REF!/#REF!</f>
        <v>#REF!</v>
      </c>
      <c r="T51" s="8" t="e">
        <f>#REF!/#REF!</f>
        <v>#REF!</v>
      </c>
      <c r="U51" s="187">
        <v>0.2</v>
      </c>
      <c r="V51" s="567">
        <v>0.4</v>
      </c>
      <c r="W51" s="568">
        <v>0.6</v>
      </c>
      <c r="X51" s="569">
        <v>0.8</v>
      </c>
      <c r="Y51" s="570">
        <v>1</v>
      </c>
    </row>
    <row r="52" spans="1:25" s="13" customFormat="1" ht="24.6" customHeight="1" x14ac:dyDescent="0.2">
      <c r="A52" s="1840"/>
      <c r="B52" s="2298" t="s">
        <v>36</v>
      </c>
      <c r="C52" s="371" t="s">
        <v>37</v>
      </c>
      <c r="D52" s="370"/>
      <c r="E52" s="369"/>
      <c r="F52" s="369"/>
      <c r="G52" s="364">
        <f>SUM(D52:F52)</f>
        <v>0</v>
      </c>
      <c r="H52" s="369"/>
      <c r="I52" s="369"/>
      <c r="J52" s="369"/>
      <c r="K52" s="364">
        <f>SUM(H52:J52)</f>
        <v>0</v>
      </c>
      <c r="L52" s="368"/>
      <c r="M52" s="366"/>
      <c r="N52" s="365"/>
      <c r="O52" s="364">
        <f>SUM(L52:N52)</f>
        <v>0</v>
      </c>
      <c r="P52" s="367"/>
      <c r="Q52" s="366"/>
      <c r="R52" s="365"/>
      <c r="S52" s="364">
        <f>SUM(P52:R52)</f>
        <v>0</v>
      </c>
      <c r="T52" s="363">
        <f>SUM(G52+K52+O52+S52)</f>
        <v>0</v>
      </c>
      <c r="U52" s="362"/>
      <c r="V52" s="361"/>
      <c r="W52" s="361"/>
      <c r="X52" s="361"/>
      <c r="Y52" s="360"/>
    </row>
    <row r="53" spans="1:25" s="13" customFormat="1" ht="51" customHeight="1" thickBot="1" x14ac:dyDescent="0.25">
      <c r="A53" s="1918"/>
      <c r="B53" s="2299"/>
      <c r="C53" s="79" t="s">
        <v>38</v>
      </c>
      <c r="D53" s="359"/>
      <c r="E53" s="358"/>
      <c r="F53" s="357"/>
      <c r="G53" s="356">
        <f>SUM(D53:F53)</f>
        <v>0</v>
      </c>
      <c r="H53" s="359"/>
      <c r="I53" s="358"/>
      <c r="J53" s="357"/>
      <c r="K53" s="356">
        <f>SUM(H53:J53)</f>
        <v>0</v>
      </c>
      <c r="L53" s="359"/>
      <c r="M53" s="358"/>
      <c r="N53" s="357"/>
      <c r="O53" s="356">
        <f>SUM(L53:N53)</f>
        <v>0</v>
      </c>
      <c r="P53" s="359"/>
      <c r="Q53" s="358"/>
      <c r="R53" s="357"/>
      <c r="S53" s="356">
        <f>SUM(P53:R53)</f>
        <v>0</v>
      </c>
      <c r="T53" s="355">
        <f>SUM(G53+K53+O53+S53)</f>
        <v>0</v>
      </c>
      <c r="U53" s="85"/>
      <c r="V53" s="30"/>
      <c r="W53" s="30"/>
      <c r="X53" s="30"/>
      <c r="Y53" s="32"/>
    </row>
    <row r="54" spans="1:25" ht="19.7" customHeight="1" x14ac:dyDescent="0.25">
      <c r="A54" s="1825" t="s">
        <v>601</v>
      </c>
      <c r="B54" s="1826"/>
      <c r="C54" s="1826"/>
      <c r="D54" s="1826"/>
      <c r="E54" s="1826"/>
      <c r="F54" s="1826"/>
      <c r="G54" s="1826"/>
      <c r="H54" s="1826"/>
      <c r="I54" s="1826"/>
      <c r="J54" s="1826"/>
      <c r="K54" s="1826"/>
      <c r="L54" s="1826"/>
      <c r="M54" s="1826"/>
      <c r="N54" s="1826"/>
      <c r="O54" s="1826"/>
      <c r="P54" s="1826"/>
      <c r="Q54" s="1826"/>
      <c r="R54" s="1826"/>
      <c r="S54" s="1826"/>
      <c r="T54" s="1826"/>
      <c r="U54" s="1826"/>
      <c r="V54" s="1826"/>
      <c r="W54" s="1826"/>
      <c r="X54" s="1826"/>
      <c r="Y54" s="1827"/>
    </row>
    <row r="55" spans="1:25" ht="15.75" customHeight="1" thickBot="1" x14ac:dyDescent="0.3">
      <c r="A55" s="1828" t="s">
        <v>600</v>
      </c>
      <c r="B55" s="1829"/>
      <c r="C55" s="1829"/>
      <c r="D55" s="1829"/>
      <c r="E55" s="1829"/>
      <c r="F55" s="1829"/>
      <c r="G55" s="1829"/>
      <c r="H55" s="1829"/>
      <c r="I55" s="1829"/>
      <c r="J55" s="1829"/>
      <c r="K55" s="1829"/>
      <c r="L55" s="1829"/>
      <c r="M55" s="1829"/>
      <c r="N55" s="1829"/>
      <c r="O55" s="1829"/>
      <c r="P55" s="1829"/>
      <c r="Q55" s="1829"/>
      <c r="R55" s="1829"/>
      <c r="S55" s="1829"/>
      <c r="T55" s="1829"/>
      <c r="U55" s="1829"/>
      <c r="V55" s="1829"/>
      <c r="W55" s="1829"/>
      <c r="X55" s="1829"/>
      <c r="Y55" s="1830"/>
    </row>
  </sheetData>
  <protectedRanges>
    <protectedRange sqref="D52:R53" name="Rango16"/>
    <protectedRange sqref="G50 K50 O50" name="Rango15"/>
    <protectedRange sqref="G47 K47 O47" name="Rango14"/>
    <protectedRange sqref="G44 K44 O44" name="Rango13"/>
    <protectedRange sqref="G41 K41 O41" name="Rango12"/>
    <protectedRange sqref="G20 K20 O20" name="Rango5"/>
    <protectedRange sqref="G17 K17 O17 S17" name="Rango4"/>
    <protectedRange sqref="G14 K14 O14" name="Rango3"/>
    <protectedRange sqref="G11 K11 O11" name="Rango2"/>
    <protectedRange sqref="G8 K8 O8" name="Rango1"/>
    <protectedRange sqref="G23 K23 O23 S23" name="Rango6"/>
    <protectedRange sqref="G26 K26 O26" name="Rango7"/>
    <protectedRange sqref="G29 K29 O29" name="Rango8"/>
    <protectedRange sqref="G32 K32 O32" name="Rango9"/>
    <protectedRange sqref="G35 K35 O35" name="Rango10"/>
    <protectedRange sqref="G38 K38 O38" name="Rango11"/>
    <protectedRange sqref="D8:F8" name="Rango1_1"/>
    <protectedRange sqref="D11:F11" name="Rango2_1"/>
    <protectedRange sqref="D14:F14" name="Rango3_1"/>
    <protectedRange sqref="D17:F17" name="Rango4_1"/>
    <protectedRange sqref="D20:F20" name="Rango5_1"/>
    <protectedRange sqref="D23:F23" name="Rango6_1"/>
    <protectedRange sqref="D26:F26" name="Rango7_1"/>
    <protectedRange sqref="D29:F29" name="Rango8_1"/>
    <protectedRange sqref="D32:F32" name="Rango9_1"/>
    <protectedRange sqref="D35:F35" name="Rango10_1"/>
    <protectedRange sqref="D38:F38" name="Rango11_1"/>
    <protectedRange sqref="D41:F41" name="Rango12_1"/>
    <protectedRange sqref="D44:F44" name="Rango13_1"/>
    <protectedRange sqref="D47:F47" name="Rango14_1"/>
    <protectedRange sqref="D50:F50" name="Rango15_1"/>
    <protectedRange sqref="H8:J8" name="Rango1_2"/>
    <protectedRange sqref="H11:J11" name="Rango2_2"/>
    <protectedRange sqref="H14:J14" name="Rango3_2"/>
    <protectedRange sqref="H17:J17" name="Rango4_2"/>
    <protectedRange sqref="H20:J20" name="Rango5_2"/>
    <protectedRange sqref="H23:J23" name="Rango6_2"/>
    <protectedRange sqref="H26:J26" name="Rango7_2"/>
    <protectedRange sqref="H29:J29" name="Rango8_2"/>
    <protectedRange sqref="H32:J32" name="Rango9_2"/>
    <protectedRange sqref="H35:J35" name="Rango10_2"/>
    <protectedRange sqref="H38:J38" name="Rango11_2"/>
    <protectedRange sqref="H41:J41" name="Rango12_2"/>
    <protectedRange sqref="H44:J44" name="Rango13_2"/>
    <protectedRange sqref="H47:J47" name="Rango14_2"/>
    <protectedRange sqref="H50:J50" name="Rango15_2"/>
    <protectedRange sqref="L8:N8" name="Rango1_3"/>
    <protectedRange sqref="L11:N11" name="Rango2_3"/>
    <protectedRange sqref="L14:N14" name="Rango3_3"/>
    <protectedRange sqref="L17:N17" name="Rango4_3"/>
    <protectedRange sqref="L20:N20" name="Rango5_3"/>
    <protectedRange sqref="L23:N23" name="Rango6_3"/>
    <protectedRange sqref="L26:N26" name="Rango7_3"/>
    <protectedRange sqref="L29:N29" name="Rango8_3"/>
    <protectedRange sqref="L32:N32" name="Rango9_3"/>
    <protectedRange sqref="L35:N35" name="Rango10_3"/>
    <protectedRange sqref="L38:N38" name="Rango11_3"/>
    <protectedRange sqref="L41:N41" name="Rango12_3"/>
    <protectedRange sqref="L44:N44" name="Rango13_3"/>
    <protectedRange sqref="L47:N47" name="Rango14_3"/>
    <protectedRange sqref="L50:N50" name="Rango15_3"/>
    <protectedRange sqref="P8:R8" name="Rango1_4"/>
    <protectedRange sqref="P11:R11" name="Rango2_4"/>
    <protectedRange sqref="P14:R14" name="Rango3_4"/>
    <protectedRange sqref="P17:R17" name="Rango4_4"/>
    <protectedRange sqref="P20:R20" name="Rango5_4"/>
    <protectedRange sqref="P23:R23" name="Rango6_4"/>
    <protectedRange sqref="P26:R26" name="Rango7_4"/>
    <protectedRange sqref="P29:R29" name="Rango8_4"/>
    <protectedRange sqref="P32:R32" name="Rango9_4"/>
    <protectedRange sqref="P35:R35" name="Rango10_4"/>
    <protectedRange sqref="P38:R38" name="Rango11_4"/>
    <protectedRange sqref="P41:R41" name="Rango12_4"/>
    <protectedRange sqref="P44:R44" name="Rango13_4"/>
    <protectedRange sqref="P47:R47" name="Rango14_4"/>
    <protectedRange sqref="P50:R50" name="Rango15_4"/>
  </protectedRanges>
  <mergeCells count="96">
    <mergeCell ref="A1:Y1"/>
    <mergeCell ref="A2:Y2"/>
    <mergeCell ref="A3:Y3"/>
    <mergeCell ref="A4:C5"/>
    <mergeCell ref="D4:D5"/>
    <mergeCell ref="E4:E5"/>
    <mergeCell ref="F4:F5"/>
    <mergeCell ref="G4:G5"/>
    <mergeCell ref="H4:H5"/>
    <mergeCell ref="I4:I5"/>
    <mergeCell ref="U4:Y4"/>
    <mergeCell ref="J4:J5"/>
    <mergeCell ref="K4:K5"/>
    <mergeCell ref="L4:L5"/>
    <mergeCell ref="M4:M5"/>
    <mergeCell ref="N4:N5"/>
    <mergeCell ref="T4:T5"/>
    <mergeCell ref="A6:A17"/>
    <mergeCell ref="D6:F6"/>
    <mergeCell ref="H6:J6"/>
    <mergeCell ref="L6:N6"/>
    <mergeCell ref="P6:R6"/>
    <mergeCell ref="B7:B17"/>
    <mergeCell ref="D9:F9"/>
    <mergeCell ref="H9:J9"/>
    <mergeCell ref="L9:N9"/>
    <mergeCell ref="P9:R9"/>
    <mergeCell ref="O4:O5"/>
    <mergeCell ref="P4:P5"/>
    <mergeCell ref="Q4:Q5"/>
    <mergeCell ref="R4:R5"/>
    <mergeCell ref="S4:S5"/>
    <mergeCell ref="D21:F21"/>
    <mergeCell ref="H21:J21"/>
    <mergeCell ref="L21:N21"/>
    <mergeCell ref="P21:R21"/>
    <mergeCell ref="D12:F12"/>
    <mergeCell ref="H12:J12"/>
    <mergeCell ref="L12:N12"/>
    <mergeCell ref="P12:R12"/>
    <mergeCell ref="D15:F15"/>
    <mergeCell ref="H15:J15"/>
    <mergeCell ref="L15:N15"/>
    <mergeCell ref="P15:R15"/>
    <mergeCell ref="D24:F24"/>
    <mergeCell ref="H24:J24"/>
    <mergeCell ref="L24:N24"/>
    <mergeCell ref="P24:R24"/>
    <mergeCell ref="A27:A50"/>
    <mergeCell ref="D27:F27"/>
    <mergeCell ref="H27:J27"/>
    <mergeCell ref="L27:N27"/>
    <mergeCell ref="P27:R27"/>
    <mergeCell ref="B28:B50"/>
    <mergeCell ref="A18:A26"/>
    <mergeCell ref="D18:F18"/>
    <mergeCell ref="H18:J18"/>
    <mergeCell ref="L18:N18"/>
    <mergeCell ref="P18:R18"/>
    <mergeCell ref="B19:B26"/>
    <mergeCell ref="D30:F30"/>
    <mergeCell ref="H30:J30"/>
    <mergeCell ref="L30:N30"/>
    <mergeCell ref="P30:R30"/>
    <mergeCell ref="D33:F33"/>
    <mergeCell ref="H33:J33"/>
    <mergeCell ref="L33:N33"/>
    <mergeCell ref="P33:R33"/>
    <mergeCell ref="D36:F36"/>
    <mergeCell ref="H36:J36"/>
    <mergeCell ref="L36:N36"/>
    <mergeCell ref="P36:R36"/>
    <mergeCell ref="D39:F39"/>
    <mergeCell ref="H39:J39"/>
    <mergeCell ref="L39:N39"/>
    <mergeCell ref="P39:R39"/>
    <mergeCell ref="D42:F42"/>
    <mergeCell ref="H42:J42"/>
    <mergeCell ref="L42:N42"/>
    <mergeCell ref="P42:R42"/>
    <mergeCell ref="D45:F45"/>
    <mergeCell ref="H45:J45"/>
    <mergeCell ref="L45:N45"/>
    <mergeCell ref="P45:R45"/>
    <mergeCell ref="A54:Y54"/>
    <mergeCell ref="A55:Y55"/>
    <mergeCell ref="D48:F48"/>
    <mergeCell ref="H48:J48"/>
    <mergeCell ref="L48:N48"/>
    <mergeCell ref="P48:R48"/>
    <mergeCell ref="A51:A53"/>
    <mergeCell ref="D51:F51"/>
    <mergeCell ref="H51:J51"/>
    <mergeCell ref="L51:N51"/>
    <mergeCell ref="P51:R51"/>
    <mergeCell ref="B52:B53"/>
  </mergeCells>
  <conditionalFormatting sqref="S9:T9 S15:T15 K6 G6 O6 S6:T6 K9 G9 O9 K15 G15 O15">
    <cfRule type="cellIs" dxfId="839" priority="821" operator="greaterThan">
      <formula>0.99</formula>
    </cfRule>
    <cfRule type="cellIs" dxfId="838" priority="822" operator="greaterThan">
      <formula>0.79</formula>
    </cfRule>
    <cfRule type="cellIs" dxfId="837" priority="823" operator="greaterThan">
      <formula>0.59</formula>
    </cfRule>
    <cfRule type="cellIs" dxfId="836" priority="824" operator="lessThan">
      <formula>0.6</formula>
    </cfRule>
  </conditionalFormatting>
  <conditionalFormatting sqref="S51:T51 K51 G51 O51">
    <cfRule type="cellIs" dxfId="835" priority="817" operator="greaterThan">
      <formula>0.99</formula>
    </cfRule>
    <cfRule type="cellIs" dxfId="834" priority="818" operator="greaterThan">
      <formula>0.79</formula>
    </cfRule>
    <cfRule type="cellIs" dxfId="833" priority="819" operator="greaterThan">
      <formula>0.59</formula>
    </cfRule>
    <cfRule type="cellIs" dxfId="832" priority="820" operator="lessThan">
      <formula>0.6</formula>
    </cfRule>
  </conditionalFormatting>
  <conditionalFormatting sqref="S12:T12 K12 G12 O12">
    <cfRule type="cellIs" dxfId="831" priority="813" operator="greaterThan">
      <formula>0.99</formula>
    </cfRule>
    <cfRule type="cellIs" dxfId="830" priority="814" operator="greaterThan">
      <formula>0.79</formula>
    </cfRule>
    <cfRule type="cellIs" dxfId="829" priority="815" operator="greaterThan">
      <formula>0.59</formula>
    </cfRule>
    <cfRule type="cellIs" dxfId="828" priority="816" operator="lessThan">
      <formula>0.6</formula>
    </cfRule>
  </conditionalFormatting>
  <conditionalFormatting sqref="G27">
    <cfRule type="cellIs" dxfId="827" priority="805" operator="equal">
      <formula>1</formula>
    </cfRule>
    <cfRule type="cellIs" priority="806" operator="equal">
      <formula>1</formula>
    </cfRule>
    <cfRule type="cellIs" dxfId="826" priority="807" operator="between">
      <formula>0</formula>
      <formula>0.6</formula>
    </cfRule>
    <cfRule type="cellIs" dxfId="825" priority="808" operator="equal">
      <formula>0</formula>
    </cfRule>
    <cfRule type="cellIs" dxfId="824" priority="809" operator="greaterThan">
      <formula>0.99</formula>
    </cfRule>
    <cfRule type="cellIs" dxfId="823" priority="810" operator="greaterThan">
      <formula>0.79</formula>
    </cfRule>
    <cfRule type="cellIs" dxfId="822" priority="811" operator="greaterThan">
      <formula>0.59</formula>
    </cfRule>
    <cfRule type="cellIs" dxfId="821" priority="812" operator="lessThan">
      <formula>0.6</formula>
    </cfRule>
  </conditionalFormatting>
  <conditionalFormatting sqref="G27">
    <cfRule type="cellIs" dxfId="820" priority="788" operator="equal">
      <formula>0</formula>
    </cfRule>
    <cfRule type="cellIs" dxfId="819" priority="789" operator="between">
      <formula>0.61</formula>
      <formula>0.8</formula>
    </cfRule>
    <cfRule type="cellIs" dxfId="818" priority="790" operator="greaterThan">
      <formula>1</formula>
    </cfRule>
    <cfRule type="cellIs" dxfId="817" priority="791" operator="between">
      <formula>0.81</formula>
      <formula>0.99</formula>
    </cfRule>
    <cfRule type="cellIs" dxfId="816" priority="792" operator="between">
      <formula>0.61</formula>
      <formula>0.8</formula>
    </cfRule>
    <cfRule type="cellIs" dxfId="815" priority="793" operator="between">
      <formula>0</formula>
      <formula>0.6</formula>
    </cfRule>
    <cfRule type="cellIs" dxfId="814" priority="794" operator="greaterThan">
      <formula>1</formula>
    </cfRule>
    <cfRule type="cellIs" dxfId="813" priority="795" operator="between">
      <formula>0.61</formula>
      <formula>0.99</formula>
    </cfRule>
    <cfRule type="cellIs" dxfId="812" priority="796" operator="between">
      <formula>0.8</formula>
      <formula>1</formula>
    </cfRule>
    <cfRule type="cellIs" dxfId="811" priority="797" operator="greaterThan">
      <formula>1</formula>
    </cfRule>
    <cfRule type="cellIs" dxfId="810" priority="798" operator="between">
      <formula>0.8</formula>
      <formula>1</formula>
    </cfRule>
    <cfRule type="cellIs" dxfId="809" priority="799" operator="between">
      <formula>0.1</formula>
      <formula>0.6</formula>
    </cfRule>
    <cfRule type="cellIs" dxfId="808" priority="800" operator="lessThan">
      <formula>0.8</formula>
    </cfRule>
    <cfRule type="cellIs" dxfId="807" priority="801" operator="lessThan">
      <formula>0.6</formula>
    </cfRule>
    <cfRule type="cellIs" dxfId="806" priority="802" operator="lessThan">
      <formula>0.8</formula>
    </cfRule>
    <cfRule type="cellIs" dxfId="805" priority="803" operator="lessThan">
      <formula>1</formula>
    </cfRule>
    <cfRule type="cellIs" dxfId="804" priority="804" operator="greaterThan">
      <formula>1</formula>
    </cfRule>
  </conditionalFormatting>
  <conditionalFormatting sqref="K27">
    <cfRule type="cellIs" dxfId="803" priority="780" operator="equal">
      <formula>1</formula>
    </cfRule>
    <cfRule type="cellIs" priority="781" operator="equal">
      <formula>1</formula>
    </cfRule>
    <cfRule type="cellIs" dxfId="802" priority="782" operator="between">
      <formula>0</formula>
      <formula>0.6</formula>
    </cfRule>
    <cfRule type="cellIs" dxfId="801" priority="783" operator="equal">
      <formula>0</formula>
    </cfRule>
    <cfRule type="cellIs" dxfId="800" priority="784" operator="greaterThan">
      <formula>0.99</formula>
    </cfRule>
    <cfRule type="cellIs" dxfId="799" priority="785" operator="greaterThan">
      <formula>0.79</formula>
    </cfRule>
    <cfRule type="cellIs" dxfId="798" priority="786" operator="greaterThan">
      <formula>0.59</formula>
    </cfRule>
    <cfRule type="cellIs" dxfId="797" priority="787" operator="lessThan">
      <formula>0.6</formula>
    </cfRule>
  </conditionalFormatting>
  <conditionalFormatting sqref="K27">
    <cfRule type="cellIs" dxfId="796" priority="763" operator="equal">
      <formula>0</formula>
    </cfRule>
    <cfRule type="cellIs" dxfId="795" priority="764" operator="between">
      <formula>0.61</formula>
      <formula>0.8</formula>
    </cfRule>
    <cfRule type="cellIs" dxfId="794" priority="765" operator="greaterThan">
      <formula>1</formula>
    </cfRule>
    <cfRule type="cellIs" dxfId="793" priority="766" operator="between">
      <formula>0.81</formula>
      <formula>0.99</formula>
    </cfRule>
    <cfRule type="cellIs" dxfId="792" priority="767" operator="between">
      <formula>0.61</formula>
      <formula>0.8</formula>
    </cfRule>
    <cfRule type="cellIs" dxfId="791" priority="768" operator="between">
      <formula>0</formula>
      <formula>0.6</formula>
    </cfRule>
    <cfRule type="cellIs" dxfId="790" priority="769" operator="greaterThan">
      <formula>1</formula>
    </cfRule>
    <cfRule type="cellIs" dxfId="789" priority="770" operator="between">
      <formula>0.61</formula>
      <formula>0.99</formula>
    </cfRule>
    <cfRule type="cellIs" dxfId="788" priority="771" operator="between">
      <formula>0.8</formula>
      <formula>1</formula>
    </cfRule>
    <cfRule type="cellIs" dxfId="787" priority="772" operator="greaterThan">
      <formula>1</formula>
    </cfRule>
    <cfRule type="cellIs" dxfId="786" priority="773" operator="between">
      <formula>0.8</formula>
      <formula>1</formula>
    </cfRule>
    <cfRule type="cellIs" dxfId="785" priority="774" operator="between">
      <formula>0.1</formula>
      <formula>0.6</formula>
    </cfRule>
    <cfRule type="cellIs" dxfId="784" priority="775" operator="lessThan">
      <formula>0.8</formula>
    </cfRule>
    <cfRule type="cellIs" dxfId="783" priority="776" operator="lessThan">
      <formula>0.6</formula>
    </cfRule>
    <cfRule type="cellIs" dxfId="782" priority="777" operator="lessThan">
      <formula>0.8</formula>
    </cfRule>
    <cfRule type="cellIs" dxfId="781" priority="778" operator="lessThan">
      <formula>1</formula>
    </cfRule>
    <cfRule type="cellIs" dxfId="780" priority="779" operator="greaterThan">
      <formula>1</formula>
    </cfRule>
  </conditionalFormatting>
  <conditionalFormatting sqref="O27">
    <cfRule type="cellIs" dxfId="779" priority="755" operator="equal">
      <formula>1</formula>
    </cfRule>
    <cfRule type="cellIs" priority="756" operator="equal">
      <formula>1</formula>
    </cfRule>
    <cfRule type="cellIs" dxfId="778" priority="757" operator="between">
      <formula>0</formula>
      <formula>0.6</formula>
    </cfRule>
    <cfRule type="cellIs" dxfId="777" priority="758" operator="equal">
      <formula>0</formula>
    </cfRule>
    <cfRule type="cellIs" dxfId="776" priority="759" operator="greaterThan">
      <formula>0.99</formula>
    </cfRule>
    <cfRule type="cellIs" dxfId="775" priority="760" operator="greaterThan">
      <formula>0.79</formula>
    </cfRule>
    <cfRule type="cellIs" dxfId="774" priority="761" operator="greaterThan">
      <formula>0.59</formula>
    </cfRule>
    <cfRule type="cellIs" dxfId="773" priority="762" operator="lessThan">
      <formula>0.6</formula>
    </cfRule>
  </conditionalFormatting>
  <conditionalFormatting sqref="O27">
    <cfRule type="cellIs" dxfId="772" priority="738" operator="equal">
      <formula>0</formula>
    </cfRule>
    <cfRule type="cellIs" dxfId="771" priority="739" operator="between">
      <formula>0.61</formula>
      <formula>0.8</formula>
    </cfRule>
    <cfRule type="cellIs" dxfId="770" priority="740" operator="greaterThan">
      <formula>1</formula>
    </cfRule>
    <cfRule type="cellIs" dxfId="769" priority="741" operator="between">
      <formula>0.81</formula>
      <formula>0.99</formula>
    </cfRule>
    <cfRule type="cellIs" dxfId="768" priority="742" operator="between">
      <formula>0.61</formula>
      <formula>0.8</formula>
    </cfRule>
    <cfRule type="cellIs" dxfId="767" priority="743" operator="between">
      <formula>0</formula>
      <formula>0.6</formula>
    </cfRule>
    <cfRule type="cellIs" dxfId="766" priority="744" operator="greaterThan">
      <formula>1</formula>
    </cfRule>
    <cfRule type="cellIs" dxfId="765" priority="745" operator="between">
      <formula>0.61</formula>
      <formula>0.99</formula>
    </cfRule>
    <cfRule type="cellIs" dxfId="764" priority="746" operator="between">
      <formula>0.8</formula>
      <formula>1</formula>
    </cfRule>
    <cfRule type="cellIs" dxfId="763" priority="747" operator="greaterThan">
      <formula>1</formula>
    </cfRule>
    <cfRule type="cellIs" dxfId="762" priority="748" operator="between">
      <formula>0.8</formula>
      <formula>1</formula>
    </cfRule>
    <cfRule type="cellIs" dxfId="761" priority="749" operator="between">
      <formula>0.1</formula>
      <formula>0.6</formula>
    </cfRule>
    <cfRule type="cellIs" dxfId="760" priority="750" operator="lessThan">
      <formula>0.8</formula>
    </cfRule>
    <cfRule type="cellIs" dxfId="759" priority="751" operator="lessThan">
      <formula>0.6</formula>
    </cfRule>
    <cfRule type="cellIs" dxfId="758" priority="752" operator="lessThan">
      <formula>0.8</formula>
    </cfRule>
    <cfRule type="cellIs" dxfId="757" priority="753" operator="lessThan">
      <formula>1</formula>
    </cfRule>
    <cfRule type="cellIs" dxfId="756" priority="754" operator="greaterThan">
      <formula>1</formula>
    </cfRule>
  </conditionalFormatting>
  <conditionalFormatting sqref="S27:T27">
    <cfRule type="cellIs" dxfId="755" priority="730" operator="equal">
      <formula>1</formula>
    </cfRule>
    <cfRule type="cellIs" priority="731" operator="equal">
      <formula>1</formula>
    </cfRule>
    <cfRule type="cellIs" dxfId="754" priority="732" operator="between">
      <formula>0</formula>
      <formula>0.6</formula>
    </cfRule>
    <cfRule type="cellIs" dxfId="753" priority="733" operator="equal">
      <formula>0</formula>
    </cfRule>
    <cfRule type="cellIs" dxfId="752" priority="734" operator="greaterThan">
      <formula>0.99</formula>
    </cfRule>
    <cfRule type="cellIs" dxfId="751" priority="735" operator="greaterThan">
      <formula>0.79</formula>
    </cfRule>
    <cfRule type="cellIs" dxfId="750" priority="736" operator="greaterThan">
      <formula>0.59</formula>
    </cfRule>
    <cfRule type="cellIs" dxfId="749" priority="737" operator="lessThan">
      <formula>0.6</formula>
    </cfRule>
  </conditionalFormatting>
  <conditionalFormatting sqref="S27:T27">
    <cfRule type="cellIs" dxfId="748" priority="713" operator="equal">
      <formula>0</formula>
    </cfRule>
    <cfRule type="cellIs" dxfId="747" priority="714" operator="between">
      <formula>0.61</formula>
      <formula>0.8</formula>
    </cfRule>
    <cfRule type="cellIs" dxfId="746" priority="715" operator="greaterThan">
      <formula>1</formula>
    </cfRule>
    <cfRule type="cellIs" dxfId="745" priority="716" operator="between">
      <formula>0.81</formula>
      <formula>0.99</formula>
    </cfRule>
    <cfRule type="cellIs" dxfId="744" priority="717" operator="between">
      <formula>0.61</formula>
      <formula>0.8</formula>
    </cfRule>
    <cfRule type="cellIs" dxfId="743" priority="718" operator="between">
      <formula>0</formula>
      <formula>0.6</formula>
    </cfRule>
    <cfRule type="cellIs" dxfId="742" priority="719" operator="greaterThan">
      <formula>1</formula>
    </cfRule>
    <cfRule type="cellIs" dxfId="741" priority="720" operator="between">
      <formula>0.61</formula>
      <formula>0.99</formula>
    </cfRule>
    <cfRule type="cellIs" dxfId="740" priority="721" operator="between">
      <formula>0.8</formula>
      <formula>1</formula>
    </cfRule>
    <cfRule type="cellIs" dxfId="739" priority="722" operator="greaterThan">
      <formula>1</formula>
    </cfRule>
    <cfRule type="cellIs" dxfId="738" priority="723" operator="between">
      <formula>0.8</formula>
      <formula>1</formula>
    </cfRule>
    <cfRule type="cellIs" dxfId="737" priority="724" operator="between">
      <formula>0.1</formula>
      <formula>0.6</formula>
    </cfRule>
    <cfRule type="cellIs" dxfId="736" priority="725" operator="lessThan">
      <formula>0.8</formula>
    </cfRule>
    <cfRule type="cellIs" dxfId="735" priority="726" operator="lessThan">
      <formula>0.6</formula>
    </cfRule>
    <cfRule type="cellIs" dxfId="734" priority="727" operator="lessThan">
      <formula>0.8</formula>
    </cfRule>
    <cfRule type="cellIs" dxfId="733" priority="728" operator="lessThan">
      <formula>1</formula>
    </cfRule>
    <cfRule type="cellIs" dxfId="732" priority="729" operator="greaterThan">
      <formula>1</formula>
    </cfRule>
  </conditionalFormatting>
  <conditionalFormatting sqref="G30">
    <cfRule type="cellIs" dxfId="731" priority="705" operator="equal">
      <formula>1</formula>
    </cfRule>
    <cfRule type="cellIs" priority="706" operator="equal">
      <formula>1</formula>
    </cfRule>
    <cfRule type="cellIs" dxfId="730" priority="707" operator="between">
      <formula>0</formula>
      <formula>0.6</formula>
    </cfRule>
    <cfRule type="cellIs" dxfId="729" priority="708" operator="equal">
      <formula>0</formula>
    </cfRule>
    <cfRule type="cellIs" dxfId="728" priority="709" operator="greaterThan">
      <formula>0.99</formula>
    </cfRule>
    <cfRule type="cellIs" dxfId="727" priority="710" operator="greaterThan">
      <formula>0.79</formula>
    </cfRule>
    <cfRule type="cellIs" dxfId="726" priority="711" operator="greaterThan">
      <formula>0.59</formula>
    </cfRule>
    <cfRule type="cellIs" dxfId="725" priority="712" operator="lessThan">
      <formula>0.6</formula>
    </cfRule>
  </conditionalFormatting>
  <conditionalFormatting sqref="G30">
    <cfRule type="cellIs" dxfId="724" priority="688" operator="equal">
      <formula>0</formula>
    </cfRule>
    <cfRule type="cellIs" dxfId="723" priority="689" operator="between">
      <formula>0.61</formula>
      <formula>0.8</formula>
    </cfRule>
    <cfRule type="cellIs" dxfId="722" priority="690" operator="greaterThan">
      <formula>1</formula>
    </cfRule>
    <cfRule type="cellIs" dxfId="721" priority="691" operator="between">
      <formula>0.81</formula>
      <formula>0.99</formula>
    </cfRule>
    <cfRule type="cellIs" dxfId="720" priority="692" operator="between">
      <formula>0.61</formula>
      <formula>0.8</formula>
    </cfRule>
    <cfRule type="cellIs" dxfId="719" priority="693" operator="between">
      <formula>0</formula>
      <formula>0.6</formula>
    </cfRule>
    <cfRule type="cellIs" dxfId="718" priority="694" operator="greaterThan">
      <formula>1</formula>
    </cfRule>
    <cfRule type="cellIs" dxfId="717" priority="695" operator="between">
      <formula>0.61</formula>
      <formula>0.99</formula>
    </cfRule>
    <cfRule type="cellIs" dxfId="716" priority="696" operator="between">
      <formula>0.8</formula>
      <formula>1</formula>
    </cfRule>
    <cfRule type="cellIs" dxfId="715" priority="697" operator="greaterThan">
      <formula>1</formula>
    </cfRule>
    <cfRule type="cellIs" dxfId="714" priority="698" operator="between">
      <formula>0.8</formula>
      <formula>1</formula>
    </cfRule>
    <cfRule type="cellIs" dxfId="713" priority="699" operator="between">
      <formula>0.1</formula>
      <formula>0.6</formula>
    </cfRule>
    <cfRule type="cellIs" dxfId="712" priority="700" operator="lessThan">
      <formula>0.8</formula>
    </cfRule>
    <cfRule type="cellIs" dxfId="711" priority="701" operator="lessThan">
      <formula>0.6</formula>
    </cfRule>
    <cfRule type="cellIs" dxfId="710" priority="702" operator="lessThan">
      <formula>0.8</formula>
    </cfRule>
    <cfRule type="cellIs" dxfId="709" priority="703" operator="lessThan">
      <formula>1</formula>
    </cfRule>
    <cfRule type="cellIs" dxfId="708" priority="704" operator="greaterThan">
      <formula>1</formula>
    </cfRule>
  </conditionalFormatting>
  <conditionalFormatting sqref="K30">
    <cfRule type="cellIs" dxfId="707" priority="680" operator="equal">
      <formula>1</formula>
    </cfRule>
    <cfRule type="cellIs" priority="681" operator="equal">
      <formula>1</formula>
    </cfRule>
    <cfRule type="cellIs" dxfId="706" priority="682" operator="between">
      <formula>0</formula>
      <formula>0.6</formula>
    </cfRule>
    <cfRule type="cellIs" dxfId="705" priority="683" operator="equal">
      <formula>0</formula>
    </cfRule>
    <cfRule type="cellIs" dxfId="704" priority="684" operator="greaterThan">
      <formula>0.99</formula>
    </cfRule>
    <cfRule type="cellIs" dxfId="703" priority="685" operator="greaterThan">
      <formula>0.79</formula>
    </cfRule>
    <cfRule type="cellIs" dxfId="702" priority="686" operator="greaterThan">
      <formula>0.59</formula>
    </cfRule>
    <cfRule type="cellIs" dxfId="701" priority="687" operator="lessThan">
      <formula>0.6</formula>
    </cfRule>
  </conditionalFormatting>
  <conditionalFormatting sqref="K30">
    <cfRule type="cellIs" dxfId="700" priority="663" operator="equal">
      <formula>0</formula>
    </cfRule>
    <cfRule type="cellIs" dxfId="699" priority="664" operator="between">
      <formula>0.61</formula>
      <formula>0.8</formula>
    </cfRule>
    <cfRule type="cellIs" dxfId="698" priority="665" operator="greaterThan">
      <formula>1</formula>
    </cfRule>
    <cfRule type="cellIs" dxfId="697" priority="666" operator="between">
      <formula>0.81</formula>
      <formula>0.99</formula>
    </cfRule>
    <cfRule type="cellIs" dxfId="696" priority="667" operator="between">
      <formula>0.61</formula>
      <formula>0.8</formula>
    </cfRule>
    <cfRule type="cellIs" dxfId="695" priority="668" operator="between">
      <formula>0</formula>
      <formula>0.6</formula>
    </cfRule>
    <cfRule type="cellIs" dxfId="694" priority="669" operator="greaterThan">
      <formula>1</formula>
    </cfRule>
    <cfRule type="cellIs" dxfId="693" priority="670" operator="between">
      <formula>0.61</formula>
      <formula>0.99</formula>
    </cfRule>
    <cfRule type="cellIs" dxfId="692" priority="671" operator="between">
      <formula>0.8</formula>
      <formula>1</formula>
    </cfRule>
    <cfRule type="cellIs" dxfId="691" priority="672" operator="greaterThan">
      <formula>1</formula>
    </cfRule>
    <cfRule type="cellIs" dxfId="690" priority="673" operator="between">
      <formula>0.8</formula>
      <formula>1</formula>
    </cfRule>
    <cfRule type="cellIs" dxfId="689" priority="674" operator="between">
      <formula>0.1</formula>
      <formula>0.6</formula>
    </cfRule>
    <cfRule type="cellIs" dxfId="688" priority="675" operator="lessThan">
      <formula>0.8</formula>
    </cfRule>
    <cfRule type="cellIs" dxfId="687" priority="676" operator="lessThan">
      <formula>0.6</formula>
    </cfRule>
    <cfRule type="cellIs" dxfId="686" priority="677" operator="lessThan">
      <formula>0.8</formula>
    </cfRule>
    <cfRule type="cellIs" dxfId="685" priority="678" operator="lessThan">
      <formula>1</formula>
    </cfRule>
    <cfRule type="cellIs" dxfId="684" priority="679" operator="greaterThan">
      <formula>1</formula>
    </cfRule>
  </conditionalFormatting>
  <conditionalFormatting sqref="O30">
    <cfRule type="cellIs" dxfId="683" priority="655" operator="equal">
      <formula>1</formula>
    </cfRule>
    <cfRule type="cellIs" priority="656" operator="equal">
      <formula>1</formula>
    </cfRule>
    <cfRule type="cellIs" dxfId="682" priority="657" operator="between">
      <formula>0</formula>
      <formula>0.6</formula>
    </cfRule>
    <cfRule type="cellIs" dxfId="681" priority="658" operator="equal">
      <formula>0</formula>
    </cfRule>
    <cfRule type="cellIs" dxfId="680" priority="659" operator="greaterThan">
      <formula>0.99</formula>
    </cfRule>
    <cfRule type="cellIs" dxfId="679" priority="660" operator="greaterThan">
      <formula>0.79</formula>
    </cfRule>
    <cfRule type="cellIs" dxfId="678" priority="661" operator="greaterThan">
      <formula>0.59</formula>
    </cfRule>
    <cfRule type="cellIs" dxfId="677" priority="662" operator="lessThan">
      <formula>0.6</formula>
    </cfRule>
  </conditionalFormatting>
  <conditionalFormatting sqref="O30">
    <cfRule type="cellIs" dxfId="676" priority="638" operator="equal">
      <formula>0</formula>
    </cfRule>
    <cfRule type="cellIs" dxfId="675" priority="639" operator="between">
      <formula>0.61</formula>
      <formula>0.8</formula>
    </cfRule>
    <cfRule type="cellIs" dxfId="674" priority="640" operator="greaterThan">
      <formula>1</formula>
    </cfRule>
    <cfRule type="cellIs" dxfId="673" priority="641" operator="between">
      <formula>0.81</formula>
      <formula>0.99</formula>
    </cfRule>
    <cfRule type="cellIs" dxfId="672" priority="642" operator="between">
      <formula>0.61</formula>
      <formula>0.8</formula>
    </cfRule>
    <cfRule type="cellIs" dxfId="671" priority="643" operator="between">
      <formula>0</formula>
      <formula>0.6</formula>
    </cfRule>
    <cfRule type="cellIs" dxfId="670" priority="644" operator="greaterThan">
      <formula>1</formula>
    </cfRule>
    <cfRule type="cellIs" dxfId="669" priority="645" operator="between">
      <formula>0.61</formula>
      <formula>0.99</formula>
    </cfRule>
    <cfRule type="cellIs" dxfId="668" priority="646" operator="between">
      <formula>0.8</formula>
      <formula>1</formula>
    </cfRule>
    <cfRule type="cellIs" dxfId="667" priority="647" operator="greaterThan">
      <formula>1</formula>
    </cfRule>
    <cfRule type="cellIs" dxfId="666" priority="648" operator="between">
      <formula>0.8</formula>
      <formula>1</formula>
    </cfRule>
    <cfRule type="cellIs" dxfId="665" priority="649" operator="between">
      <formula>0.1</formula>
      <formula>0.6</formula>
    </cfRule>
    <cfRule type="cellIs" dxfId="664" priority="650" operator="lessThan">
      <formula>0.8</formula>
    </cfRule>
    <cfRule type="cellIs" dxfId="663" priority="651" operator="lessThan">
      <formula>0.6</formula>
    </cfRule>
    <cfRule type="cellIs" dxfId="662" priority="652" operator="lessThan">
      <formula>0.8</formula>
    </cfRule>
    <cfRule type="cellIs" dxfId="661" priority="653" operator="lessThan">
      <formula>1</formula>
    </cfRule>
    <cfRule type="cellIs" dxfId="660" priority="654" operator="greaterThan">
      <formula>1</formula>
    </cfRule>
  </conditionalFormatting>
  <conditionalFormatting sqref="S30:T30">
    <cfRule type="cellIs" dxfId="659" priority="630" operator="equal">
      <formula>1</formula>
    </cfRule>
    <cfRule type="cellIs" priority="631" operator="equal">
      <formula>1</formula>
    </cfRule>
    <cfRule type="cellIs" dxfId="658" priority="632" operator="between">
      <formula>0</formula>
      <formula>0.6</formula>
    </cfRule>
    <cfRule type="cellIs" dxfId="657" priority="633" operator="equal">
      <formula>0</formula>
    </cfRule>
    <cfRule type="cellIs" dxfId="656" priority="634" operator="greaterThan">
      <formula>0.99</formula>
    </cfRule>
    <cfRule type="cellIs" dxfId="655" priority="635" operator="greaterThan">
      <formula>0.79</formula>
    </cfRule>
    <cfRule type="cellIs" dxfId="654" priority="636" operator="greaterThan">
      <formula>0.59</formula>
    </cfRule>
    <cfRule type="cellIs" dxfId="653" priority="637" operator="lessThan">
      <formula>0.6</formula>
    </cfRule>
  </conditionalFormatting>
  <conditionalFormatting sqref="S30:T30">
    <cfRule type="cellIs" dxfId="652" priority="613" operator="equal">
      <formula>0</formula>
    </cfRule>
    <cfRule type="cellIs" dxfId="651" priority="614" operator="between">
      <formula>0.61</formula>
      <formula>0.8</formula>
    </cfRule>
    <cfRule type="cellIs" dxfId="650" priority="615" operator="greaterThan">
      <formula>1</formula>
    </cfRule>
    <cfRule type="cellIs" dxfId="649" priority="616" operator="between">
      <formula>0.81</formula>
      <formula>0.99</formula>
    </cfRule>
    <cfRule type="cellIs" dxfId="648" priority="617" operator="between">
      <formula>0.61</formula>
      <formula>0.8</formula>
    </cfRule>
    <cfRule type="cellIs" dxfId="647" priority="618" operator="between">
      <formula>0</formula>
      <formula>0.6</formula>
    </cfRule>
    <cfRule type="cellIs" dxfId="646" priority="619" operator="greaterThan">
      <formula>1</formula>
    </cfRule>
    <cfRule type="cellIs" dxfId="645" priority="620" operator="between">
      <formula>0.61</formula>
      <formula>0.99</formula>
    </cfRule>
    <cfRule type="cellIs" dxfId="644" priority="621" operator="between">
      <formula>0.8</formula>
      <formula>1</formula>
    </cfRule>
    <cfRule type="cellIs" dxfId="643" priority="622" operator="greaterThan">
      <formula>1</formula>
    </cfRule>
    <cfRule type="cellIs" dxfId="642" priority="623" operator="between">
      <formula>0.8</formula>
      <formula>1</formula>
    </cfRule>
    <cfRule type="cellIs" dxfId="641" priority="624" operator="between">
      <formula>0.1</formula>
      <formula>0.6</formula>
    </cfRule>
    <cfRule type="cellIs" dxfId="640" priority="625" operator="lessThan">
      <formula>0.8</formula>
    </cfRule>
    <cfRule type="cellIs" dxfId="639" priority="626" operator="lessThan">
      <formula>0.6</formula>
    </cfRule>
    <cfRule type="cellIs" dxfId="638" priority="627" operator="lessThan">
      <formula>0.8</formula>
    </cfRule>
    <cfRule type="cellIs" dxfId="637" priority="628" operator="lessThan">
      <formula>1</formula>
    </cfRule>
    <cfRule type="cellIs" dxfId="636" priority="629" operator="greaterThan">
      <formula>1</formula>
    </cfRule>
  </conditionalFormatting>
  <conditionalFormatting sqref="G33">
    <cfRule type="cellIs" dxfId="635" priority="605" operator="equal">
      <formula>1</formula>
    </cfRule>
    <cfRule type="cellIs" priority="606" operator="equal">
      <formula>1</formula>
    </cfRule>
    <cfRule type="cellIs" dxfId="634" priority="607" operator="between">
      <formula>0</formula>
      <formula>0.6</formula>
    </cfRule>
    <cfRule type="cellIs" dxfId="633" priority="608" operator="equal">
      <formula>0</formula>
    </cfRule>
    <cfRule type="cellIs" dxfId="632" priority="609" operator="greaterThan">
      <formula>0.99</formula>
    </cfRule>
    <cfRule type="cellIs" dxfId="631" priority="610" operator="greaterThan">
      <formula>0.79</formula>
    </cfRule>
    <cfRule type="cellIs" dxfId="630" priority="611" operator="greaterThan">
      <formula>0.59</formula>
    </cfRule>
    <cfRule type="cellIs" dxfId="629" priority="612" operator="lessThan">
      <formula>0.6</formula>
    </cfRule>
  </conditionalFormatting>
  <conditionalFormatting sqref="G33">
    <cfRule type="cellIs" dxfId="628" priority="588" operator="equal">
      <formula>0</formula>
    </cfRule>
    <cfRule type="cellIs" dxfId="627" priority="589" operator="between">
      <formula>0.61</formula>
      <formula>0.8</formula>
    </cfRule>
    <cfRule type="cellIs" dxfId="626" priority="590" operator="greaterThan">
      <formula>1</formula>
    </cfRule>
    <cfRule type="cellIs" dxfId="625" priority="591" operator="between">
      <formula>0.81</formula>
      <formula>0.99</formula>
    </cfRule>
    <cfRule type="cellIs" dxfId="624" priority="592" operator="between">
      <formula>0.61</formula>
      <formula>0.8</formula>
    </cfRule>
    <cfRule type="cellIs" dxfId="623" priority="593" operator="between">
      <formula>0</formula>
      <formula>0.6</formula>
    </cfRule>
    <cfRule type="cellIs" dxfId="622" priority="594" operator="greaterThan">
      <formula>1</formula>
    </cfRule>
    <cfRule type="cellIs" dxfId="621" priority="595" operator="between">
      <formula>0.61</formula>
      <formula>0.99</formula>
    </cfRule>
    <cfRule type="cellIs" dxfId="620" priority="596" operator="between">
      <formula>0.8</formula>
      <formula>1</formula>
    </cfRule>
    <cfRule type="cellIs" dxfId="619" priority="597" operator="greaterThan">
      <formula>1</formula>
    </cfRule>
    <cfRule type="cellIs" dxfId="618" priority="598" operator="between">
      <formula>0.8</formula>
      <formula>1</formula>
    </cfRule>
    <cfRule type="cellIs" dxfId="617" priority="599" operator="between">
      <formula>0.1</formula>
      <formula>0.6</formula>
    </cfRule>
    <cfRule type="cellIs" dxfId="616" priority="600" operator="lessThan">
      <formula>0.8</formula>
    </cfRule>
    <cfRule type="cellIs" dxfId="615" priority="601" operator="lessThan">
      <formula>0.6</formula>
    </cfRule>
    <cfRule type="cellIs" dxfId="614" priority="602" operator="lessThan">
      <formula>0.8</formula>
    </cfRule>
    <cfRule type="cellIs" dxfId="613" priority="603" operator="lessThan">
      <formula>1</formula>
    </cfRule>
    <cfRule type="cellIs" dxfId="612" priority="604" operator="greaterThan">
      <formula>1</formula>
    </cfRule>
  </conditionalFormatting>
  <conditionalFormatting sqref="K33">
    <cfRule type="cellIs" dxfId="611" priority="580" operator="equal">
      <formula>1</formula>
    </cfRule>
    <cfRule type="cellIs" priority="581" operator="equal">
      <formula>1</formula>
    </cfRule>
    <cfRule type="cellIs" dxfId="610" priority="582" operator="between">
      <formula>0</formula>
      <formula>0.6</formula>
    </cfRule>
    <cfRule type="cellIs" dxfId="609" priority="583" operator="equal">
      <formula>0</formula>
    </cfRule>
    <cfRule type="cellIs" dxfId="608" priority="584" operator="greaterThan">
      <formula>0.99</formula>
    </cfRule>
    <cfRule type="cellIs" dxfId="607" priority="585" operator="greaterThan">
      <formula>0.79</formula>
    </cfRule>
    <cfRule type="cellIs" dxfId="606" priority="586" operator="greaterThan">
      <formula>0.59</formula>
    </cfRule>
    <cfRule type="cellIs" dxfId="605" priority="587" operator="lessThan">
      <formula>0.6</formula>
    </cfRule>
  </conditionalFormatting>
  <conditionalFormatting sqref="K33">
    <cfRule type="cellIs" dxfId="604" priority="563" operator="equal">
      <formula>0</formula>
    </cfRule>
    <cfRule type="cellIs" dxfId="603" priority="564" operator="between">
      <formula>0.61</formula>
      <formula>0.8</formula>
    </cfRule>
    <cfRule type="cellIs" dxfId="602" priority="565" operator="greaterThan">
      <formula>1</formula>
    </cfRule>
    <cfRule type="cellIs" dxfId="601" priority="566" operator="between">
      <formula>0.81</formula>
      <formula>0.99</formula>
    </cfRule>
    <cfRule type="cellIs" dxfId="600" priority="567" operator="between">
      <formula>0.61</formula>
      <formula>0.8</formula>
    </cfRule>
    <cfRule type="cellIs" dxfId="599" priority="568" operator="between">
      <formula>0</formula>
      <formula>0.6</formula>
    </cfRule>
    <cfRule type="cellIs" dxfId="598" priority="569" operator="greaterThan">
      <formula>1</formula>
    </cfRule>
    <cfRule type="cellIs" dxfId="597" priority="570" operator="between">
      <formula>0.61</formula>
      <formula>0.99</formula>
    </cfRule>
    <cfRule type="cellIs" dxfId="596" priority="571" operator="between">
      <formula>0.8</formula>
      <formula>1</formula>
    </cfRule>
    <cfRule type="cellIs" dxfId="595" priority="572" operator="greaterThan">
      <formula>1</formula>
    </cfRule>
    <cfRule type="cellIs" dxfId="594" priority="573" operator="between">
      <formula>0.8</formula>
      <formula>1</formula>
    </cfRule>
    <cfRule type="cellIs" dxfId="593" priority="574" operator="between">
      <formula>0.1</formula>
      <formula>0.6</formula>
    </cfRule>
    <cfRule type="cellIs" dxfId="592" priority="575" operator="lessThan">
      <formula>0.8</formula>
    </cfRule>
    <cfRule type="cellIs" dxfId="591" priority="576" operator="lessThan">
      <formula>0.6</formula>
    </cfRule>
    <cfRule type="cellIs" dxfId="590" priority="577" operator="lessThan">
      <formula>0.8</formula>
    </cfRule>
    <cfRule type="cellIs" dxfId="589" priority="578" operator="lessThan">
      <formula>1</formula>
    </cfRule>
    <cfRule type="cellIs" dxfId="588" priority="579" operator="greaterThan">
      <formula>1</formula>
    </cfRule>
  </conditionalFormatting>
  <conditionalFormatting sqref="O33">
    <cfRule type="cellIs" dxfId="587" priority="555" operator="equal">
      <formula>1</formula>
    </cfRule>
    <cfRule type="cellIs" priority="556" operator="equal">
      <formula>1</formula>
    </cfRule>
    <cfRule type="cellIs" dxfId="586" priority="557" operator="between">
      <formula>0</formula>
      <formula>0.6</formula>
    </cfRule>
    <cfRule type="cellIs" dxfId="585" priority="558" operator="equal">
      <formula>0</formula>
    </cfRule>
    <cfRule type="cellIs" dxfId="584" priority="559" operator="greaterThan">
      <formula>0.99</formula>
    </cfRule>
    <cfRule type="cellIs" dxfId="583" priority="560" operator="greaterThan">
      <formula>0.79</formula>
    </cfRule>
    <cfRule type="cellIs" dxfId="582" priority="561" operator="greaterThan">
      <formula>0.59</formula>
    </cfRule>
    <cfRule type="cellIs" dxfId="581" priority="562" operator="lessThan">
      <formula>0.6</formula>
    </cfRule>
  </conditionalFormatting>
  <conditionalFormatting sqref="O33">
    <cfRule type="cellIs" dxfId="580" priority="538" operator="equal">
      <formula>0</formula>
    </cfRule>
    <cfRule type="cellIs" dxfId="579" priority="539" operator="between">
      <formula>0.61</formula>
      <formula>0.8</formula>
    </cfRule>
    <cfRule type="cellIs" dxfId="578" priority="540" operator="greaterThan">
      <formula>1</formula>
    </cfRule>
    <cfRule type="cellIs" dxfId="577" priority="541" operator="between">
      <formula>0.81</formula>
      <formula>0.99</formula>
    </cfRule>
    <cfRule type="cellIs" dxfId="576" priority="542" operator="between">
      <formula>0.61</formula>
      <formula>0.8</formula>
    </cfRule>
    <cfRule type="cellIs" dxfId="575" priority="543" operator="between">
      <formula>0</formula>
      <formula>0.6</formula>
    </cfRule>
    <cfRule type="cellIs" dxfId="574" priority="544" operator="greaterThan">
      <formula>1</formula>
    </cfRule>
    <cfRule type="cellIs" dxfId="573" priority="545" operator="between">
      <formula>0.61</formula>
      <formula>0.99</formula>
    </cfRule>
    <cfRule type="cellIs" dxfId="572" priority="546" operator="between">
      <formula>0.8</formula>
      <formula>1</formula>
    </cfRule>
    <cfRule type="cellIs" dxfId="571" priority="547" operator="greaterThan">
      <formula>1</formula>
    </cfRule>
    <cfRule type="cellIs" dxfId="570" priority="548" operator="between">
      <formula>0.8</formula>
      <formula>1</formula>
    </cfRule>
    <cfRule type="cellIs" dxfId="569" priority="549" operator="between">
      <formula>0.1</formula>
      <formula>0.6</formula>
    </cfRule>
    <cfRule type="cellIs" dxfId="568" priority="550" operator="lessThan">
      <formula>0.8</formula>
    </cfRule>
    <cfRule type="cellIs" dxfId="567" priority="551" operator="lessThan">
      <formula>0.6</formula>
    </cfRule>
    <cfRule type="cellIs" dxfId="566" priority="552" operator="lessThan">
      <formula>0.8</formula>
    </cfRule>
    <cfRule type="cellIs" dxfId="565" priority="553" operator="lessThan">
      <formula>1</formula>
    </cfRule>
    <cfRule type="cellIs" dxfId="564" priority="554" operator="greaterThan">
      <formula>1</formula>
    </cfRule>
  </conditionalFormatting>
  <conditionalFormatting sqref="S33:T33">
    <cfRule type="cellIs" dxfId="563" priority="530" operator="equal">
      <formula>1</formula>
    </cfRule>
    <cfRule type="cellIs" priority="531" operator="equal">
      <formula>1</formula>
    </cfRule>
    <cfRule type="cellIs" dxfId="562" priority="532" operator="between">
      <formula>0</formula>
      <formula>0.6</formula>
    </cfRule>
    <cfRule type="cellIs" dxfId="561" priority="533" operator="equal">
      <formula>0</formula>
    </cfRule>
    <cfRule type="cellIs" dxfId="560" priority="534" operator="greaterThan">
      <formula>0.99</formula>
    </cfRule>
    <cfRule type="cellIs" dxfId="559" priority="535" operator="greaterThan">
      <formula>0.79</formula>
    </cfRule>
    <cfRule type="cellIs" dxfId="558" priority="536" operator="greaterThan">
      <formula>0.59</formula>
    </cfRule>
    <cfRule type="cellIs" dxfId="557" priority="537" operator="lessThan">
      <formula>0.6</formula>
    </cfRule>
  </conditionalFormatting>
  <conditionalFormatting sqref="S33:T33">
    <cfRule type="cellIs" dxfId="556" priority="513" operator="equal">
      <formula>0</formula>
    </cfRule>
    <cfRule type="cellIs" dxfId="555" priority="514" operator="between">
      <formula>0.61</formula>
      <formula>0.8</formula>
    </cfRule>
    <cfRule type="cellIs" dxfId="554" priority="515" operator="greaterThan">
      <formula>1</formula>
    </cfRule>
    <cfRule type="cellIs" dxfId="553" priority="516" operator="between">
      <formula>0.81</formula>
      <formula>0.99</formula>
    </cfRule>
    <cfRule type="cellIs" dxfId="552" priority="517" operator="between">
      <formula>0.61</formula>
      <formula>0.8</formula>
    </cfRule>
    <cfRule type="cellIs" dxfId="551" priority="518" operator="between">
      <formula>0</formula>
      <formula>0.6</formula>
    </cfRule>
    <cfRule type="cellIs" dxfId="550" priority="519" operator="greaterThan">
      <formula>1</formula>
    </cfRule>
    <cfRule type="cellIs" dxfId="549" priority="520" operator="between">
      <formula>0.61</formula>
      <formula>0.99</formula>
    </cfRule>
    <cfRule type="cellIs" dxfId="548" priority="521" operator="between">
      <formula>0.8</formula>
      <formula>1</formula>
    </cfRule>
    <cfRule type="cellIs" dxfId="547" priority="522" operator="greaterThan">
      <formula>1</formula>
    </cfRule>
    <cfRule type="cellIs" dxfId="546" priority="523" operator="between">
      <formula>0.8</formula>
      <formula>1</formula>
    </cfRule>
    <cfRule type="cellIs" dxfId="545" priority="524" operator="between">
      <formula>0.1</formula>
      <formula>0.6</formula>
    </cfRule>
    <cfRule type="cellIs" dxfId="544" priority="525" operator="lessThan">
      <formula>0.8</formula>
    </cfRule>
    <cfRule type="cellIs" dxfId="543" priority="526" operator="lessThan">
      <formula>0.6</formula>
    </cfRule>
    <cfRule type="cellIs" dxfId="542" priority="527" operator="lessThan">
      <formula>0.8</formula>
    </cfRule>
    <cfRule type="cellIs" dxfId="541" priority="528" operator="lessThan">
      <formula>1</formula>
    </cfRule>
    <cfRule type="cellIs" dxfId="540" priority="529" operator="greaterThan">
      <formula>1</formula>
    </cfRule>
  </conditionalFormatting>
  <conditionalFormatting sqref="G36">
    <cfRule type="cellIs" dxfId="539" priority="505" operator="equal">
      <formula>1</formula>
    </cfRule>
    <cfRule type="cellIs" priority="506" operator="equal">
      <formula>1</formula>
    </cfRule>
    <cfRule type="cellIs" dxfId="538" priority="507" operator="between">
      <formula>0</formula>
      <formula>0.6</formula>
    </cfRule>
    <cfRule type="cellIs" dxfId="537" priority="508" operator="equal">
      <formula>0</formula>
    </cfRule>
    <cfRule type="cellIs" dxfId="536" priority="509" operator="greaterThan">
      <formula>0.99</formula>
    </cfRule>
    <cfRule type="cellIs" dxfId="535" priority="510" operator="greaterThan">
      <formula>0.79</formula>
    </cfRule>
    <cfRule type="cellIs" dxfId="534" priority="511" operator="greaterThan">
      <formula>0.59</formula>
    </cfRule>
    <cfRule type="cellIs" dxfId="533" priority="512" operator="lessThan">
      <formula>0.6</formula>
    </cfRule>
  </conditionalFormatting>
  <conditionalFormatting sqref="G36">
    <cfRule type="cellIs" dxfId="532" priority="488" operator="equal">
      <formula>0</formula>
    </cfRule>
    <cfRule type="cellIs" dxfId="531" priority="489" operator="between">
      <formula>0.61</formula>
      <formula>0.8</formula>
    </cfRule>
    <cfRule type="cellIs" dxfId="530" priority="490" operator="greaterThan">
      <formula>1</formula>
    </cfRule>
    <cfRule type="cellIs" dxfId="529" priority="491" operator="between">
      <formula>0.81</formula>
      <formula>0.99</formula>
    </cfRule>
    <cfRule type="cellIs" dxfId="528" priority="492" operator="between">
      <formula>0.61</formula>
      <formula>0.8</formula>
    </cfRule>
    <cfRule type="cellIs" dxfId="527" priority="493" operator="between">
      <formula>0</formula>
      <formula>0.6</formula>
    </cfRule>
    <cfRule type="cellIs" dxfId="526" priority="494" operator="greaterThan">
      <formula>1</formula>
    </cfRule>
    <cfRule type="cellIs" dxfId="525" priority="495" operator="between">
      <formula>0.61</formula>
      <formula>0.99</formula>
    </cfRule>
    <cfRule type="cellIs" dxfId="524" priority="496" operator="between">
      <formula>0.8</formula>
      <formula>1</formula>
    </cfRule>
    <cfRule type="cellIs" dxfId="523" priority="497" operator="greaterThan">
      <formula>1</formula>
    </cfRule>
    <cfRule type="cellIs" dxfId="522" priority="498" operator="between">
      <formula>0.8</formula>
      <formula>1</formula>
    </cfRule>
    <cfRule type="cellIs" dxfId="521" priority="499" operator="between">
      <formula>0.1</formula>
      <formula>0.6</formula>
    </cfRule>
    <cfRule type="cellIs" dxfId="520" priority="500" operator="lessThan">
      <formula>0.8</formula>
    </cfRule>
    <cfRule type="cellIs" dxfId="519" priority="501" operator="lessThan">
      <formula>0.6</formula>
    </cfRule>
    <cfRule type="cellIs" dxfId="518" priority="502" operator="lessThan">
      <formula>0.8</formula>
    </cfRule>
    <cfRule type="cellIs" dxfId="517" priority="503" operator="lessThan">
      <formula>1</formula>
    </cfRule>
    <cfRule type="cellIs" dxfId="516" priority="504" operator="greaterThan">
      <formula>1</formula>
    </cfRule>
  </conditionalFormatting>
  <conditionalFormatting sqref="K36">
    <cfRule type="cellIs" dxfId="515" priority="480" operator="equal">
      <formula>1</formula>
    </cfRule>
    <cfRule type="cellIs" priority="481" operator="equal">
      <formula>1</formula>
    </cfRule>
    <cfRule type="cellIs" dxfId="514" priority="482" operator="between">
      <formula>0</formula>
      <formula>0.6</formula>
    </cfRule>
    <cfRule type="cellIs" dxfId="513" priority="483" operator="equal">
      <formula>0</formula>
    </cfRule>
    <cfRule type="cellIs" dxfId="512" priority="484" operator="greaterThan">
      <formula>0.99</formula>
    </cfRule>
    <cfRule type="cellIs" dxfId="511" priority="485" operator="greaterThan">
      <formula>0.79</formula>
    </cfRule>
    <cfRule type="cellIs" dxfId="510" priority="486" operator="greaterThan">
      <formula>0.59</formula>
    </cfRule>
    <cfRule type="cellIs" dxfId="509" priority="487" operator="lessThan">
      <formula>0.6</formula>
    </cfRule>
  </conditionalFormatting>
  <conditionalFormatting sqref="K36">
    <cfRule type="cellIs" dxfId="508" priority="463" operator="equal">
      <formula>0</formula>
    </cfRule>
    <cfRule type="cellIs" dxfId="507" priority="464" operator="between">
      <formula>0.61</formula>
      <formula>0.8</formula>
    </cfRule>
    <cfRule type="cellIs" dxfId="506" priority="465" operator="greaterThan">
      <formula>1</formula>
    </cfRule>
    <cfRule type="cellIs" dxfId="505" priority="466" operator="between">
      <formula>0.81</formula>
      <formula>0.99</formula>
    </cfRule>
    <cfRule type="cellIs" dxfId="504" priority="467" operator="between">
      <formula>0.61</formula>
      <formula>0.8</formula>
    </cfRule>
    <cfRule type="cellIs" dxfId="503" priority="468" operator="between">
      <formula>0</formula>
      <formula>0.6</formula>
    </cfRule>
    <cfRule type="cellIs" dxfId="502" priority="469" operator="greaterThan">
      <formula>1</formula>
    </cfRule>
    <cfRule type="cellIs" dxfId="501" priority="470" operator="between">
      <formula>0.61</formula>
      <formula>0.99</formula>
    </cfRule>
    <cfRule type="cellIs" dxfId="500" priority="471" operator="between">
      <formula>0.8</formula>
      <formula>1</formula>
    </cfRule>
    <cfRule type="cellIs" dxfId="499" priority="472" operator="greaterThan">
      <formula>1</formula>
    </cfRule>
    <cfRule type="cellIs" dxfId="498" priority="473" operator="between">
      <formula>0.8</formula>
      <formula>1</formula>
    </cfRule>
    <cfRule type="cellIs" dxfId="497" priority="474" operator="between">
      <formula>0.1</formula>
      <formula>0.6</formula>
    </cfRule>
    <cfRule type="cellIs" dxfId="496" priority="475" operator="lessThan">
      <formula>0.8</formula>
    </cfRule>
    <cfRule type="cellIs" dxfId="495" priority="476" operator="lessThan">
      <formula>0.6</formula>
    </cfRule>
    <cfRule type="cellIs" dxfId="494" priority="477" operator="lessThan">
      <formula>0.8</formula>
    </cfRule>
    <cfRule type="cellIs" dxfId="493" priority="478" operator="lessThan">
      <formula>1</formula>
    </cfRule>
    <cfRule type="cellIs" dxfId="492" priority="479" operator="greaterThan">
      <formula>1</formula>
    </cfRule>
  </conditionalFormatting>
  <conditionalFormatting sqref="O36">
    <cfRule type="cellIs" dxfId="491" priority="455" operator="equal">
      <formula>1</formula>
    </cfRule>
    <cfRule type="cellIs" priority="456" operator="equal">
      <formula>1</formula>
    </cfRule>
    <cfRule type="cellIs" dxfId="490" priority="457" operator="between">
      <formula>0</formula>
      <formula>0.6</formula>
    </cfRule>
    <cfRule type="cellIs" dxfId="489" priority="458" operator="equal">
      <formula>0</formula>
    </cfRule>
    <cfRule type="cellIs" dxfId="488" priority="459" operator="greaterThan">
      <formula>0.99</formula>
    </cfRule>
    <cfRule type="cellIs" dxfId="487" priority="460" operator="greaterThan">
      <formula>0.79</formula>
    </cfRule>
    <cfRule type="cellIs" dxfId="486" priority="461" operator="greaterThan">
      <formula>0.59</formula>
    </cfRule>
    <cfRule type="cellIs" dxfId="485" priority="462" operator="lessThan">
      <formula>0.6</formula>
    </cfRule>
  </conditionalFormatting>
  <conditionalFormatting sqref="O36">
    <cfRule type="cellIs" dxfId="484" priority="438" operator="equal">
      <formula>0</formula>
    </cfRule>
    <cfRule type="cellIs" dxfId="483" priority="439" operator="between">
      <formula>0.61</formula>
      <formula>0.8</formula>
    </cfRule>
    <cfRule type="cellIs" dxfId="482" priority="440" operator="greaterThan">
      <formula>1</formula>
    </cfRule>
    <cfRule type="cellIs" dxfId="481" priority="441" operator="between">
      <formula>0.81</formula>
      <formula>0.99</formula>
    </cfRule>
    <cfRule type="cellIs" dxfId="480" priority="442" operator="between">
      <formula>0.61</formula>
      <formula>0.8</formula>
    </cfRule>
    <cfRule type="cellIs" dxfId="479" priority="443" operator="between">
      <formula>0</formula>
      <formula>0.6</formula>
    </cfRule>
    <cfRule type="cellIs" dxfId="478" priority="444" operator="greaterThan">
      <formula>1</formula>
    </cfRule>
    <cfRule type="cellIs" dxfId="477" priority="445" operator="between">
      <formula>0.61</formula>
      <formula>0.99</formula>
    </cfRule>
    <cfRule type="cellIs" dxfId="476" priority="446" operator="between">
      <formula>0.8</formula>
      <formula>1</formula>
    </cfRule>
    <cfRule type="cellIs" dxfId="475" priority="447" operator="greaterThan">
      <formula>1</formula>
    </cfRule>
    <cfRule type="cellIs" dxfId="474" priority="448" operator="between">
      <formula>0.8</formula>
      <formula>1</formula>
    </cfRule>
    <cfRule type="cellIs" dxfId="473" priority="449" operator="between">
      <formula>0.1</formula>
      <formula>0.6</formula>
    </cfRule>
    <cfRule type="cellIs" dxfId="472" priority="450" operator="lessThan">
      <formula>0.8</formula>
    </cfRule>
    <cfRule type="cellIs" dxfId="471" priority="451" operator="lessThan">
      <formula>0.6</formula>
    </cfRule>
    <cfRule type="cellIs" dxfId="470" priority="452" operator="lessThan">
      <formula>0.8</formula>
    </cfRule>
    <cfRule type="cellIs" dxfId="469" priority="453" operator="lessThan">
      <formula>1</formula>
    </cfRule>
    <cfRule type="cellIs" dxfId="468" priority="454" operator="greaterThan">
      <formula>1</formula>
    </cfRule>
  </conditionalFormatting>
  <conditionalFormatting sqref="S36:T36">
    <cfRule type="cellIs" dxfId="467" priority="430" operator="equal">
      <formula>1</formula>
    </cfRule>
    <cfRule type="cellIs" priority="431" operator="equal">
      <formula>1</formula>
    </cfRule>
    <cfRule type="cellIs" dxfId="466" priority="432" operator="between">
      <formula>0</formula>
      <formula>0.6</formula>
    </cfRule>
    <cfRule type="cellIs" dxfId="465" priority="433" operator="equal">
      <formula>0</formula>
    </cfRule>
    <cfRule type="cellIs" dxfId="464" priority="434" operator="greaterThan">
      <formula>0.99</formula>
    </cfRule>
    <cfRule type="cellIs" dxfId="463" priority="435" operator="greaterThan">
      <formula>0.79</formula>
    </cfRule>
    <cfRule type="cellIs" dxfId="462" priority="436" operator="greaterThan">
      <formula>0.59</formula>
    </cfRule>
    <cfRule type="cellIs" dxfId="461" priority="437" operator="lessThan">
      <formula>0.6</formula>
    </cfRule>
  </conditionalFormatting>
  <conditionalFormatting sqref="S36:T36">
    <cfRule type="cellIs" dxfId="460" priority="413" operator="equal">
      <formula>0</formula>
    </cfRule>
    <cfRule type="cellIs" dxfId="459" priority="414" operator="between">
      <formula>0.61</formula>
      <formula>0.8</formula>
    </cfRule>
    <cfRule type="cellIs" dxfId="458" priority="415" operator="greaterThan">
      <formula>1</formula>
    </cfRule>
    <cfRule type="cellIs" dxfId="457" priority="416" operator="between">
      <formula>0.81</formula>
      <formula>0.99</formula>
    </cfRule>
    <cfRule type="cellIs" dxfId="456" priority="417" operator="between">
      <formula>0.61</formula>
      <formula>0.8</formula>
    </cfRule>
    <cfRule type="cellIs" dxfId="455" priority="418" operator="between">
      <formula>0</formula>
      <formula>0.6</formula>
    </cfRule>
    <cfRule type="cellIs" dxfId="454" priority="419" operator="greaterThan">
      <formula>1</formula>
    </cfRule>
    <cfRule type="cellIs" dxfId="453" priority="420" operator="between">
      <formula>0.61</formula>
      <formula>0.99</formula>
    </cfRule>
    <cfRule type="cellIs" dxfId="452" priority="421" operator="between">
      <formula>0.8</formula>
      <formula>1</formula>
    </cfRule>
    <cfRule type="cellIs" dxfId="451" priority="422" operator="greaterThan">
      <formula>1</formula>
    </cfRule>
    <cfRule type="cellIs" dxfId="450" priority="423" operator="between">
      <formula>0.8</formula>
      <formula>1</formula>
    </cfRule>
    <cfRule type="cellIs" dxfId="449" priority="424" operator="between">
      <formula>0.1</formula>
      <formula>0.6</formula>
    </cfRule>
    <cfRule type="cellIs" dxfId="448" priority="425" operator="lessThan">
      <formula>0.8</formula>
    </cfRule>
    <cfRule type="cellIs" dxfId="447" priority="426" operator="lessThan">
      <formula>0.6</formula>
    </cfRule>
    <cfRule type="cellIs" dxfId="446" priority="427" operator="lessThan">
      <formula>0.8</formula>
    </cfRule>
    <cfRule type="cellIs" dxfId="445" priority="428" operator="lessThan">
      <formula>1</formula>
    </cfRule>
    <cfRule type="cellIs" dxfId="444" priority="429" operator="greaterThan">
      <formula>1</formula>
    </cfRule>
  </conditionalFormatting>
  <conditionalFormatting sqref="G39">
    <cfRule type="cellIs" dxfId="443" priority="405" operator="equal">
      <formula>1</formula>
    </cfRule>
    <cfRule type="cellIs" priority="406" operator="equal">
      <formula>1</formula>
    </cfRule>
    <cfRule type="cellIs" dxfId="442" priority="407" operator="between">
      <formula>0</formula>
      <formula>0.6</formula>
    </cfRule>
    <cfRule type="cellIs" dxfId="441" priority="408" operator="equal">
      <formula>0</formula>
    </cfRule>
    <cfRule type="cellIs" dxfId="440" priority="409" operator="greaterThan">
      <formula>0.99</formula>
    </cfRule>
    <cfRule type="cellIs" dxfId="439" priority="410" operator="greaterThan">
      <formula>0.79</formula>
    </cfRule>
    <cfRule type="cellIs" dxfId="438" priority="411" operator="greaterThan">
      <formula>0.59</formula>
    </cfRule>
    <cfRule type="cellIs" dxfId="437" priority="412" operator="lessThan">
      <formula>0.6</formula>
    </cfRule>
  </conditionalFormatting>
  <conditionalFormatting sqref="G39">
    <cfRule type="cellIs" dxfId="436" priority="388" operator="equal">
      <formula>0</formula>
    </cfRule>
    <cfRule type="cellIs" dxfId="435" priority="389" operator="between">
      <formula>0.61</formula>
      <formula>0.8</formula>
    </cfRule>
    <cfRule type="cellIs" dxfId="434" priority="390" operator="greaterThan">
      <formula>1</formula>
    </cfRule>
    <cfRule type="cellIs" dxfId="433" priority="391" operator="between">
      <formula>0.81</formula>
      <formula>0.99</formula>
    </cfRule>
    <cfRule type="cellIs" dxfId="432" priority="392" operator="between">
      <formula>0.61</formula>
      <formula>0.8</formula>
    </cfRule>
    <cfRule type="cellIs" dxfId="431" priority="393" operator="between">
      <formula>0</formula>
      <formula>0.6</formula>
    </cfRule>
    <cfRule type="cellIs" dxfId="430" priority="394" operator="greaterThan">
      <formula>1</formula>
    </cfRule>
    <cfRule type="cellIs" dxfId="429" priority="395" operator="between">
      <formula>0.61</formula>
      <formula>0.99</formula>
    </cfRule>
    <cfRule type="cellIs" dxfId="428" priority="396" operator="between">
      <formula>0.8</formula>
      <formula>1</formula>
    </cfRule>
    <cfRule type="cellIs" dxfId="427" priority="397" operator="greaterThan">
      <formula>1</formula>
    </cfRule>
    <cfRule type="cellIs" dxfId="426" priority="398" operator="between">
      <formula>0.8</formula>
      <formula>1</formula>
    </cfRule>
    <cfRule type="cellIs" dxfId="425" priority="399" operator="between">
      <formula>0.1</formula>
      <formula>0.6</formula>
    </cfRule>
    <cfRule type="cellIs" dxfId="424" priority="400" operator="lessThan">
      <formula>0.8</formula>
    </cfRule>
    <cfRule type="cellIs" dxfId="423" priority="401" operator="lessThan">
      <formula>0.6</formula>
    </cfRule>
    <cfRule type="cellIs" dxfId="422" priority="402" operator="lessThan">
      <formula>0.8</formula>
    </cfRule>
    <cfRule type="cellIs" dxfId="421" priority="403" operator="lessThan">
      <formula>1</formula>
    </cfRule>
    <cfRule type="cellIs" dxfId="420" priority="404" operator="greaterThan">
      <formula>1</formula>
    </cfRule>
  </conditionalFormatting>
  <conditionalFormatting sqref="K39">
    <cfRule type="cellIs" dxfId="419" priority="380" operator="equal">
      <formula>1</formula>
    </cfRule>
    <cfRule type="cellIs" priority="381" operator="equal">
      <formula>1</formula>
    </cfRule>
    <cfRule type="cellIs" dxfId="418" priority="382" operator="between">
      <formula>0</formula>
      <formula>0.6</formula>
    </cfRule>
    <cfRule type="cellIs" dxfId="417" priority="383" operator="equal">
      <formula>0</formula>
    </cfRule>
    <cfRule type="cellIs" dxfId="416" priority="384" operator="greaterThan">
      <formula>0.99</formula>
    </cfRule>
    <cfRule type="cellIs" dxfId="415" priority="385" operator="greaterThan">
      <formula>0.79</formula>
    </cfRule>
    <cfRule type="cellIs" dxfId="414" priority="386" operator="greaterThan">
      <formula>0.59</formula>
    </cfRule>
    <cfRule type="cellIs" dxfId="413" priority="387" operator="lessThan">
      <formula>0.6</formula>
    </cfRule>
  </conditionalFormatting>
  <conditionalFormatting sqref="K39">
    <cfRule type="cellIs" dxfId="412" priority="363" operator="equal">
      <formula>0</formula>
    </cfRule>
    <cfRule type="cellIs" dxfId="411" priority="364" operator="between">
      <formula>0.61</formula>
      <formula>0.8</formula>
    </cfRule>
    <cfRule type="cellIs" dxfId="410" priority="365" operator="greaterThan">
      <formula>1</formula>
    </cfRule>
    <cfRule type="cellIs" dxfId="409" priority="366" operator="between">
      <formula>0.81</formula>
      <formula>0.99</formula>
    </cfRule>
    <cfRule type="cellIs" dxfId="408" priority="367" operator="between">
      <formula>0.61</formula>
      <formula>0.8</formula>
    </cfRule>
    <cfRule type="cellIs" dxfId="407" priority="368" operator="between">
      <formula>0</formula>
      <formula>0.6</formula>
    </cfRule>
    <cfRule type="cellIs" dxfId="406" priority="369" operator="greaterThan">
      <formula>1</formula>
    </cfRule>
    <cfRule type="cellIs" dxfId="405" priority="370" operator="between">
      <formula>0.61</formula>
      <formula>0.99</formula>
    </cfRule>
    <cfRule type="cellIs" dxfId="404" priority="371" operator="between">
      <formula>0.8</formula>
      <formula>1</formula>
    </cfRule>
    <cfRule type="cellIs" dxfId="403" priority="372" operator="greaterThan">
      <formula>1</formula>
    </cfRule>
    <cfRule type="cellIs" dxfId="402" priority="373" operator="between">
      <formula>0.8</formula>
      <formula>1</formula>
    </cfRule>
    <cfRule type="cellIs" dxfId="401" priority="374" operator="between">
      <formula>0.1</formula>
      <formula>0.6</formula>
    </cfRule>
    <cfRule type="cellIs" dxfId="400" priority="375" operator="lessThan">
      <formula>0.8</formula>
    </cfRule>
    <cfRule type="cellIs" dxfId="399" priority="376" operator="lessThan">
      <formula>0.6</formula>
    </cfRule>
    <cfRule type="cellIs" dxfId="398" priority="377" operator="lessThan">
      <formula>0.8</formula>
    </cfRule>
    <cfRule type="cellIs" dxfId="397" priority="378" operator="lessThan">
      <formula>1</formula>
    </cfRule>
    <cfRule type="cellIs" dxfId="396" priority="379" operator="greaterThan">
      <formula>1</formula>
    </cfRule>
  </conditionalFormatting>
  <conditionalFormatting sqref="O39">
    <cfRule type="cellIs" dxfId="395" priority="355" operator="equal">
      <formula>1</formula>
    </cfRule>
    <cfRule type="cellIs" priority="356" operator="equal">
      <formula>1</formula>
    </cfRule>
    <cfRule type="cellIs" dxfId="394" priority="357" operator="between">
      <formula>0</formula>
      <formula>0.6</formula>
    </cfRule>
    <cfRule type="cellIs" dxfId="393" priority="358" operator="equal">
      <formula>0</formula>
    </cfRule>
    <cfRule type="cellIs" dxfId="392" priority="359" operator="greaterThan">
      <formula>0.99</formula>
    </cfRule>
    <cfRule type="cellIs" dxfId="391" priority="360" operator="greaterThan">
      <formula>0.79</formula>
    </cfRule>
    <cfRule type="cellIs" dxfId="390" priority="361" operator="greaterThan">
      <formula>0.59</formula>
    </cfRule>
    <cfRule type="cellIs" dxfId="389" priority="362" operator="lessThan">
      <formula>0.6</formula>
    </cfRule>
  </conditionalFormatting>
  <conditionalFormatting sqref="O39">
    <cfRule type="cellIs" dxfId="388" priority="338" operator="equal">
      <formula>0</formula>
    </cfRule>
    <cfRule type="cellIs" dxfId="387" priority="339" operator="between">
      <formula>0.61</formula>
      <formula>0.8</formula>
    </cfRule>
    <cfRule type="cellIs" dxfId="386" priority="340" operator="greaterThan">
      <formula>1</formula>
    </cfRule>
    <cfRule type="cellIs" dxfId="385" priority="341" operator="between">
      <formula>0.81</formula>
      <formula>0.99</formula>
    </cfRule>
    <cfRule type="cellIs" dxfId="384" priority="342" operator="between">
      <formula>0.61</formula>
      <formula>0.8</formula>
    </cfRule>
    <cfRule type="cellIs" dxfId="383" priority="343" operator="between">
      <formula>0</formula>
      <formula>0.6</formula>
    </cfRule>
    <cfRule type="cellIs" dxfId="382" priority="344" operator="greaterThan">
      <formula>1</formula>
    </cfRule>
    <cfRule type="cellIs" dxfId="381" priority="345" operator="between">
      <formula>0.61</formula>
      <formula>0.99</formula>
    </cfRule>
    <cfRule type="cellIs" dxfId="380" priority="346" operator="between">
      <formula>0.8</formula>
      <formula>1</formula>
    </cfRule>
    <cfRule type="cellIs" dxfId="379" priority="347" operator="greaterThan">
      <formula>1</formula>
    </cfRule>
    <cfRule type="cellIs" dxfId="378" priority="348" operator="between">
      <formula>0.8</formula>
      <formula>1</formula>
    </cfRule>
    <cfRule type="cellIs" dxfId="377" priority="349" operator="between">
      <formula>0.1</formula>
      <formula>0.6</formula>
    </cfRule>
    <cfRule type="cellIs" dxfId="376" priority="350" operator="lessThan">
      <formula>0.8</formula>
    </cfRule>
    <cfRule type="cellIs" dxfId="375" priority="351" operator="lessThan">
      <formula>0.6</formula>
    </cfRule>
    <cfRule type="cellIs" dxfId="374" priority="352" operator="lessThan">
      <formula>0.8</formula>
    </cfRule>
    <cfRule type="cellIs" dxfId="373" priority="353" operator="lessThan">
      <formula>1</formula>
    </cfRule>
    <cfRule type="cellIs" dxfId="372" priority="354" operator="greaterThan">
      <formula>1</formula>
    </cfRule>
  </conditionalFormatting>
  <conditionalFormatting sqref="S39:T39">
    <cfRule type="cellIs" dxfId="371" priority="330" operator="equal">
      <formula>1</formula>
    </cfRule>
    <cfRule type="cellIs" priority="331" operator="equal">
      <formula>1</formula>
    </cfRule>
    <cfRule type="cellIs" dxfId="370" priority="332" operator="between">
      <formula>0</formula>
      <formula>0.6</formula>
    </cfRule>
    <cfRule type="cellIs" dxfId="369" priority="333" operator="equal">
      <formula>0</formula>
    </cfRule>
    <cfRule type="cellIs" dxfId="368" priority="334" operator="greaterThan">
      <formula>0.99</formula>
    </cfRule>
    <cfRule type="cellIs" dxfId="367" priority="335" operator="greaterThan">
      <formula>0.79</formula>
    </cfRule>
    <cfRule type="cellIs" dxfId="366" priority="336" operator="greaterThan">
      <formula>0.59</formula>
    </cfRule>
    <cfRule type="cellIs" dxfId="365" priority="337" operator="lessThan">
      <formula>0.6</formula>
    </cfRule>
  </conditionalFormatting>
  <conditionalFormatting sqref="S39:T39">
    <cfRule type="cellIs" dxfId="364" priority="313" operator="equal">
      <formula>0</formula>
    </cfRule>
    <cfRule type="cellIs" dxfId="363" priority="314" operator="between">
      <formula>0.61</formula>
      <formula>0.8</formula>
    </cfRule>
    <cfRule type="cellIs" dxfId="362" priority="315" operator="greaterThan">
      <formula>1</formula>
    </cfRule>
    <cfRule type="cellIs" dxfId="361" priority="316" operator="between">
      <formula>0.81</formula>
      <formula>0.99</formula>
    </cfRule>
    <cfRule type="cellIs" dxfId="360" priority="317" operator="between">
      <formula>0.61</formula>
      <formula>0.8</formula>
    </cfRule>
    <cfRule type="cellIs" dxfId="359" priority="318" operator="between">
      <formula>0</formula>
      <formula>0.6</formula>
    </cfRule>
    <cfRule type="cellIs" dxfId="358" priority="319" operator="greaterThan">
      <formula>1</formula>
    </cfRule>
    <cfRule type="cellIs" dxfId="357" priority="320" operator="between">
      <formula>0.61</formula>
      <formula>0.99</formula>
    </cfRule>
    <cfRule type="cellIs" dxfId="356" priority="321" operator="between">
      <formula>0.8</formula>
      <formula>1</formula>
    </cfRule>
    <cfRule type="cellIs" dxfId="355" priority="322" operator="greaterThan">
      <formula>1</formula>
    </cfRule>
    <cfRule type="cellIs" dxfId="354" priority="323" operator="between">
      <formula>0.8</formula>
      <formula>1</formula>
    </cfRule>
    <cfRule type="cellIs" dxfId="353" priority="324" operator="between">
      <formula>0.1</formula>
      <formula>0.6</formula>
    </cfRule>
    <cfRule type="cellIs" dxfId="352" priority="325" operator="lessThan">
      <formula>0.8</formula>
    </cfRule>
    <cfRule type="cellIs" dxfId="351" priority="326" operator="lessThan">
      <formula>0.6</formula>
    </cfRule>
    <cfRule type="cellIs" dxfId="350" priority="327" operator="lessThan">
      <formula>0.8</formula>
    </cfRule>
    <cfRule type="cellIs" dxfId="349" priority="328" operator="lessThan">
      <formula>1</formula>
    </cfRule>
    <cfRule type="cellIs" dxfId="348" priority="329" operator="greaterThan">
      <formula>1</formula>
    </cfRule>
  </conditionalFormatting>
  <conditionalFormatting sqref="G42">
    <cfRule type="cellIs" dxfId="347" priority="305" operator="equal">
      <formula>1</formula>
    </cfRule>
    <cfRule type="cellIs" priority="306" operator="equal">
      <formula>1</formula>
    </cfRule>
    <cfRule type="cellIs" dxfId="346" priority="307" operator="between">
      <formula>0</formula>
      <formula>0.6</formula>
    </cfRule>
    <cfRule type="cellIs" dxfId="345" priority="308" operator="equal">
      <formula>0</formula>
    </cfRule>
    <cfRule type="cellIs" dxfId="344" priority="309" operator="greaterThan">
      <formula>0.99</formula>
    </cfRule>
    <cfRule type="cellIs" dxfId="343" priority="310" operator="greaterThan">
      <formula>0.79</formula>
    </cfRule>
    <cfRule type="cellIs" dxfId="342" priority="311" operator="greaterThan">
      <formula>0.59</formula>
    </cfRule>
    <cfRule type="cellIs" dxfId="341" priority="312" operator="lessThan">
      <formula>0.6</formula>
    </cfRule>
  </conditionalFormatting>
  <conditionalFormatting sqref="G42">
    <cfRule type="cellIs" dxfId="340" priority="288" operator="equal">
      <formula>0</formula>
    </cfRule>
    <cfRule type="cellIs" dxfId="339" priority="289" operator="between">
      <formula>0.61</formula>
      <formula>0.8</formula>
    </cfRule>
    <cfRule type="cellIs" dxfId="338" priority="290" operator="greaterThan">
      <formula>1</formula>
    </cfRule>
    <cfRule type="cellIs" dxfId="337" priority="291" operator="between">
      <formula>0.81</formula>
      <formula>0.99</formula>
    </cfRule>
    <cfRule type="cellIs" dxfId="336" priority="292" operator="between">
      <formula>0.61</formula>
      <formula>0.8</formula>
    </cfRule>
    <cfRule type="cellIs" dxfId="335" priority="293" operator="between">
      <formula>0</formula>
      <formula>0.6</formula>
    </cfRule>
    <cfRule type="cellIs" dxfId="334" priority="294" operator="greaterThan">
      <formula>1</formula>
    </cfRule>
    <cfRule type="cellIs" dxfId="333" priority="295" operator="between">
      <formula>0.61</formula>
      <formula>0.99</formula>
    </cfRule>
    <cfRule type="cellIs" dxfId="332" priority="296" operator="between">
      <formula>0.8</formula>
      <formula>1</formula>
    </cfRule>
    <cfRule type="cellIs" dxfId="331" priority="297" operator="greaterThan">
      <formula>1</formula>
    </cfRule>
    <cfRule type="cellIs" dxfId="330" priority="298" operator="between">
      <formula>0.8</formula>
      <formula>1</formula>
    </cfRule>
    <cfRule type="cellIs" dxfId="329" priority="299" operator="between">
      <formula>0.1</formula>
      <formula>0.6</formula>
    </cfRule>
    <cfRule type="cellIs" dxfId="328" priority="300" operator="lessThan">
      <formula>0.8</formula>
    </cfRule>
    <cfRule type="cellIs" dxfId="327" priority="301" operator="lessThan">
      <formula>0.6</formula>
    </cfRule>
    <cfRule type="cellIs" dxfId="326" priority="302" operator="lessThan">
      <formula>0.8</formula>
    </cfRule>
    <cfRule type="cellIs" dxfId="325" priority="303" operator="lessThan">
      <formula>1</formula>
    </cfRule>
    <cfRule type="cellIs" dxfId="324" priority="304" operator="greaterThan">
      <formula>1</formula>
    </cfRule>
  </conditionalFormatting>
  <conditionalFormatting sqref="K42">
    <cfRule type="cellIs" dxfId="323" priority="280" operator="equal">
      <formula>1</formula>
    </cfRule>
    <cfRule type="cellIs" priority="281" operator="equal">
      <formula>1</formula>
    </cfRule>
    <cfRule type="cellIs" dxfId="322" priority="282" operator="between">
      <formula>0</formula>
      <formula>0.6</formula>
    </cfRule>
    <cfRule type="cellIs" dxfId="321" priority="283" operator="equal">
      <formula>0</formula>
    </cfRule>
    <cfRule type="cellIs" dxfId="320" priority="284" operator="greaterThan">
      <formula>0.99</formula>
    </cfRule>
    <cfRule type="cellIs" dxfId="319" priority="285" operator="greaterThan">
      <formula>0.79</formula>
    </cfRule>
    <cfRule type="cellIs" dxfId="318" priority="286" operator="greaterThan">
      <formula>0.59</formula>
    </cfRule>
    <cfRule type="cellIs" dxfId="317" priority="287" operator="lessThan">
      <formula>0.6</formula>
    </cfRule>
  </conditionalFormatting>
  <conditionalFormatting sqref="K42">
    <cfRule type="cellIs" dxfId="316" priority="263" operator="equal">
      <formula>0</formula>
    </cfRule>
    <cfRule type="cellIs" dxfId="315" priority="264" operator="between">
      <formula>0.61</formula>
      <formula>0.8</formula>
    </cfRule>
    <cfRule type="cellIs" dxfId="314" priority="265" operator="greaterThan">
      <formula>1</formula>
    </cfRule>
    <cfRule type="cellIs" dxfId="313" priority="266" operator="between">
      <formula>0.81</formula>
      <formula>0.99</formula>
    </cfRule>
    <cfRule type="cellIs" dxfId="312" priority="267" operator="between">
      <formula>0.61</formula>
      <formula>0.8</formula>
    </cfRule>
    <cfRule type="cellIs" dxfId="311" priority="268" operator="between">
      <formula>0</formula>
      <formula>0.6</formula>
    </cfRule>
    <cfRule type="cellIs" dxfId="310" priority="269" operator="greaterThan">
      <formula>1</formula>
    </cfRule>
    <cfRule type="cellIs" dxfId="309" priority="270" operator="between">
      <formula>0.61</formula>
      <formula>0.99</formula>
    </cfRule>
    <cfRule type="cellIs" dxfId="308" priority="271" operator="between">
      <formula>0.8</formula>
      <formula>1</formula>
    </cfRule>
    <cfRule type="cellIs" dxfId="307" priority="272" operator="greaterThan">
      <formula>1</formula>
    </cfRule>
    <cfRule type="cellIs" dxfId="306" priority="273" operator="between">
      <formula>0.8</formula>
      <formula>1</formula>
    </cfRule>
    <cfRule type="cellIs" dxfId="305" priority="274" operator="between">
      <formula>0.1</formula>
      <formula>0.6</formula>
    </cfRule>
    <cfRule type="cellIs" dxfId="304" priority="275" operator="lessThan">
      <formula>0.8</formula>
    </cfRule>
    <cfRule type="cellIs" dxfId="303" priority="276" operator="lessThan">
      <formula>0.6</formula>
    </cfRule>
    <cfRule type="cellIs" dxfId="302" priority="277" operator="lessThan">
      <formula>0.8</formula>
    </cfRule>
    <cfRule type="cellIs" dxfId="301" priority="278" operator="lessThan">
      <formula>1</formula>
    </cfRule>
    <cfRule type="cellIs" dxfId="300" priority="279" operator="greaterThan">
      <formula>1</formula>
    </cfRule>
  </conditionalFormatting>
  <conditionalFormatting sqref="O42">
    <cfRule type="cellIs" dxfId="299" priority="255" operator="equal">
      <formula>1</formula>
    </cfRule>
    <cfRule type="cellIs" priority="256" operator="equal">
      <formula>1</formula>
    </cfRule>
    <cfRule type="cellIs" dxfId="298" priority="257" operator="between">
      <formula>0</formula>
      <formula>0.6</formula>
    </cfRule>
    <cfRule type="cellIs" dxfId="297" priority="258" operator="equal">
      <formula>0</formula>
    </cfRule>
    <cfRule type="cellIs" dxfId="296" priority="259" operator="greaterThan">
      <formula>0.99</formula>
    </cfRule>
    <cfRule type="cellIs" dxfId="295" priority="260" operator="greaterThan">
      <formula>0.79</formula>
    </cfRule>
    <cfRule type="cellIs" dxfId="294" priority="261" operator="greaterThan">
      <formula>0.59</formula>
    </cfRule>
    <cfRule type="cellIs" dxfId="293" priority="262" operator="lessThan">
      <formula>0.6</formula>
    </cfRule>
  </conditionalFormatting>
  <conditionalFormatting sqref="O42">
    <cfRule type="cellIs" dxfId="292" priority="238" operator="equal">
      <formula>0</formula>
    </cfRule>
    <cfRule type="cellIs" dxfId="291" priority="239" operator="between">
      <formula>0.61</formula>
      <formula>0.8</formula>
    </cfRule>
    <cfRule type="cellIs" dxfId="290" priority="240" operator="greaterThan">
      <formula>1</formula>
    </cfRule>
    <cfRule type="cellIs" dxfId="289" priority="241" operator="between">
      <formula>0.81</formula>
      <formula>0.99</formula>
    </cfRule>
    <cfRule type="cellIs" dxfId="288" priority="242" operator="between">
      <formula>0.61</formula>
      <formula>0.8</formula>
    </cfRule>
    <cfRule type="cellIs" dxfId="287" priority="243" operator="between">
      <formula>0</formula>
      <formula>0.6</formula>
    </cfRule>
    <cfRule type="cellIs" dxfId="286" priority="244" operator="greaterThan">
      <formula>1</formula>
    </cfRule>
    <cfRule type="cellIs" dxfId="285" priority="245" operator="between">
      <formula>0.61</formula>
      <formula>0.99</formula>
    </cfRule>
    <cfRule type="cellIs" dxfId="284" priority="246" operator="between">
      <formula>0.8</formula>
      <formula>1</formula>
    </cfRule>
    <cfRule type="cellIs" dxfId="283" priority="247" operator="greaterThan">
      <formula>1</formula>
    </cfRule>
    <cfRule type="cellIs" dxfId="282" priority="248" operator="between">
      <formula>0.8</formula>
      <formula>1</formula>
    </cfRule>
    <cfRule type="cellIs" dxfId="281" priority="249" operator="between">
      <formula>0.1</formula>
      <formula>0.6</formula>
    </cfRule>
    <cfRule type="cellIs" dxfId="280" priority="250" operator="lessThan">
      <formula>0.8</formula>
    </cfRule>
    <cfRule type="cellIs" dxfId="279" priority="251" operator="lessThan">
      <formula>0.6</formula>
    </cfRule>
    <cfRule type="cellIs" dxfId="278" priority="252" operator="lessThan">
      <formula>0.8</formula>
    </cfRule>
    <cfRule type="cellIs" dxfId="277" priority="253" operator="lessThan">
      <formula>1</formula>
    </cfRule>
    <cfRule type="cellIs" dxfId="276" priority="254" operator="greaterThan">
      <formula>1</formula>
    </cfRule>
  </conditionalFormatting>
  <conditionalFormatting sqref="S42:T42">
    <cfRule type="cellIs" dxfId="275" priority="230" operator="equal">
      <formula>1</formula>
    </cfRule>
    <cfRule type="cellIs" priority="231" operator="equal">
      <formula>1</formula>
    </cfRule>
    <cfRule type="cellIs" dxfId="274" priority="232" operator="between">
      <formula>0</formula>
      <formula>0.6</formula>
    </cfRule>
    <cfRule type="cellIs" dxfId="273" priority="233" operator="equal">
      <formula>0</formula>
    </cfRule>
    <cfRule type="cellIs" dxfId="272" priority="234" operator="greaterThan">
      <formula>0.99</formula>
    </cfRule>
    <cfRule type="cellIs" dxfId="271" priority="235" operator="greaterThan">
      <formula>0.79</formula>
    </cfRule>
    <cfRule type="cellIs" dxfId="270" priority="236" operator="greaterThan">
      <formula>0.59</formula>
    </cfRule>
    <cfRule type="cellIs" dxfId="269" priority="237" operator="lessThan">
      <formula>0.6</formula>
    </cfRule>
  </conditionalFormatting>
  <conditionalFormatting sqref="S42:T42">
    <cfRule type="cellIs" dxfId="268" priority="213" operator="equal">
      <formula>0</formula>
    </cfRule>
    <cfRule type="cellIs" dxfId="267" priority="214" operator="between">
      <formula>0.61</formula>
      <formula>0.8</formula>
    </cfRule>
    <cfRule type="cellIs" dxfId="266" priority="215" operator="greaterThan">
      <formula>1</formula>
    </cfRule>
    <cfRule type="cellIs" dxfId="265" priority="216" operator="between">
      <formula>0.81</formula>
      <formula>0.99</formula>
    </cfRule>
    <cfRule type="cellIs" dxfId="264" priority="217" operator="between">
      <formula>0.61</formula>
      <formula>0.8</formula>
    </cfRule>
    <cfRule type="cellIs" dxfId="263" priority="218" operator="between">
      <formula>0</formula>
      <formula>0.6</formula>
    </cfRule>
    <cfRule type="cellIs" dxfId="262" priority="219" operator="greaterThan">
      <formula>1</formula>
    </cfRule>
    <cfRule type="cellIs" dxfId="261" priority="220" operator="between">
      <formula>0.61</formula>
      <formula>0.99</formula>
    </cfRule>
    <cfRule type="cellIs" dxfId="260" priority="221" operator="between">
      <formula>0.8</formula>
      <formula>1</formula>
    </cfRule>
    <cfRule type="cellIs" dxfId="259" priority="222" operator="greaterThan">
      <formula>1</formula>
    </cfRule>
    <cfRule type="cellIs" dxfId="258" priority="223" operator="between">
      <formula>0.8</formula>
      <formula>1</formula>
    </cfRule>
    <cfRule type="cellIs" dxfId="257" priority="224" operator="between">
      <formula>0.1</formula>
      <formula>0.6</formula>
    </cfRule>
    <cfRule type="cellIs" dxfId="256" priority="225" operator="lessThan">
      <formula>0.8</formula>
    </cfRule>
    <cfRule type="cellIs" dxfId="255" priority="226" operator="lessThan">
      <formula>0.6</formula>
    </cfRule>
    <cfRule type="cellIs" dxfId="254" priority="227" operator="lessThan">
      <formula>0.8</formula>
    </cfRule>
    <cfRule type="cellIs" dxfId="253" priority="228" operator="lessThan">
      <formula>1</formula>
    </cfRule>
    <cfRule type="cellIs" dxfId="252" priority="229" operator="greaterThan">
      <formula>1</formula>
    </cfRule>
  </conditionalFormatting>
  <conditionalFormatting sqref="G45">
    <cfRule type="cellIs" dxfId="251" priority="205" operator="equal">
      <formula>1</formula>
    </cfRule>
    <cfRule type="cellIs" priority="206" operator="equal">
      <formula>1</formula>
    </cfRule>
    <cfRule type="cellIs" dxfId="250" priority="207" operator="between">
      <formula>0</formula>
      <formula>0.6</formula>
    </cfRule>
    <cfRule type="cellIs" dxfId="249" priority="208" operator="equal">
      <formula>0</formula>
    </cfRule>
    <cfRule type="cellIs" dxfId="248" priority="209" operator="greaterThan">
      <formula>0.99</formula>
    </cfRule>
    <cfRule type="cellIs" dxfId="247" priority="210" operator="greaterThan">
      <formula>0.79</formula>
    </cfRule>
    <cfRule type="cellIs" dxfId="246" priority="211" operator="greaterThan">
      <formula>0.59</formula>
    </cfRule>
    <cfRule type="cellIs" dxfId="245" priority="212" operator="lessThan">
      <formula>0.6</formula>
    </cfRule>
  </conditionalFormatting>
  <conditionalFormatting sqref="G45">
    <cfRule type="cellIs" dxfId="244" priority="188" operator="equal">
      <formula>0</formula>
    </cfRule>
    <cfRule type="cellIs" dxfId="243" priority="189" operator="between">
      <formula>0.61</formula>
      <formula>0.8</formula>
    </cfRule>
    <cfRule type="cellIs" dxfId="242" priority="190" operator="greaterThan">
      <formula>1</formula>
    </cfRule>
    <cfRule type="cellIs" dxfId="241" priority="191" operator="between">
      <formula>0.81</formula>
      <formula>0.99</formula>
    </cfRule>
    <cfRule type="cellIs" dxfId="240" priority="192" operator="between">
      <formula>0.61</formula>
      <formula>0.8</formula>
    </cfRule>
    <cfRule type="cellIs" dxfId="239" priority="193" operator="between">
      <formula>0</formula>
      <formula>0.6</formula>
    </cfRule>
    <cfRule type="cellIs" dxfId="238" priority="194" operator="greaterThan">
      <formula>1</formula>
    </cfRule>
    <cfRule type="cellIs" dxfId="237" priority="195" operator="between">
      <formula>0.61</formula>
      <formula>0.99</formula>
    </cfRule>
    <cfRule type="cellIs" dxfId="236" priority="196" operator="between">
      <formula>0.8</formula>
      <formula>1</formula>
    </cfRule>
    <cfRule type="cellIs" dxfId="235" priority="197" operator="greaterThan">
      <formula>1</formula>
    </cfRule>
    <cfRule type="cellIs" dxfId="234" priority="198" operator="between">
      <formula>0.8</formula>
      <formula>1</formula>
    </cfRule>
    <cfRule type="cellIs" dxfId="233" priority="199" operator="between">
      <formula>0.1</formula>
      <formula>0.6</formula>
    </cfRule>
    <cfRule type="cellIs" dxfId="232" priority="200" operator="lessThan">
      <formula>0.8</formula>
    </cfRule>
    <cfRule type="cellIs" dxfId="231" priority="201" operator="lessThan">
      <formula>0.6</formula>
    </cfRule>
    <cfRule type="cellIs" dxfId="230" priority="202" operator="lessThan">
      <formula>0.8</formula>
    </cfRule>
    <cfRule type="cellIs" dxfId="229" priority="203" operator="lessThan">
      <formula>1</formula>
    </cfRule>
    <cfRule type="cellIs" dxfId="228" priority="204" operator="greaterThan">
      <formula>1</formula>
    </cfRule>
  </conditionalFormatting>
  <conditionalFormatting sqref="K45">
    <cfRule type="cellIs" dxfId="227" priority="180" operator="equal">
      <formula>1</formula>
    </cfRule>
    <cfRule type="cellIs" priority="181" operator="equal">
      <formula>1</formula>
    </cfRule>
    <cfRule type="cellIs" dxfId="226" priority="182" operator="between">
      <formula>0</formula>
      <formula>0.6</formula>
    </cfRule>
    <cfRule type="cellIs" dxfId="225" priority="183" operator="equal">
      <formula>0</formula>
    </cfRule>
    <cfRule type="cellIs" dxfId="224" priority="184" operator="greaterThan">
      <formula>0.99</formula>
    </cfRule>
    <cfRule type="cellIs" dxfId="223" priority="185" operator="greaterThan">
      <formula>0.79</formula>
    </cfRule>
    <cfRule type="cellIs" dxfId="222" priority="186" operator="greaterThan">
      <formula>0.59</formula>
    </cfRule>
    <cfRule type="cellIs" dxfId="221" priority="187" operator="lessThan">
      <formula>0.6</formula>
    </cfRule>
  </conditionalFormatting>
  <conditionalFormatting sqref="K45">
    <cfRule type="cellIs" dxfId="220" priority="163" operator="equal">
      <formula>0</formula>
    </cfRule>
    <cfRule type="cellIs" dxfId="219" priority="164" operator="between">
      <formula>0.61</formula>
      <formula>0.8</formula>
    </cfRule>
    <cfRule type="cellIs" dxfId="218" priority="165" operator="greaterThan">
      <formula>1</formula>
    </cfRule>
    <cfRule type="cellIs" dxfId="217" priority="166" operator="between">
      <formula>0.81</formula>
      <formula>0.99</formula>
    </cfRule>
    <cfRule type="cellIs" dxfId="216" priority="167" operator="between">
      <formula>0.61</formula>
      <formula>0.8</formula>
    </cfRule>
    <cfRule type="cellIs" dxfId="215" priority="168" operator="between">
      <formula>0</formula>
      <formula>0.6</formula>
    </cfRule>
    <cfRule type="cellIs" dxfId="214" priority="169" operator="greaterThan">
      <formula>1</formula>
    </cfRule>
    <cfRule type="cellIs" dxfId="213" priority="170" operator="between">
      <formula>0.61</formula>
      <formula>0.99</formula>
    </cfRule>
    <cfRule type="cellIs" dxfId="212" priority="171" operator="between">
      <formula>0.8</formula>
      <formula>1</formula>
    </cfRule>
    <cfRule type="cellIs" dxfId="211" priority="172" operator="greaterThan">
      <formula>1</formula>
    </cfRule>
    <cfRule type="cellIs" dxfId="210" priority="173" operator="between">
      <formula>0.8</formula>
      <formula>1</formula>
    </cfRule>
    <cfRule type="cellIs" dxfId="209" priority="174" operator="between">
      <formula>0.1</formula>
      <formula>0.6</formula>
    </cfRule>
    <cfRule type="cellIs" dxfId="208" priority="175" operator="lessThan">
      <formula>0.8</formula>
    </cfRule>
    <cfRule type="cellIs" dxfId="207" priority="176" operator="lessThan">
      <formula>0.6</formula>
    </cfRule>
    <cfRule type="cellIs" dxfId="206" priority="177" operator="lessThan">
      <formula>0.8</formula>
    </cfRule>
    <cfRule type="cellIs" dxfId="205" priority="178" operator="lessThan">
      <formula>1</formula>
    </cfRule>
    <cfRule type="cellIs" dxfId="204" priority="179" operator="greaterThan">
      <formula>1</formula>
    </cfRule>
  </conditionalFormatting>
  <conditionalFormatting sqref="O45">
    <cfRule type="cellIs" dxfId="203" priority="155" operator="equal">
      <formula>1</formula>
    </cfRule>
    <cfRule type="cellIs" priority="156" operator="equal">
      <formula>1</formula>
    </cfRule>
    <cfRule type="cellIs" dxfId="202" priority="157" operator="between">
      <formula>0</formula>
      <formula>0.6</formula>
    </cfRule>
    <cfRule type="cellIs" dxfId="201" priority="158" operator="equal">
      <formula>0</formula>
    </cfRule>
    <cfRule type="cellIs" dxfId="200" priority="159" operator="greaterThan">
      <formula>0.99</formula>
    </cfRule>
    <cfRule type="cellIs" dxfId="199" priority="160" operator="greaterThan">
      <formula>0.79</formula>
    </cfRule>
    <cfRule type="cellIs" dxfId="198" priority="161" operator="greaterThan">
      <formula>0.59</formula>
    </cfRule>
    <cfRule type="cellIs" dxfId="197" priority="162" operator="lessThan">
      <formula>0.6</formula>
    </cfRule>
  </conditionalFormatting>
  <conditionalFormatting sqref="O45">
    <cfRule type="cellIs" dxfId="196" priority="138" operator="equal">
      <formula>0</formula>
    </cfRule>
    <cfRule type="cellIs" dxfId="195" priority="139" operator="between">
      <formula>0.61</formula>
      <formula>0.8</formula>
    </cfRule>
    <cfRule type="cellIs" dxfId="194" priority="140" operator="greaterThan">
      <formula>1</formula>
    </cfRule>
    <cfRule type="cellIs" dxfId="193" priority="141" operator="between">
      <formula>0.81</formula>
      <formula>0.99</formula>
    </cfRule>
    <cfRule type="cellIs" dxfId="192" priority="142" operator="between">
      <formula>0.61</formula>
      <formula>0.8</formula>
    </cfRule>
    <cfRule type="cellIs" dxfId="191" priority="143" operator="between">
      <formula>0</formula>
      <formula>0.6</formula>
    </cfRule>
    <cfRule type="cellIs" dxfId="190" priority="144" operator="greaterThan">
      <formula>1</formula>
    </cfRule>
    <cfRule type="cellIs" dxfId="189" priority="145" operator="between">
      <formula>0.61</formula>
      <formula>0.99</formula>
    </cfRule>
    <cfRule type="cellIs" dxfId="188" priority="146" operator="between">
      <formula>0.8</formula>
      <formula>1</formula>
    </cfRule>
    <cfRule type="cellIs" dxfId="187" priority="147" operator="greaterThan">
      <formula>1</formula>
    </cfRule>
    <cfRule type="cellIs" dxfId="186" priority="148" operator="between">
      <formula>0.8</formula>
      <formula>1</formula>
    </cfRule>
    <cfRule type="cellIs" dxfId="185" priority="149" operator="between">
      <formula>0.1</formula>
      <formula>0.6</formula>
    </cfRule>
    <cfRule type="cellIs" dxfId="184" priority="150" operator="lessThan">
      <formula>0.8</formula>
    </cfRule>
    <cfRule type="cellIs" dxfId="183" priority="151" operator="lessThan">
      <formula>0.6</formula>
    </cfRule>
    <cfRule type="cellIs" dxfId="182" priority="152" operator="lessThan">
      <formula>0.8</formula>
    </cfRule>
    <cfRule type="cellIs" dxfId="181" priority="153" operator="lessThan">
      <formula>1</formula>
    </cfRule>
    <cfRule type="cellIs" dxfId="180" priority="154" operator="greaterThan">
      <formula>1</formula>
    </cfRule>
  </conditionalFormatting>
  <conditionalFormatting sqref="S45:T45">
    <cfRule type="cellIs" dxfId="179" priority="130" operator="equal">
      <formula>1</formula>
    </cfRule>
    <cfRule type="cellIs" priority="131" operator="equal">
      <formula>1</formula>
    </cfRule>
    <cfRule type="cellIs" dxfId="178" priority="132" operator="between">
      <formula>0</formula>
      <formula>0.6</formula>
    </cfRule>
    <cfRule type="cellIs" dxfId="177" priority="133" operator="equal">
      <formula>0</formula>
    </cfRule>
    <cfRule type="cellIs" dxfId="176" priority="134" operator="greaterThan">
      <formula>0.99</formula>
    </cfRule>
    <cfRule type="cellIs" dxfId="175" priority="135" operator="greaterThan">
      <formula>0.79</formula>
    </cfRule>
    <cfRule type="cellIs" dxfId="174" priority="136" operator="greaterThan">
      <formula>0.59</formula>
    </cfRule>
    <cfRule type="cellIs" dxfId="173" priority="137" operator="lessThan">
      <formula>0.6</formula>
    </cfRule>
  </conditionalFormatting>
  <conditionalFormatting sqref="S45:T45">
    <cfRule type="cellIs" dxfId="172" priority="113" operator="equal">
      <formula>0</formula>
    </cfRule>
    <cfRule type="cellIs" dxfId="171" priority="114" operator="between">
      <formula>0.61</formula>
      <formula>0.8</formula>
    </cfRule>
    <cfRule type="cellIs" dxfId="170" priority="115" operator="greaterThan">
      <formula>1</formula>
    </cfRule>
    <cfRule type="cellIs" dxfId="169" priority="116" operator="between">
      <formula>0.81</formula>
      <formula>0.99</formula>
    </cfRule>
    <cfRule type="cellIs" dxfId="168" priority="117" operator="between">
      <formula>0.61</formula>
      <formula>0.8</formula>
    </cfRule>
    <cfRule type="cellIs" dxfId="167" priority="118" operator="between">
      <formula>0</formula>
      <formula>0.6</formula>
    </cfRule>
    <cfRule type="cellIs" dxfId="166" priority="119" operator="greaterThan">
      <formula>1</formula>
    </cfRule>
    <cfRule type="cellIs" dxfId="165" priority="120" operator="between">
      <formula>0.61</formula>
      <formula>0.99</formula>
    </cfRule>
    <cfRule type="cellIs" dxfId="164" priority="121" operator="between">
      <formula>0.8</formula>
      <formula>1</formula>
    </cfRule>
    <cfRule type="cellIs" dxfId="163" priority="122" operator="greaterThan">
      <formula>1</formula>
    </cfRule>
    <cfRule type="cellIs" dxfId="162" priority="123" operator="between">
      <formula>0.8</formula>
      <formula>1</formula>
    </cfRule>
    <cfRule type="cellIs" dxfId="161" priority="124" operator="between">
      <formula>0.1</formula>
      <formula>0.6</formula>
    </cfRule>
    <cfRule type="cellIs" dxfId="160" priority="125" operator="lessThan">
      <formula>0.8</formula>
    </cfRule>
    <cfRule type="cellIs" dxfId="159" priority="126" operator="lessThan">
      <formula>0.6</formula>
    </cfRule>
    <cfRule type="cellIs" dxfId="158" priority="127" operator="lessThan">
      <formula>0.8</formula>
    </cfRule>
    <cfRule type="cellIs" dxfId="157" priority="128" operator="lessThan">
      <formula>1</formula>
    </cfRule>
    <cfRule type="cellIs" dxfId="156" priority="129" operator="greaterThan">
      <formula>1</formula>
    </cfRule>
  </conditionalFormatting>
  <conditionalFormatting sqref="G48">
    <cfRule type="cellIs" dxfId="155" priority="105" operator="equal">
      <formula>1</formula>
    </cfRule>
    <cfRule type="cellIs" priority="106" operator="equal">
      <formula>1</formula>
    </cfRule>
    <cfRule type="cellIs" dxfId="154" priority="107" operator="between">
      <formula>0</formula>
      <formula>0.6</formula>
    </cfRule>
    <cfRule type="cellIs" dxfId="153" priority="108" operator="equal">
      <formula>0</formula>
    </cfRule>
    <cfRule type="cellIs" dxfId="152" priority="109" operator="greaterThan">
      <formula>0.99</formula>
    </cfRule>
    <cfRule type="cellIs" dxfId="151" priority="110" operator="greaterThan">
      <formula>0.79</formula>
    </cfRule>
    <cfRule type="cellIs" dxfId="150" priority="111" operator="greaterThan">
      <formula>0.59</formula>
    </cfRule>
    <cfRule type="cellIs" dxfId="149" priority="112" operator="lessThan">
      <formula>0.6</formula>
    </cfRule>
  </conditionalFormatting>
  <conditionalFormatting sqref="G48">
    <cfRule type="cellIs" dxfId="148" priority="88" operator="equal">
      <formula>0</formula>
    </cfRule>
    <cfRule type="cellIs" dxfId="147" priority="89" operator="between">
      <formula>0.61</formula>
      <formula>0.8</formula>
    </cfRule>
    <cfRule type="cellIs" dxfId="146" priority="90" operator="greaterThan">
      <formula>1</formula>
    </cfRule>
    <cfRule type="cellIs" dxfId="145" priority="91" operator="between">
      <formula>0.81</formula>
      <formula>0.99</formula>
    </cfRule>
    <cfRule type="cellIs" dxfId="144" priority="92" operator="between">
      <formula>0.61</formula>
      <formula>0.8</formula>
    </cfRule>
    <cfRule type="cellIs" dxfId="143" priority="93" operator="between">
      <formula>0</formula>
      <formula>0.6</formula>
    </cfRule>
    <cfRule type="cellIs" dxfId="142" priority="94" operator="greaterThan">
      <formula>1</formula>
    </cfRule>
    <cfRule type="cellIs" dxfId="141" priority="95" operator="between">
      <formula>0.61</formula>
      <formula>0.99</formula>
    </cfRule>
    <cfRule type="cellIs" dxfId="140" priority="96" operator="between">
      <formula>0.8</formula>
      <formula>1</formula>
    </cfRule>
    <cfRule type="cellIs" dxfId="139" priority="97" operator="greaterThan">
      <formula>1</formula>
    </cfRule>
    <cfRule type="cellIs" dxfId="138" priority="98" operator="between">
      <formula>0.8</formula>
      <formula>1</formula>
    </cfRule>
    <cfRule type="cellIs" dxfId="137" priority="99" operator="between">
      <formula>0.1</formula>
      <formula>0.6</formula>
    </cfRule>
    <cfRule type="cellIs" dxfId="136" priority="100" operator="lessThan">
      <formula>0.8</formula>
    </cfRule>
    <cfRule type="cellIs" dxfId="135" priority="101" operator="lessThan">
      <formula>0.6</formula>
    </cfRule>
    <cfRule type="cellIs" dxfId="134" priority="102" operator="lessThan">
      <formula>0.8</formula>
    </cfRule>
    <cfRule type="cellIs" dxfId="133" priority="103" operator="lessThan">
      <formula>1</formula>
    </cfRule>
    <cfRule type="cellIs" dxfId="132" priority="104" operator="greaterThan">
      <formula>1</formula>
    </cfRule>
  </conditionalFormatting>
  <conditionalFormatting sqref="K48">
    <cfRule type="cellIs" dxfId="131" priority="80" operator="equal">
      <formula>1</formula>
    </cfRule>
    <cfRule type="cellIs" priority="81" operator="equal">
      <formula>1</formula>
    </cfRule>
    <cfRule type="cellIs" dxfId="130" priority="82" operator="between">
      <formula>0</formula>
      <formula>0.6</formula>
    </cfRule>
    <cfRule type="cellIs" dxfId="129" priority="83" operator="equal">
      <formula>0</formula>
    </cfRule>
    <cfRule type="cellIs" dxfId="128" priority="84" operator="greaterThan">
      <formula>0.99</formula>
    </cfRule>
    <cfRule type="cellIs" dxfId="127" priority="85" operator="greaterThan">
      <formula>0.79</formula>
    </cfRule>
    <cfRule type="cellIs" dxfId="126" priority="86" operator="greaterThan">
      <formula>0.59</formula>
    </cfRule>
    <cfRule type="cellIs" dxfId="125" priority="87" operator="lessThan">
      <formula>0.6</formula>
    </cfRule>
  </conditionalFormatting>
  <conditionalFormatting sqref="K48">
    <cfRule type="cellIs" dxfId="124" priority="63" operator="equal">
      <formula>0</formula>
    </cfRule>
    <cfRule type="cellIs" dxfId="123" priority="64" operator="between">
      <formula>0.61</formula>
      <formula>0.8</formula>
    </cfRule>
    <cfRule type="cellIs" dxfId="122" priority="65" operator="greaterThan">
      <formula>1</formula>
    </cfRule>
    <cfRule type="cellIs" dxfId="121" priority="66" operator="between">
      <formula>0.81</formula>
      <formula>0.99</formula>
    </cfRule>
    <cfRule type="cellIs" dxfId="120" priority="67" operator="between">
      <formula>0.61</formula>
      <formula>0.8</formula>
    </cfRule>
    <cfRule type="cellIs" dxfId="119" priority="68" operator="between">
      <formula>0</formula>
      <formula>0.6</formula>
    </cfRule>
    <cfRule type="cellIs" dxfId="118" priority="69" operator="greaterThan">
      <formula>1</formula>
    </cfRule>
    <cfRule type="cellIs" dxfId="117" priority="70" operator="between">
      <formula>0.61</formula>
      <formula>0.99</formula>
    </cfRule>
    <cfRule type="cellIs" dxfId="116" priority="71" operator="between">
      <formula>0.8</formula>
      <formula>1</formula>
    </cfRule>
    <cfRule type="cellIs" dxfId="115" priority="72" operator="greaterThan">
      <formula>1</formula>
    </cfRule>
    <cfRule type="cellIs" dxfId="114" priority="73" operator="between">
      <formula>0.8</formula>
      <formula>1</formula>
    </cfRule>
    <cfRule type="cellIs" dxfId="113" priority="74" operator="between">
      <formula>0.1</formula>
      <formula>0.6</formula>
    </cfRule>
    <cfRule type="cellIs" dxfId="112" priority="75" operator="lessThan">
      <formula>0.8</formula>
    </cfRule>
    <cfRule type="cellIs" dxfId="111" priority="76" operator="lessThan">
      <formula>0.6</formula>
    </cfRule>
    <cfRule type="cellIs" dxfId="110" priority="77" operator="lessThan">
      <formula>0.8</formula>
    </cfRule>
    <cfRule type="cellIs" dxfId="109" priority="78" operator="lessThan">
      <formula>1</formula>
    </cfRule>
    <cfRule type="cellIs" dxfId="108" priority="79" operator="greaterThan">
      <formula>1</formula>
    </cfRule>
  </conditionalFormatting>
  <conditionalFormatting sqref="O48">
    <cfRule type="cellIs" dxfId="107" priority="55" operator="equal">
      <formula>1</formula>
    </cfRule>
    <cfRule type="cellIs" priority="56" operator="equal">
      <formula>1</formula>
    </cfRule>
    <cfRule type="cellIs" dxfId="106" priority="57" operator="between">
      <formula>0</formula>
      <formula>0.6</formula>
    </cfRule>
    <cfRule type="cellIs" dxfId="105" priority="58" operator="equal">
      <formula>0</formula>
    </cfRule>
    <cfRule type="cellIs" dxfId="104" priority="59" operator="greaterThan">
      <formula>0.99</formula>
    </cfRule>
    <cfRule type="cellIs" dxfId="103" priority="60" operator="greaterThan">
      <formula>0.79</formula>
    </cfRule>
    <cfRule type="cellIs" dxfId="102" priority="61" operator="greaterThan">
      <formula>0.59</formula>
    </cfRule>
    <cfRule type="cellIs" dxfId="101" priority="62" operator="lessThan">
      <formula>0.6</formula>
    </cfRule>
  </conditionalFormatting>
  <conditionalFormatting sqref="O48">
    <cfRule type="cellIs" dxfId="100" priority="38" operator="equal">
      <formula>0</formula>
    </cfRule>
    <cfRule type="cellIs" dxfId="99" priority="39" operator="between">
      <formula>0.61</formula>
      <formula>0.8</formula>
    </cfRule>
    <cfRule type="cellIs" dxfId="98" priority="40" operator="greaterThan">
      <formula>1</formula>
    </cfRule>
    <cfRule type="cellIs" dxfId="97" priority="41" operator="between">
      <formula>0.81</formula>
      <formula>0.99</formula>
    </cfRule>
    <cfRule type="cellIs" dxfId="96" priority="42" operator="between">
      <formula>0.61</formula>
      <formula>0.8</formula>
    </cfRule>
    <cfRule type="cellIs" dxfId="95" priority="43" operator="between">
      <formula>0</formula>
      <formula>0.6</formula>
    </cfRule>
    <cfRule type="cellIs" dxfId="94" priority="44" operator="greaterThan">
      <formula>1</formula>
    </cfRule>
    <cfRule type="cellIs" dxfId="93" priority="45" operator="between">
      <formula>0.61</formula>
      <formula>0.99</formula>
    </cfRule>
    <cfRule type="cellIs" dxfId="92" priority="46" operator="between">
      <formula>0.8</formula>
      <formula>1</formula>
    </cfRule>
    <cfRule type="cellIs" dxfId="91" priority="47" operator="greaterThan">
      <formula>1</formula>
    </cfRule>
    <cfRule type="cellIs" dxfId="90" priority="48" operator="between">
      <formula>0.8</formula>
      <formula>1</formula>
    </cfRule>
    <cfRule type="cellIs" dxfId="89" priority="49" operator="between">
      <formula>0.1</formula>
      <formula>0.6</formula>
    </cfRule>
    <cfRule type="cellIs" dxfId="88" priority="50" operator="lessThan">
      <formula>0.8</formula>
    </cfRule>
    <cfRule type="cellIs" dxfId="87" priority="51" operator="lessThan">
      <formula>0.6</formula>
    </cfRule>
    <cfRule type="cellIs" dxfId="86" priority="52" operator="lessThan">
      <formula>0.8</formula>
    </cfRule>
    <cfRule type="cellIs" dxfId="85" priority="53" operator="lessThan">
      <formula>1</formula>
    </cfRule>
    <cfRule type="cellIs" dxfId="84" priority="54" operator="greaterThan">
      <formula>1</formula>
    </cfRule>
  </conditionalFormatting>
  <conditionalFormatting sqref="S48:T48">
    <cfRule type="cellIs" dxfId="83" priority="30" operator="equal">
      <formula>1</formula>
    </cfRule>
    <cfRule type="cellIs" priority="31" operator="equal">
      <formula>1</formula>
    </cfRule>
    <cfRule type="cellIs" dxfId="82" priority="32" operator="between">
      <formula>0</formula>
      <formula>0.6</formula>
    </cfRule>
    <cfRule type="cellIs" dxfId="81" priority="33" operator="equal">
      <formula>0</formula>
    </cfRule>
    <cfRule type="cellIs" dxfId="80" priority="34" operator="greaterThan">
      <formula>0.99</formula>
    </cfRule>
    <cfRule type="cellIs" dxfId="79" priority="35" operator="greaterThan">
      <formula>0.79</formula>
    </cfRule>
    <cfRule type="cellIs" dxfId="78" priority="36" operator="greaterThan">
      <formula>0.59</formula>
    </cfRule>
    <cfRule type="cellIs" dxfId="77" priority="37" operator="lessThan">
      <formula>0.6</formula>
    </cfRule>
  </conditionalFormatting>
  <conditionalFormatting sqref="S48:T48">
    <cfRule type="cellIs" dxfId="76" priority="13" operator="equal">
      <formula>0</formula>
    </cfRule>
    <cfRule type="cellIs" dxfId="75" priority="14" operator="between">
      <formula>0.61</formula>
      <formula>0.8</formula>
    </cfRule>
    <cfRule type="cellIs" dxfId="74" priority="15" operator="greaterThan">
      <formula>1</formula>
    </cfRule>
    <cfRule type="cellIs" dxfId="73" priority="16" operator="between">
      <formula>0.81</formula>
      <formula>0.99</formula>
    </cfRule>
    <cfRule type="cellIs" dxfId="72" priority="17" operator="between">
      <formula>0.61</formula>
      <formula>0.8</formula>
    </cfRule>
    <cfRule type="cellIs" dxfId="71" priority="18" operator="between">
      <formula>0</formula>
      <formula>0.6</formula>
    </cfRule>
    <cfRule type="cellIs" dxfId="70" priority="19" operator="greaterThan">
      <formula>1</formula>
    </cfRule>
    <cfRule type="cellIs" dxfId="69" priority="20" operator="between">
      <formula>0.61</formula>
      <formula>0.99</formula>
    </cfRule>
    <cfRule type="cellIs" dxfId="68" priority="21" operator="between">
      <formula>0.8</formula>
      <formula>1</formula>
    </cfRule>
    <cfRule type="cellIs" dxfId="67" priority="22" operator="greaterThan">
      <formula>1</formula>
    </cfRule>
    <cfRule type="cellIs" dxfId="66" priority="23" operator="between">
      <formula>0.8</formula>
      <formula>1</formula>
    </cfRule>
    <cfRule type="cellIs" dxfId="65" priority="24" operator="between">
      <formula>0.1</formula>
      <formula>0.6</formula>
    </cfRule>
    <cfRule type="cellIs" dxfId="64" priority="25" operator="lessThan">
      <formula>0.8</formula>
    </cfRule>
    <cfRule type="cellIs" dxfId="63" priority="26" operator="lessThan">
      <formula>0.6</formula>
    </cfRule>
    <cfRule type="cellIs" dxfId="62" priority="27" operator="lessThan">
      <formula>0.8</formula>
    </cfRule>
    <cfRule type="cellIs" dxfId="61" priority="28" operator="lessThan">
      <formula>1</formula>
    </cfRule>
    <cfRule type="cellIs" dxfId="60" priority="29" operator="greaterThan">
      <formula>1</formula>
    </cfRule>
  </conditionalFormatting>
  <conditionalFormatting sqref="S18:T18 K18 G18 O18">
    <cfRule type="cellIs" dxfId="59" priority="9" operator="greaterThan">
      <formula>0.99</formula>
    </cfRule>
    <cfRule type="cellIs" dxfId="58" priority="10" operator="greaterThan">
      <formula>0.79</formula>
    </cfRule>
    <cfRule type="cellIs" dxfId="57" priority="11" operator="greaterThan">
      <formula>0.59</formula>
    </cfRule>
    <cfRule type="cellIs" dxfId="56" priority="12" operator="lessThan">
      <formula>0.6</formula>
    </cfRule>
  </conditionalFormatting>
  <conditionalFormatting sqref="S21:T21 K21 G21 O21">
    <cfRule type="cellIs" dxfId="55" priority="5" operator="greaterThan">
      <formula>0.99</formula>
    </cfRule>
    <cfRule type="cellIs" dxfId="54" priority="6" operator="greaterThan">
      <formula>0.79</formula>
    </cfRule>
    <cfRule type="cellIs" dxfId="53" priority="7" operator="greaterThan">
      <formula>0.59</formula>
    </cfRule>
    <cfRule type="cellIs" dxfId="52" priority="8" operator="lessThan">
      <formula>0.6</formula>
    </cfRule>
  </conditionalFormatting>
  <conditionalFormatting sqref="S24:T24 K24 G24 O24">
    <cfRule type="cellIs" dxfId="51" priority="1" operator="greaterThan">
      <formula>0.99</formula>
    </cfRule>
    <cfRule type="cellIs" dxfId="50" priority="2" operator="greaterThan">
      <formula>0.79</formula>
    </cfRule>
    <cfRule type="cellIs" dxfId="49" priority="3" operator="greaterThan">
      <formula>0.59</formula>
    </cfRule>
    <cfRule type="cellIs" dxfId="48" priority="4" operator="lessThan">
      <formula>0.6</formula>
    </cfRule>
  </conditionalFormatting>
  <pageMargins left="0.25" right="0.25" top="0.75" bottom="0.75" header="0.3" footer="0.3"/>
  <pageSetup scale="55" orientation="landscape" verticalDpi="300" r:id="rId1"/>
  <rowBreaks count="1" manualBreakCount="1">
    <brk id="26" max="24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theme="3" tint="-0.499984740745262"/>
  </sheetPr>
  <dimension ref="A1:Y19"/>
  <sheetViews>
    <sheetView view="pageBreakPreview" topLeftCell="A4" zoomScale="70" zoomScaleSheetLayoutView="70" workbookViewId="0">
      <selection activeCell="P17" sqref="P17:R17"/>
    </sheetView>
  </sheetViews>
  <sheetFormatPr baseColWidth="10" defaultColWidth="2.5703125" defaultRowHeight="15" x14ac:dyDescent="0.25"/>
  <cols>
    <col min="1" max="1" width="5.5703125" customWidth="1"/>
    <col min="2" max="2" width="30" style="134" customWidth="1"/>
    <col min="3" max="3" width="32" style="134" customWidth="1"/>
    <col min="4" max="6" width="6.42578125" customWidth="1"/>
    <col min="7" max="7" width="8.85546875" customWidth="1"/>
    <col min="8" max="8" width="6.42578125" customWidth="1"/>
    <col min="9" max="9" width="7.140625" customWidth="1"/>
    <col min="10" max="10" width="8.7109375" customWidth="1"/>
    <col min="11" max="11" width="8.85546875" customWidth="1"/>
    <col min="12" max="14" width="6.42578125" customWidth="1"/>
    <col min="15" max="15" width="8.85546875" customWidth="1"/>
    <col min="16" max="18" width="6.42578125" customWidth="1"/>
    <col min="19" max="19" width="8.85546875" customWidth="1"/>
    <col min="20" max="20" width="11.42578125" customWidth="1"/>
    <col min="21" max="24" width="6.7109375" customWidth="1"/>
    <col min="25" max="25" width="7.140625" customWidth="1"/>
    <col min="168" max="168" width="5" bestFit="1" customWidth="1"/>
    <col min="169" max="169" width="35.5703125" bestFit="1" customWidth="1"/>
    <col min="170" max="170" width="40.140625" bestFit="1" customWidth="1"/>
    <col min="171" max="171" width="16" customWidth="1"/>
    <col min="172" max="172" width="21.7109375" customWidth="1"/>
    <col min="173" max="173" width="18.85546875" customWidth="1"/>
    <col min="174" max="174" width="12.85546875" customWidth="1"/>
    <col min="175" max="179" width="10" bestFit="1" customWidth="1"/>
    <col min="424" max="424" width="5" bestFit="1" customWidth="1"/>
    <col min="425" max="425" width="35.5703125" bestFit="1" customWidth="1"/>
    <col min="426" max="426" width="40.140625" bestFit="1" customWidth="1"/>
    <col min="427" max="427" width="16" customWidth="1"/>
    <col min="428" max="428" width="21.7109375" customWidth="1"/>
    <col min="429" max="429" width="18.85546875" customWidth="1"/>
    <col min="430" max="430" width="12.85546875" customWidth="1"/>
    <col min="431" max="435" width="10" bestFit="1" customWidth="1"/>
    <col min="680" max="680" width="5" bestFit="1" customWidth="1"/>
    <col min="681" max="681" width="35.5703125" bestFit="1" customWidth="1"/>
    <col min="682" max="682" width="40.140625" bestFit="1" customWidth="1"/>
    <col min="683" max="683" width="16" customWidth="1"/>
    <col min="684" max="684" width="21.7109375" customWidth="1"/>
    <col min="685" max="685" width="18.85546875" customWidth="1"/>
    <col min="686" max="686" width="12.85546875" customWidth="1"/>
    <col min="687" max="691" width="10" bestFit="1" customWidth="1"/>
    <col min="936" max="936" width="5" bestFit="1" customWidth="1"/>
    <col min="937" max="937" width="35.5703125" bestFit="1" customWidth="1"/>
    <col min="938" max="938" width="40.140625" bestFit="1" customWidth="1"/>
    <col min="939" max="939" width="16" customWidth="1"/>
    <col min="940" max="940" width="21.7109375" customWidth="1"/>
    <col min="941" max="941" width="18.85546875" customWidth="1"/>
    <col min="942" max="942" width="12.85546875" customWidth="1"/>
    <col min="943" max="947" width="10" bestFit="1" customWidth="1"/>
    <col min="1192" max="1192" width="5" bestFit="1" customWidth="1"/>
    <col min="1193" max="1193" width="35.5703125" bestFit="1" customWidth="1"/>
    <col min="1194" max="1194" width="40.140625" bestFit="1" customWidth="1"/>
    <col min="1195" max="1195" width="16" customWidth="1"/>
    <col min="1196" max="1196" width="21.7109375" customWidth="1"/>
    <col min="1197" max="1197" width="18.85546875" customWidth="1"/>
    <col min="1198" max="1198" width="12.85546875" customWidth="1"/>
    <col min="1199" max="1203" width="10" bestFit="1" customWidth="1"/>
    <col min="1448" max="1448" width="5" bestFit="1" customWidth="1"/>
    <col min="1449" max="1449" width="35.5703125" bestFit="1" customWidth="1"/>
    <col min="1450" max="1450" width="40.140625" bestFit="1" customWidth="1"/>
    <col min="1451" max="1451" width="16" customWidth="1"/>
    <col min="1452" max="1452" width="21.7109375" customWidth="1"/>
    <col min="1453" max="1453" width="18.85546875" customWidth="1"/>
    <col min="1454" max="1454" width="12.85546875" customWidth="1"/>
    <col min="1455" max="1459" width="10" bestFit="1" customWidth="1"/>
    <col min="1704" max="1704" width="5" bestFit="1" customWidth="1"/>
    <col min="1705" max="1705" width="35.5703125" bestFit="1" customWidth="1"/>
    <col min="1706" max="1706" width="40.140625" bestFit="1" customWidth="1"/>
    <col min="1707" max="1707" width="16" customWidth="1"/>
    <col min="1708" max="1708" width="21.7109375" customWidth="1"/>
    <col min="1709" max="1709" width="18.85546875" customWidth="1"/>
    <col min="1710" max="1710" width="12.85546875" customWidth="1"/>
    <col min="1711" max="1715" width="10" bestFit="1" customWidth="1"/>
    <col min="1960" max="1960" width="5" bestFit="1" customWidth="1"/>
    <col min="1961" max="1961" width="35.5703125" bestFit="1" customWidth="1"/>
    <col min="1962" max="1962" width="40.140625" bestFit="1" customWidth="1"/>
    <col min="1963" max="1963" width="16" customWidth="1"/>
    <col min="1964" max="1964" width="21.7109375" customWidth="1"/>
    <col min="1965" max="1965" width="18.85546875" customWidth="1"/>
    <col min="1966" max="1966" width="12.85546875" customWidth="1"/>
    <col min="1967" max="1971" width="10" bestFit="1" customWidth="1"/>
    <col min="2216" max="2216" width="5" bestFit="1" customWidth="1"/>
    <col min="2217" max="2217" width="35.5703125" bestFit="1" customWidth="1"/>
    <col min="2218" max="2218" width="40.140625" bestFit="1" customWidth="1"/>
    <col min="2219" max="2219" width="16" customWidth="1"/>
    <col min="2220" max="2220" width="21.7109375" customWidth="1"/>
    <col min="2221" max="2221" width="18.85546875" customWidth="1"/>
    <col min="2222" max="2222" width="12.85546875" customWidth="1"/>
    <col min="2223" max="2227" width="10" bestFit="1" customWidth="1"/>
    <col min="2472" max="2472" width="5" bestFit="1" customWidth="1"/>
    <col min="2473" max="2473" width="35.5703125" bestFit="1" customWidth="1"/>
    <col min="2474" max="2474" width="40.140625" bestFit="1" customWidth="1"/>
    <col min="2475" max="2475" width="16" customWidth="1"/>
    <col min="2476" max="2476" width="21.7109375" customWidth="1"/>
    <col min="2477" max="2477" width="18.85546875" customWidth="1"/>
    <col min="2478" max="2478" width="12.85546875" customWidth="1"/>
    <col min="2479" max="2483" width="10" bestFit="1" customWidth="1"/>
    <col min="2728" max="2728" width="5" bestFit="1" customWidth="1"/>
    <col min="2729" max="2729" width="35.5703125" bestFit="1" customWidth="1"/>
    <col min="2730" max="2730" width="40.140625" bestFit="1" customWidth="1"/>
    <col min="2731" max="2731" width="16" customWidth="1"/>
    <col min="2732" max="2732" width="21.7109375" customWidth="1"/>
    <col min="2733" max="2733" width="18.85546875" customWidth="1"/>
    <col min="2734" max="2734" width="12.85546875" customWidth="1"/>
    <col min="2735" max="2739" width="10" bestFit="1" customWidth="1"/>
    <col min="2984" max="2984" width="5" bestFit="1" customWidth="1"/>
    <col min="2985" max="2985" width="35.5703125" bestFit="1" customWidth="1"/>
    <col min="2986" max="2986" width="40.140625" bestFit="1" customWidth="1"/>
    <col min="2987" max="2987" width="16" customWidth="1"/>
    <col min="2988" max="2988" width="21.7109375" customWidth="1"/>
    <col min="2989" max="2989" width="18.85546875" customWidth="1"/>
    <col min="2990" max="2990" width="12.85546875" customWidth="1"/>
    <col min="2991" max="2995" width="10" bestFit="1" customWidth="1"/>
    <col min="3240" max="3240" width="5" bestFit="1" customWidth="1"/>
    <col min="3241" max="3241" width="35.5703125" bestFit="1" customWidth="1"/>
    <col min="3242" max="3242" width="40.140625" bestFit="1" customWidth="1"/>
    <col min="3243" max="3243" width="16" customWidth="1"/>
    <col min="3244" max="3244" width="21.7109375" customWidth="1"/>
    <col min="3245" max="3245" width="18.85546875" customWidth="1"/>
    <col min="3246" max="3246" width="12.85546875" customWidth="1"/>
    <col min="3247" max="3251" width="10" bestFit="1" customWidth="1"/>
    <col min="3496" max="3496" width="5" bestFit="1" customWidth="1"/>
    <col min="3497" max="3497" width="35.5703125" bestFit="1" customWidth="1"/>
    <col min="3498" max="3498" width="40.140625" bestFit="1" customWidth="1"/>
    <col min="3499" max="3499" width="16" customWidth="1"/>
    <col min="3500" max="3500" width="21.7109375" customWidth="1"/>
    <col min="3501" max="3501" width="18.85546875" customWidth="1"/>
    <col min="3502" max="3502" width="12.85546875" customWidth="1"/>
    <col min="3503" max="3507" width="10" bestFit="1" customWidth="1"/>
    <col min="3752" max="3752" width="5" bestFit="1" customWidth="1"/>
    <col min="3753" max="3753" width="35.5703125" bestFit="1" customWidth="1"/>
    <col min="3754" max="3754" width="40.140625" bestFit="1" customWidth="1"/>
    <col min="3755" max="3755" width="16" customWidth="1"/>
    <col min="3756" max="3756" width="21.7109375" customWidth="1"/>
    <col min="3757" max="3757" width="18.85546875" customWidth="1"/>
    <col min="3758" max="3758" width="12.85546875" customWidth="1"/>
    <col min="3759" max="3763" width="10" bestFit="1" customWidth="1"/>
    <col min="4008" max="4008" width="5" bestFit="1" customWidth="1"/>
    <col min="4009" max="4009" width="35.5703125" bestFit="1" customWidth="1"/>
    <col min="4010" max="4010" width="40.140625" bestFit="1" customWidth="1"/>
    <col min="4011" max="4011" width="16" customWidth="1"/>
    <col min="4012" max="4012" width="21.7109375" customWidth="1"/>
    <col min="4013" max="4013" width="18.85546875" customWidth="1"/>
    <col min="4014" max="4014" width="12.85546875" customWidth="1"/>
    <col min="4015" max="4019" width="10" bestFit="1" customWidth="1"/>
    <col min="4264" max="4264" width="5" bestFit="1" customWidth="1"/>
    <col min="4265" max="4265" width="35.5703125" bestFit="1" customWidth="1"/>
    <col min="4266" max="4266" width="40.140625" bestFit="1" customWidth="1"/>
    <col min="4267" max="4267" width="16" customWidth="1"/>
    <col min="4268" max="4268" width="21.7109375" customWidth="1"/>
    <col min="4269" max="4269" width="18.85546875" customWidth="1"/>
    <col min="4270" max="4270" width="12.85546875" customWidth="1"/>
    <col min="4271" max="4275" width="10" bestFit="1" customWidth="1"/>
    <col min="4520" max="4520" width="5" bestFit="1" customWidth="1"/>
    <col min="4521" max="4521" width="35.5703125" bestFit="1" customWidth="1"/>
    <col min="4522" max="4522" width="40.140625" bestFit="1" customWidth="1"/>
    <col min="4523" max="4523" width="16" customWidth="1"/>
    <col min="4524" max="4524" width="21.7109375" customWidth="1"/>
    <col min="4525" max="4525" width="18.85546875" customWidth="1"/>
    <col min="4526" max="4526" width="12.85546875" customWidth="1"/>
    <col min="4527" max="4531" width="10" bestFit="1" customWidth="1"/>
    <col min="4776" max="4776" width="5" bestFit="1" customWidth="1"/>
    <col min="4777" max="4777" width="35.5703125" bestFit="1" customWidth="1"/>
    <col min="4778" max="4778" width="40.140625" bestFit="1" customWidth="1"/>
    <col min="4779" max="4779" width="16" customWidth="1"/>
    <col min="4780" max="4780" width="21.7109375" customWidth="1"/>
    <col min="4781" max="4781" width="18.85546875" customWidth="1"/>
    <col min="4782" max="4782" width="12.85546875" customWidth="1"/>
    <col min="4783" max="4787" width="10" bestFit="1" customWidth="1"/>
    <col min="5032" max="5032" width="5" bestFit="1" customWidth="1"/>
    <col min="5033" max="5033" width="35.5703125" bestFit="1" customWidth="1"/>
    <col min="5034" max="5034" width="40.140625" bestFit="1" customWidth="1"/>
    <col min="5035" max="5035" width="16" customWidth="1"/>
    <col min="5036" max="5036" width="21.7109375" customWidth="1"/>
    <col min="5037" max="5037" width="18.85546875" customWidth="1"/>
    <col min="5038" max="5038" width="12.85546875" customWidth="1"/>
    <col min="5039" max="5043" width="10" bestFit="1" customWidth="1"/>
    <col min="5288" max="5288" width="5" bestFit="1" customWidth="1"/>
    <col min="5289" max="5289" width="35.5703125" bestFit="1" customWidth="1"/>
    <col min="5290" max="5290" width="40.140625" bestFit="1" customWidth="1"/>
    <col min="5291" max="5291" width="16" customWidth="1"/>
    <col min="5292" max="5292" width="21.7109375" customWidth="1"/>
    <col min="5293" max="5293" width="18.85546875" customWidth="1"/>
    <col min="5294" max="5294" width="12.85546875" customWidth="1"/>
    <col min="5295" max="5299" width="10" bestFit="1" customWidth="1"/>
    <col min="5544" max="5544" width="5" bestFit="1" customWidth="1"/>
    <col min="5545" max="5545" width="35.5703125" bestFit="1" customWidth="1"/>
    <col min="5546" max="5546" width="40.140625" bestFit="1" customWidth="1"/>
    <col min="5547" max="5547" width="16" customWidth="1"/>
    <col min="5548" max="5548" width="21.7109375" customWidth="1"/>
    <col min="5549" max="5549" width="18.85546875" customWidth="1"/>
    <col min="5550" max="5550" width="12.85546875" customWidth="1"/>
    <col min="5551" max="5555" width="10" bestFit="1" customWidth="1"/>
    <col min="5800" max="5800" width="5" bestFit="1" customWidth="1"/>
    <col min="5801" max="5801" width="35.5703125" bestFit="1" customWidth="1"/>
    <col min="5802" max="5802" width="40.140625" bestFit="1" customWidth="1"/>
    <col min="5803" max="5803" width="16" customWidth="1"/>
    <col min="5804" max="5804" width="21.7109375" customWidth="1"/>
    <col min="5805" max="5805" width="18.85546875" customWidth="1"/>
    <col min="5806" max="5806" width="12.85546875" customWidth="1"/>
    <col min="5807" max="5811" width="10" bestFit="1" customWidth="1"/>
    <col min="6056" max="6056" width="5" bestFit="1" customWidth="1"/>
    <col min="6057" max="6057" width="35.5703125" bestFit="1" customWidth="1"/>
    <col min="6058" max="6058" width="40.140625" bestFit="1" customWidth="1"/>
    <col min="6059" max="6059" width="16" customWidth="1"/>
    <col min="6060" max="6060" width="21.7109375" customWidth="1"/>
    <col min="6061" max="6061" width="18.85546875" customWidth="1"/>
    <col min="6062" max="6062" width="12.85546875" customWidth="1"/>
    <col min="6063" max="6067" width="10" bestFit="1" customWidth="1"/>
    <col min="6312" max="6312" width="5" bestFit="1" customWidth="1"/>
    <col min="6313" max="6313" width="35.5703125" bestFit="1" customWidth="1"/>
    <col min="6314" max="6314" width="40.140625" bestFit="1" customWidth="1"/>
    <col min="6315" max="6315" width="16" customWidth="1"/>
    <col min="6316" max="6316" width="21.7109375" customWidth="1"/>
    <col min="6317" max="6317" width="18.85546875" customWidth="1"/>
    <col min="6318" max="6318" width="12.85546875" customWidth="1"/>
    <col min="6319" max="6323" width="10" bestFit="1" customWidth="1"/>
    <col min="6568" max="6568" width="5" bestFit="1" customWidth="1"/>
    <col min="6569" max="6569" width="35.5703125" bestFit="1" customWidth="1"/>
    <col min="6570" max="6570" width="40.140625" bestFit="1" customWidth="1"/>
    <col min="6571" max="6571" width="16" customWidth="1"/>
    <col min="6572" max="6572" width="21.7109375" customWidth="1"/>
    <col min="6573" max="6573" width="18.85546875" customWidth="1"/>
    <col min="6574" max="6574" width="12.85546875" customWidth="1"/>
    <col min="6575" max="6579" width="10" bestFit="1" customWidth="1"/>
    <col min="6824" max="6824" width="5" bestFit="1" customWidth="1"/>
    <col min="6825" max="6825" width="35.5703125" bestFit="1" customWidth="1"/>
    <col min="6826" max="6826" width="40.140625" bestFit="1" customWidth="1"/>
    <col min="6827" max="6827" width="16" customWidth="1"/>
    <col min="6828" max="6828" width="21.7109375" customWidth="1"/>
    <col min="6829" max="6829" width="18.85546875" customWidth="1"/>
    <col min="6830" max="6830" width="12.85546875" customWidth="1"/>
    <col min="6831" max="6835" width="10" bestFit="1" customWidth="1"/>
    <col min="7080" max="7080" width="5" bestFit="1" customWidth="1"/>
    <col min="7081" max="7081" width="35.5703125" bestFit="1" customWidth="1"/>
    <col min="7082" max="7082" width="40.140625" bestFit="1" customWidth="1"/>
    <col min="7083" max="7083" width="16" customWidth="1"/>
    <col min="7084" max="7084" width="21.7109375" customWidth="1"/>
    <col min="7085" max="7085" width="18.85546875" customWidth="1"/>
    <col min="7086" max="7086" width="12.85546875" customWidth="1"/>
    <col min="7087" max="7091" width="10" bestFit="1" customWidth="1"/>
    <col min="7336" max="7336" width="5" bestFit="1" customWidth="1"/>
    <col min="7337" max="7337" width="35.5703125" bestFit="1" customWidth="1"/>
    <col min="7338" max="7338" width="40.140625" bestFit="1" customWidth="1"/>
    <col min="7339" max="7339" width="16" customWidth="1"/>
    <col min="7340" max="7340" width="21.7109375" customWidth="1"/>
    <col min="7341" max="7341" width="18.85546875" customWidth="1"/>
    <col min="7342" max="7342" width="12.85546875" customWidth="1"/>
    <col min="7343" max="7347" width="10" bestFit="1" customWidth="1"/>
    <col min="7592" max="7592" width="5" bestFit="1" customWidth="1"/>
    <col min="7593" max="7593" width="35.5703125" bestFit="1" customWidth="1"/>
    <col min="7594" max="7594" width="40.140625" bestFit="1" customWidth="1"/>
    <col min="7595" max="7595" width="16" customWidth="1"/>
    <col min="7596" max="7596" width="21.7109375" customWidth="1"/>
    <col min="7597" max="7597" width="18.85546875" customWidth="1"/>
    <col min="7598" max="7598" width="12.85546875" customWidth="1"/>
    <col min="7599" max="7603" width="10" bestFit="1" customWidth="1"/>
    <col min="7848" max="7848" width="5" bestFit="1" customWidth="1"/>
    <col min="7849" max="7849" width="35.5703125" bestFit="1" customWidth="1"/>
    <col min="7850" max="7850" width="40.140625" bestFit="1" customWidth="1"/>
    <col min="7851" max="7851" width="16" customWidth="1"/>
    <col min="7852" max="7852" width="21.7109375" customWidth="1"/>
    <col min="7853" max="7853" width="18.85546875" customWidth="1"/>
    <col min="7854" max="7854" width="12.85546875" customWidth="1"/>
    <col min="7855" max="7859" width="10" bestFit="1" customWidth="1"/>
    <col min="8104" max="8104" width="5" bestFit="1" customWidth="1"/>
    <col min="8105" max="8105" width="35.5703125" bestFit="1" customWidth="1"/>
    <col min="8106" max="8106" width="40.140625" bestFit="1" customWidth="1"/>
    <col min="8107" max="8107" width="16" customWidth="1"/>
    <col min="8108" max="8108" width="21.7109375" customWidth="1"/>
    <col min="8109" max="8109" width="18.85546875" customWidth="1"/>
    <col min="8110" max="8110" width="12.85546875" customWidth="1"/>
    <col min="8111" max="8115" width="10" bestFit="1" customWidth="1"/>
    <col min="8360" max="8360" width="5" bestFit="1" customWidth="1"/>
    <col min="8361" max="8361" width="35.5703125" bestFit="1" customWidth="1"/>
    <col min="8362" max="8362" width="40.140625" bestFit="1" customWidth="1"/>
    <col min="8363" max="8363" width="16" customWidth="1"/>
    <col min="8364" max="8364" width="21.7109375" customWidth="1"/>
    <col min="8365" max="8365" width="18.85546875" customWidth="1"/>
    <col min="8366" max="8366" width="12.85546875" customWidth="1"/>
    <col min="8367" max="8371" width="10" bestFit="1" customWidth="1"/>
    <col min="8616" max="8616" width="5" bestFit="1" customWidth="1"/>
    <col min="8617" max="8617" width="35.5703125" bestFit="1" customWidth="1"/>
    <col min="8618" max="8618" width="40.140625" bestFit="1" customWidth="1"/>
    <col min="8619" max="8619" width="16" customWidth="1"/>
    <col min="8620" max="8620" width="21.7109375" customWidth="1"/>
    <col min="8621" max="8621" width="18.85546875" customWidth="1"/>
    <col min="8622" max="8622" width="12.85546875" customWidth="1"/>
    <col min="8623" max="8627" width="10" bestFit="1" customWidth="1"/>
    <col min="8872" max="8872" width="5" bestFit="1" customWidth="1"/>
    <col min="8873" max="8873" width="35.5703125" bestFit="1" customWidth="1"/>
    <col min="8874" max="8874" width="40.140625" bestFit="1" customWidth="1"/>
    <col min="8875" max="8875" width="16" customWidth="1"/>
    <col min="8876" max="8876" width="21.7109375" customWidth="1"/>
    <col min="8877" max="8877" width="18.85546875" customWidth="1"/>
    <col min="8878" max="8878" width="12.85546875" customWidth="1"/>
    <col min="8879" max="8883" width="10" bestFit="1" customWidth="1"/>
    <col min="9128" max="9128" width="5" bestFit="1" customWidth="1"/>
    <col min="9129" max="9129" width="35.5703125" bestFit="1" customWidth="1"/>
    <col min="9130" max="9130" width="40.140625" bestFit="1" customWidth="1"/>
    <col min="9131" max="9131" width="16" customWidth="1"/>
    <col min="9132" max="9132" width="21.7109375" customWidth="1"/>
    <col min="9133" max="9133" width="18.85546875" customWidth="1"/>
    <col min="9134" max="9134" width="12.85546875" customWidth="1"/>
    <col min="9135" max="9139" width="10" bestFit="1" customWidth="1"/>
    <col min="9384" max="9384" width="5" bestFit="1" customWidth="1"/>
    <col min="9385" max="9385" width="35.5703125" bestFit="1" customWidth="1"/>
    <col min="9386" max="9386" width="40.140625" bestFit="1" customWidth="1"/>
    <col min="9387" max="9387" width="16" customWidth="1"/>
    <col min="9388" max="9388" width="21.7109375" customWidth="1"/>
    <col min="9389" max="9389" width="18.85546875" customWidth="1"/>
    <col min="9390" max="9390" width="12.85546875" customWidth="1"/>
    <col min="9391" max="9395" width="10" bestFit="1" customWidth="1"/>
    <col min="9640" max="9640" width="5" bestFit="1" customWidth="1"/>
    <col min="9641" max="9641" width="35.5703125" bestFit="1" customWidth="1"/>
    <col min="9642" max="9642" width="40.140625" bestFit="1" customWidth="1"/>
    <col min="9643" max="9643" width="16" customWidth="1"/>
    <col min="9644" max="9644" width="21.7109375" customWidth="1"/>
    <col min="9645" max="9645" width="18.85546875" customWidth="1"/>
    <col min="9646" max="9646" width="12.85546875" customWidth="1"/>
    <col min="9647" max="9651" width="10" bestFit="1" customWidth="1"/>
    <col min="9896" max="9896" width="5" bestFit="1" customWidth="1"/>
    <col min="9897" max="9897" width="35.5703125" bestFit="1" customWidth="1"/>
    <col min="9898" max="9898" width="40.140625" bestFit="1" customWidth="1"/>
    <col min="9899" max="9899" width="16" customWidth="1"/>
    <col min="9900" max="9900" width="21.7109375" customWidth="1"/>
    <col min="9901" max="9901" width="18.85546875" customWidth="1"/>
    <col min="9902" max="9902" width="12.85546875" customWidth="1"/>
    <col min="9903" max="9907" width="10" bestFit="1" customWidth="1"/>
    <col min="10152" max="10152" width="5" bestFit="1" customWidth="1"/>
    <col min="10153" max="10153" width="35.5703125" bestFit="1" customWidth="1"/>
    <col min="10154" max="10154" width="40.140625" bestFit="1" customWidth="1"/>
    <col min="10155" max="10155" width="16" customWidth="1"/>
    <col min="10156" max="10156" width="21.7109375" customWidth="1"/>
    <col min="10157" max="10157" width="18.85546875" customWidth="1"/>
    <col min="10158" max="10158" width="12.85546875" customWidth="1"/>
    <col min="10159" max="10163" width="10" bestFit="1" customWidth="1"/>
    <col min="10408" max="10408" width="5" bestFit="1" customWidth="1"/>
    <col min="10409" max="10409" width="35.5703125" bestFit="1" customWidth="1"/>
    <col min="10410" max="10410" width="40.140625" bestFit="1" customWidth="1"/>
    <col min="10411" max="10411" width="16" customWidth="1"/>
    <col min="10412" max="10412" width="21.7109375" customWidth="1"/>
    <col min="10413" max="10413" width="18.85546875" customWidth="1"/>
    <col min="10414" max="10414" width="12.85546875" customWidth="1"/>
    <col min="10415" max="10419" width="10" bestFit="1" customWidth="1"/>
    <col min="10664" max="10664" width="5" bestFit="1" customWidth="1"/>
    <col min="10665" max="10665" width="35.5703125" bestFit="1" customWidth="1"/>
    <col min="10666" max="10666" width="40.140625" bestFit="1" customWidth="1"/>
    <col min="10667" max="10667" width="16" customWidth="1"/>
    <col min="10668" max="10668" width="21.7109375" customWidth="1"/>
    <col min="10669" max="10669" width="18.85546875" customWidth="1"/>
    <col min="10670" max="10670" width="12.85546875" customWidth="1"/>
    <col min="10671" max="10675" width="10" bestFit="1" customWidth="1"/>
    <col min="10920" max="10920" width="5" bestFit="1" customWidth="1"/>
    <col min="10921" max="10921" width="35.5703125" bestFit="1" customWidth="1"/>
    <col min="10922" max="10922" width="40.140625" bestFit="1" customWidth="1"/>
    <col min="10923" max="10923" width="16" customWidth="1"/>
    <col min="10924" max="10924" width="21.7109375" customWidth="1"/>
    <col min="10925" max="10925" width="18.85546875" customWidth="1"/>
    <col min="10926" max="10926" width="12.85546875" customWidth="1"/>
    <col min="10927" max="10931" width="10" bestFit="1" customWidth="1"/>
    <col min="11176" max="11176" width="5" bestFit="1" customWidth="1"/>
    <col min="11177" max="11177" width="35.5703125" bestFit="1" customWidth="1"/>
    <col min="11178" max="11178" width="40.140625" bestFit="1" customWidth="1"/>
    <col min="11179" max="11179" width="16" customWidth="1"/>
    <col min="11180" max="11180" width="21.7109375" customWidth="1"/>
    <col min="11181" max="11181" width="18.85546875" customWidth="1"/>
    <col min="11182" max="11182" width="12.85546875" customWidth="1"/>
    <col min="11183" max="11187" width="10" bestFit="1" customWidth="1"/>
    <col min="11432" max="11432" width="5" bestFit="1" customWidth="1"/>
    <col min="11433" max="11433" width="35.5703125" bestFit="1" customWidth="1"/>
    <col min="11434" max="11434" width="40.140625" bestFit="1" customWidth="1"/>
    <col min="11435" max="11435" width="16" customWidth="1"/>
    <col min="11436" max="11436" width="21.7109375" customWidth="1"/>
    <col min="11437" max="11437" width="18.85546875" customWidth="1"/>
    <col min="11438" max="11438" width="12.85546875" customWidth="1"/>
    <col min="11439" max="11443" width="10" bestFit="1" customWidth="1"/>
    <col min="11688" max="11688" width="5" bestFit="1" customWidth="1"/>
    <col min="11689" max="11689" width="35.5703125" bestFit="1" customWidth="1"/>
    <col min="11690" max="11690" width="40.140625" bestFit="1" customWidth="1"/>
    <col min="11691" max="11691" width="16" customWidth="1"/>
    <col min="11692" max="11692" width="21.7109375" customWidth="1"/>
    <col min="11693" max="11693" width="18.85546875" customWidth="1"/>
    <col min="11694" max="11694" width="12.85546875" customWidth="1"/>
    <col min="11695" max="11699" width="10" bestFit="1" customWidth="1"/>
    <col min="11944" max="11944" width="5" bestFit="1" customWidth="1"/>
    <col min="11945" max="11945" width="35.5703125" bestFit="1" customWidth="1"/>
    <col min="11946" max="11946" width="40.140625" bestFit="1" customWidth="1"/>
    <col min="11947" max="11947" width="16" customWidth="1"/>
    <col min="11948" max="11948" width="21.7109375" customWidth="1"/>
    <col min="11949" max="11949" width="18.85546875" customWidth="1"/>
    <col min="11950" max="11950" width="12.85546875" customWidth="1"/>
    <col min="11951" max="11955" width="10" bestFit="1" customWidth="1"/>
    <col min="12200" max="12200" width="5" bestFit="1" customWidth="1"/>
    <col min="12201" max="12201" width="35.5703125" bestFit="1" customWidth="1"/>
    <col min="12202" max="12202" width="40.140625" bestFit="1" customWidth="1"/>
    <col min="12203" max="12203" width="16" customWidth="1"/>
    <col min="12204" max="12204" width="21.7109375" customWidth="1"/>
    <col min="12205" max="12205" width="18.85546875" customWidth="1"/>
    <col min="12206" max="12206" width="12.85546875" customWidth="1"/>
    <col min="12207" max="12211" width="10" bestFit="1" customWidth="1"/>
    <col min="12456" max="12456" width="5" bestFit="1" customWidth="1"/>
    <col min="12457" max="12457" width="35.5703125" bestFit="1" customWidth="1"/>
    <col min="12458" max="12458" width="40.140625" bestFit="1" customWidth="1"/>
    <col min="12459" max="12459" width="16" customWidth="1"/>
    <col min="12460" max="12460" width="21.7109375" customWidth="1"/>
    <col min="12461" max="12461" width="18.85546875" customWidth="1"/>
    <col min="12462" max="12462" width="12.85546875" customWidth="1"/>
    <col min="12463" max="12467" width="10" bestFit="1" customWidth="1"/>
    <col min="12712" max="12712" width="5" bestFit="1" customWidth="1"/>
    <col min="12713" max="12713" width="35.5703125" bestFit="1" customWidth="1"/>
    <col min="12714" max="12714" width="40.140625" bestFit="1" customWidth="1"/>
    <col min="12715" max="12715" width="16" customWidth="1"/>
    <col min="12716" max="12716" width="21.7109375" customWidth="1"/>
    <col min="12717" max="12717" width="18.85546875" customWidth="1"/>
    <col min="12718" max="12718" width="12.85546875" customWidth="1"/>
    <col min="12719" max="12723" width="10" bestFit="1" customWidth="1"/>
    <col min="12968" max="12968" width="5" bestFit="1" customWidth="1"/>
    <col min="12969" max="12969" width="35.5703125" bestFit="1" customWidth="1"/>
    <col min="12970" max="12970" width="40.140625" bestFit="1" customWidth="1"/>
    <col min="12971" max="12971" width="16" customWidth="1"/>
    <col min="12972" max="12972" width="21.7109375" customWidth="1"/>
    <col min="12973" max="12973" width="18.85546875" customWidth="1"/>
    <col min="12974" max="12974" width="12.85546875" customWidth="1"/>
    <col min="12975" max="12979" width="10" bestFit="1" customWidth="1"/>
    <col min="13224" max="13224" width="5" bestFit="1" customWidth="1"/>
    <col min="13225" max="13225" width="35.5703125" bestFit="1" customWidth="1"/>
    <col min="13226" max="13226" width="40.140625" bestFit="1" customWidth="1"/>
    <col min="13227" max="13227" width="16" customWidth="1"/>
    <col min="13228" max="13228" width="21.7109375" customWidth="1"/>
    <col min="13229" max="13229" width="18.85546875" customWidth="1"/>
    <col min="13230" max="13230" width="12.85546875" customWidth="1"/>
    <col min="13231" max="13235" width="10" bestFit="1" customWidth="1"/>
    <col min="13480" max="13480" width="5" bestFit="1" customWidth="1"/>
    <col min="13481" max="13481" width="35.5703125" bestFit="1" customWidth="1"/>
    <col min="13482" max="13482" width="40.140625" bestFit="1" customWidth="1"/>
    <col min="13483" max="13483" width="16" customWidth="1"/>
    <col min="13484" max="13484" width="21.7109375" customWidth="1"/>
    <col min="13485" max="13485" width="18.85546875" customWidth="1"/>
    <col min="13486" max="13486" width="12.85546875" customWidth="1"/>
    <col min="13487" max="13491" width="10" bestFit="1" customWidth="1"/>
    <col min="13736" max="13736" width="5" bestFit="1" customWidth="1"/>
    <col min="13737" max="13737" width="35.5703125" bestFit="1" customWidth="1"/>
    <col min="13738" max="13738" width="40.140625" bestFit="1" customWidth="1"/>
    <col min="13739" max="13739" width="16" customWidth="1"/>
    <col min="13740" max="13740" width="21.7109375" customWidth="1"/>
    <col min="13741" max="13741" width="18.85546875" customWidth="1"/>
    <col min="13742" max="13742" width="12.85546875" customWidth="1"/>
    <col min="13743" max="13747" width="10" bestFit="1" customWidth="1"/>
    <col min="13992" max="13992" width="5" bestFit="1" customWidth="1"/>
    <col min="13993" max="13993" width="35.5703125" bestFit="1" customWidth="1"/>
    <col min="13994" max="13994" width="40.140625" bestFit="1" customWidth="1"/>
    <col min="13995" max="13995" width="16" customWidth="1"/>
    <col min="13996" max="13996" width="21.7109375" customWidth="1"/>
    <col min="13997" max="13997" width="18.85546875" customWidth="1"/>
    <col min="13998" max="13998" width="12.85546875" customWidth="1"/>
    <col min="13999" max="14003" width="10" bestFit="1" customWidth="1"/>
    <col min="14248" max="14248" width="5" bestFit="1" customWidth="1"/>
    <col min="14249" max="14249" width="35.5703125" bestFit="1" customWidth="1"/>
    <col min="14250" max="14250" width="40.140625" bestFit="1" customWidth="1"/>
    <col min="14251" max="14251" width="16" customWidth="1"/>
    <col min="14252" max="14252" width="21.7109375" customWidth="1"/>
    <col min="14253" max="14253" width="18.85546875" customWidth="1"/>
    <col min="14254" max="14254" width="12.85546875" customWidth="1"/>
    <col min="14255" max="14259" width="10" bestFit="1" customWidth="1"/>
    <col min="14504" max="14504" width="5" bestFit="1" customWidth="1"/>
    <col min="14505" max="14505" width="35.5703125" bestFit="1" customWidth="1"/>
    <col min="14506" max="14506" width="40.140625" bestFit="1" customWidth="1"/>
    <col min="14507" max="14507" width="16" customWidth="1"/>
    <col min="14508" max="14508" width="21.7109375" customWidth="1"/>
    <col min="14509" max="14509" width="18.85546875" customWidth="1"/>
    <col min="14510" max="14510" width="12.85546875" customWidth="1"/>
    <col min="14511" max="14515" width="10" bestFit="1" customWidth="1"/>
    <col min="14760" max="14760" width="5" bestFit="1" customWidth="1"/>
    <col min="14761" max="14761" width="35.5703125" bestFit="1" customWidth="1"/>
    <col min="14762" max="14762" width="40.140625" bestFit="1" customWidth="1"/>
    <col min="14763" max="14763" width="16" customWidth="1"/>
    <col min="14764" max="14764" width="21.7109375" customWidth="1"/>
    <col min="14765" max="14765" width="18.85546875" customWidth="1"/>
    <col min="14766" max="14766" width="12.85546875" customWidth="1"/>
    <col min="14767" max="14771" width="10" bestFit="1" customWidth="1"/>
    <col min="15016" max="15016" width="5" bestFit="1" customWidth="1"/>
    <col min="15017" max="15017" width="35.5703125" bestFit="1" customWidth="1"/>
    <col min="15018" max="15018" width="40.140625" bestFit="1" customWidth="1"/>
    <col min="15019" max="15019" width="16" customWidth="1"/>
    <col min="15020" max="15020" width="21.7109375" customWidth="1"/>
    <col min="15021" max="15021" width="18.85546875" customWidth="1"/>
    <col min="15022" max="15022" width="12.85546875" customWidth="1"/>
    <col min="15023" max="15027" width="10" bestFit="1" customWidth="1"/>
    <col min="15272" max="15272" width="5" bestFit="1" customWidth="1"/>
    <col min="15273" max="15273" width="35.5703125" bestFit="1" customWidth="1"/>
    <col min="15274" max="15274" width="40.140625" bestFit="1" customWidth="1"/>
    <col min="15275" max="15275" width="16" customWidth="1"/>
    <col min="15276" max="15276" width="21.7109375" customWidth="1"/>
    <col min="15277" max="15277" width="18.85546875" customWidth="1"/>
    <col min="15278" max="15278" width="12.85546875" customWidth="1"/>
    <col min="15279" max="15283" width="10" bestFit="1" customWidth="1"/>
    <col min="15528" max="15528" width="5" bestFit="1" customWidth="1"/>
    <col min="15529" max="15529" width="35.5703125" bestFit="1" customWidth="1"/>
    <col min="15530" max="15530" width="40.140625" bestFit="1" customWidth="1"/>
    <col min="15531" max="15531" width="16" customWidth="1"/>
    <col min="15532" max="15532" width="21.7109375" customWidth="1"/>
    <col min="15533" max="15533" width="18.85546875" customWidth="1"/>
    <col min="15534" max="15534" width="12.85546875" customWidth="1"/>
    <col min="15535" max="15539" width="10" bestFit="1" customWidth="1"/>
    <col min="15784" max="15784" width="5" bestFit="1" customWidth="1"/>
    <col min="15785" max="15785" width="35.5703125" bestFit="1" customWidth="1"/>
    <col min="15786" max="15786" width="40.140625" bestFit="1" customWidth="1"/>
    <col min="15787" max="15787" width="16" customWidth="1"/>
    <col min="15788" max="15788" width="21.7109375" customWidth="1"/>
    <col min="15789" max="15789" width="18.85546875" customWidth="1"/>
    <col min="15790" max="15790" width="12.85546875" customWidth="1"/>
    <col min="15791" max="15795" width="10" bestFit="1" customWidth="1"/>
    <col min="16040" max="16040" width="5" bestFit="1" customWidth="1"/>
    <col min="16041" max="16041" width="35.5703125" bestFit="1" customWidth="1"/>
    <col min="16042" max="16042" width="40.140625" bestFit="1" customWidth="1"/>
    <col min="16043" max="16043" width="16" customWidth="1"/>
    <col min="16044" max="16044" width="21.7109375" customWidth="1"/>
    <col min="16045" max="16045" width="18.85546875" customWidth="1"/>
    <col min="16046" max="16046" width="12.85546875" customWidth="1"/>
    <col min="16047" max="16051" width="10" bestFit="1" customWidth="1"/>
  </cols>
  <sheetData>
    <row r="1" spans="1:25" ht="25.5" customHeight="1" x14ac:dyDescent="0.35">
      <c r="A1" s="2074" t="s">
        <v>0</v>
      </c>
      <c r="B1" s="2075"/>
      <c r="C1" s="2075"/>
      <c r="D1" s="2075"/>
      <c r="E1" s="2075"/>
      <c r="F1" s="2075"/>
      <c r="G1" s="2075"/>
      <c r="H1" s="2075"/>
      <c r="I1" s="2075"/>
      <c r="J1" s="2075"/>
      <c r="K1" s="2075"/>
      <c r="L1" s="2075"/>
      <c r="M1" s="2075"/>
      <c r="N1" s="2075"/>
      <c r="O1" s="2075"/>
      <c r="P1" s="2075"/>
      <c r="Q1" s="2075"/>
      <c r="R1" s="2075"/>
      <c r="S1" s="2075"/>
      <c r="T1" s="2075"/>
      <c r="U1" s="2075"/>
      <c r="V1" s="2075"/>
      <c r="W1" s="2075"/>
      <c r="X1" s="2075"/>
      <c r="Y1" s="2076"/>
    </row>
    <row r="2" spans="1:25" ht="27" customHeight="1" x14ac:dyDescent="0.4">
      <c r="A2" s="2077" t="s">
        <v>631</v>
      </c>
      <c r="B2" s="2078"/>
      <c r="C2" s="2078"/>
      <c r="D2" s="2078"/>
      <c r="E2" s="2078"/>
      <c r="F2" s="2078"/>
      <c r="G2" s="2078"/>
      <c r="H2" s="2078"/>
      <c r="I2" s="2078"/>
      <c r="J2" s="2078"/>
      <c r="K2" s="2078"/>
      <c r="L2" s="2078"/>
      <c r="M2" s="2078"/>
      <c r="N2" s="2078"/>
      <c r="O2" s="2078"/>
      <c r="P2" s="2078"/>
      <c r="Q2" s="2078"/>
      <c r="R2" s="2078"/>
      <c r="S2" s="2078"/>
      <c r="T2" s="2078"/>
      <c r="U2" s="2078"/>
      <c r="V2" s="2078"/>
      <c r="W2" s="2078"/>
      <c r="X2" s="2078"/>
      <c r="Y2" s="2079"/>
    </row>
    <row r="3" spans="1:25" ht="51" customHeight="1" thickBot="1" x14ac:dyDescent="0.45">
      <c r="A3" s="2080" t="s">
        <v>2</v>
      </c>
      <c r="B3" s="2081"/>
      <c r="C3" s="2081"/>
      <c r="D3" s="2081"/>
      <c r="E3" s="2081"/>
      <c r="F3" s="2081"/>
      <c r="G3" s="2081"/>
      <c r="H3" s="2081"/>
      <c r="I3" s="2081"/>
      <c r="J3" s="2081"/>
      <c r="K3" s="2081"/>
      <c r="L3" s="2081"/>
      <c r="M3" s="2081"/>
      <c r="N3" s="2081"/>
      <c r="O3" s="2081"/>
      <c r="P3" s="2081"/>
      <c r="Q3" s="2081"/>
      <c r="R3" s="2081"/>
      <c r="S3" s="2081"/>
      <c r="T3" s="2081"/>
      <c r="U3" s="2081"/>
      <c r="V3" s="2081"/>
      <c r="W3" s="2081"/>
      <c r="X3" s="2081"/>
      <c r="Y3" s="2082"/>
    </row>
    <row r="4" spans="1:25" s="99" customFormat="1" ht="48.2" customHeight="1" x14ac:dyDescent="0.2">
      <c r="A4" s="2083" t="s">
        <v>3</v>
      </c>
      <c r="B4" s="2084"/>
      <c r="C4" s="2085"/>
      <c r="D4" s="2070" t="s">
        <v>4</v>
      </c>
      <c r="E4" s="2070" t="s">
        <v>5</v>
      </c>
      <c r="F4" s="2072" t="s">
        <v>6</v>
      </c>
      <c r="G4" s="2066" t="s">
        <v>7</v>
      </c>
      <c r="H4" s="2068" t="s">
        <v>8</v>
      </c>
      <c r="I4" s="2070" t="s">
        <v>9</v>
      </c>
      <c r="J4" s="2072" t="s">
        <v>10</v>
      </c>
      <c r="K4" s="2066" t="s">
        <v>7</v>
      </c>
      <c r="L4" s="2068" t="s">
        <v>11</v>
      </c>
      <c r="M4" s="2070" t="s">
        <v>12</v>
      </c>
      <c r="N4" s="2072" t="s">
        <v>13</v>
      </c>
      <c r="O4" s="2066" t="s">
        <v>7</v>
      </c>
      <c r="P4" s="2068" t="s">
        <v>14</v>
      </c>
      <c r="Q4" s="2070" t="s">
        <v>15</v>
      </c>
      <c r="R4" s="2072" t="s">
        <v>16</v>
      </c>
      <c r="S4" s="2066" t="s">
        <v>7</v>
      </c>
      <c r="T4" s="2064" t="s">
        <v>17</v>
      </c>
      <c r="U4" s="2089" t="s">
        <v>18</v>
      </c>
      <c r="V4" s="2090"/>
      <c r="W4" s="2090"/>
      <c r="X4" s="2090"/>
      <c r="Y4" s="2091"/>
    </row>
    <row r="5" spans="1:25" s="99" customFormat="1" ht="38.25" customHeight="1" thickBot="1" x14ac:dyDescent="0.25">
      <c r="A5" s="2086"/>
      <c r="B5" s="2087"/>
      <c r="C5" s="2088"/>
      <c r="D5" s="2071"/>
      <c r="E5" s="2071"/>
      <c r="F5" s="2073"/>
      <c r="G5" s="2067"/>
      <c r="H5" s="2069"/>
      <c r="I5" s="2071"/>
      <c r="J5" s="2073"/>
      <c r="K5" s="2067"/>
      <c r="L5" s="2069"/>
      <c r="M5" s="2071"/>
      <c r="N5" s="2073"/>
      <c r="O5" s="2067"/>
      <c r="P5" s="2069"/>
      <c r="Q5" s="2071"/>
      <c r="R5" s="2073"/>
      <c r="S5" s="2067"/>
      <c r="T5" s="2065"/>
      <c r="U5" s="332" t="s">
        <v>19</v>
      </c>
      <c r="V5" s="331" t="s">
        <v>19</v>
      </c>
      <c r="W5" s="331" t="s">
        <v>19</v>
      </c>
      <c r="X5" s="331" t="s">
        <v>19</v>
      </c>
      <c r="Y5" s="330" t="s">
        <v>20</v>
      </c>
    </row>
    <row r="6" spans="1:25" s="106" customFormat="1" ht="24.6" customHeight="1" thickBot="1" x14ac:dyDescent="0.25">
      <c r="A6" s="2047">
        <v>1</v>
      </c>
      <c r="B6" s="103" t="s">
        <v>21</v>
      </c>
      <c r="C6" s="104" t="s">
        <v>41</v>
      </c>
      <c r="D6" s="2050" t="s">
        <v>23</v>
      </c>
      <c r="E6" s="2051"/>
      <c r="F6" s="2052"/>
      <c r="G6" s="105">
        <f>G8/G7</f>
        <v>1.7727272727272727</v>
      </c>
      <c r="H6" s="2050" t="s">
        <v>23</v>
      </c>
      <c r="I6" s="2051"/>
      <c r="J6" s="2052"/>
      <c r="K6" s="105">
        <f>K8/K7</f>
        <v>2.8181818181818183</v>
      </c>
      <c r="L6" s="2050" t="s">
        <v>23</v>
      </c>
      <c r="M6" s="2051"/>
      <c r="N6" s="2052"/>
      <c r="O6" s="105">
        <f>O8/O7</f>
        <v>2.5909090909090908</v>
      </c>
      <c r="P6" s="2050" t="s">
        <v>23</v>
      </c>
      <c r="Q6" s="2051"/>
      <c r="R6" s="2052"/>
      <c r="S6" s="105">
        <f>S8/S7</f>
        <v>2.5454545454545454</v>
      </c>
      <c r="T6" s="105">
        <f>T8/T7</f>
        <v>2.4318181818181817</v>
      </c>
      <c r="U6" s="329">
        <v>0.2</v>
      </c>
      <c r="V6" s="329">
        <v>0.4</v>
      </c>
      <c r="W6" s="328">
        <v>0.6</v>
      </c>
      <c r="X6" s="327">
        <v>0.8</v>
      </c>
      <c r="Y6" s="326">
        <v>1</v>
      </c>
    </row>
    <row r="7" spans="1:25" s="106" customFormat="1" ht="32.25" customHeight="1" x14ac:dyDescent="0.2">
      <c r="A7" s="2048"/>
      <c r="B7" s="1964" t="s">
        <v>770</v>
      </c>
      <c r="C7" s="308" t="s">
        <v>630</v>
      </c>
      <c r="D7" s="294">
        <v>7</v>
      </c>
      <c r="E7" s="292">
        <v>7</v>
      </c>
      <c r="F7" s="291">
        <v>8</v>
      </c>
      <c r="G7" s="237">
        <f>SUM(D7:F7)</f>
        <v>22</v>
      </c>
      <c r="H7" s="293">
        <v>7</v>
      </c>
      <c r="I7" s="292">
        <v>7</v>
      </c>
      <c r="J7" s="291">
        <v>8</v>
      </c>
      <c r="K7" s="237">
        <f>SUM(H7:J7)</f>
        <v>22</v>
      </c>
      <c r="L7" s="293">
        <v>7</v>
      </c>
      <c r="M7" s="292">
        <v>7</v>
      </c>
      <c r="N7" s="291">
        <v>8</v>
      </c>
      <c r="O7" s="237">
        <f>SUM(L7:N7)</f>
        <v>22</v>
      </c>
      <c r="P7" s="293">
        <v>7</v>
      </c>
      <c r="Q7" s="292">
        <v>7</v>
      </c>
      <c r="R7" s="291">
        <v>8</v>
      </c>
      <c r="S7" s="237">
        <f>SUM(P7:R7)</f>
        <v>22</v>
      </c>
      <c r="T7" s="314">
        <f>SUM(G7+K7+O7+S7)</f>
        <v>88</v>
      </c>
      <c r="U7" s="313"/>
      <c r="V7" s="288"/>
      <c r="W7" s="289"/>
      <c r="X7" s="289"/>
      <c r="Y7" s="312"/>
    </row>
    <row r="8" spans="1:25" s="106" customFormat="1" ht="68.25" customHeight="1" thickBot="1" x14ac:dyDescent="0.25">
      <c r="A8" s="2049"/>
      <c r="B8" s="1965"/>
      <c r="C8" s="325" t="s">
        <v>834</v>
      </c>
      <c r="D8" s="285">
        <v>14</v>
      </c>
      <c r="E8" s="284">
        <v>15</v>
      </c>
      <c r="F8" s="283">
        <v>10</v>
      </c>
      <c r="G8" s="303">
        <f>SUM(D8:F8)</f>
        <v>39</v>
      </c>
      <c r="H8" s="285">
        <v>10</v>
      </c>
      <c r="I8" s="284">
        <v>12</v>
      </c>
      <c r="J8" s="283">
        <v>40</v>
      </c>
      <c r="K8" s="303">
        <f>SUM(H8:J8)</f>
        <v>62</v>
      </c>
      <c r="L8" s="285">
        <v>19</v>
      </c>
      <c r="M8" s="284">
        <v>18</v>
      </c>
      <c r="N8" s="283">
        <v>20</v>
      </c>
      <c r="O8" s="303">
        <f>SUM(L8:N8)</f>
        <v>57</v>
      </c>
      <c r="P8" s="1128">
        <v>19</v>
      </c>
      <c r="Q8" s="1129">
        <v>18</v>
      </c>
      <c r="R8" s="1130">
        <v>19</v>
      </c>
      <c r="S8" s="303">
        <f>SUM(P8:R8)</f>
        <v>56</v>
      </c>
      <c r="T8" s="302">
        <f>SUM(G8+K8+O8+S8)</f>
        <v>214</v>
      </c>
      <c r="U8" s="311"/>
      <c r="V8" s="227"/>
      <c r="W8" s="310"/>
      <c r="X8" s="310"/>
      <c r="Y8" s="226"/>
    </row>
    <row r="9" spans="1:25" s="106" customFormat="1" ht="24.6" customHeight="1" thickBot="1" x14ac:dyDescent="0.25">
      <c r="A9" s="2047">
        <v>2</v>
      </c>
      <c r="B9" s="103" t="s">
        <v>21</v>
      </c>
      <c r="C9" s="104" t="s">
        <v>22</v>
      </c>
      <c r="D9" s="2050" t="s">
        <v>23</v>
      </c>
      <c r="E9" s="2051"/>
      <c r="F9" s="2052"/>
      <c r="G9" s="105">
        <f>G11/G10</f>
        <v>3.3888888888888888</v>
      </c>
      <c r="H9" s="2050" t="s">
        <v>23</v>
      </c>
      <c r="I9" s="2051"/>
      <c r="J9" s="2052"/>
      <c r="K9" s="105">
        <f>K11/K10</f>
        <v>5.5555555555555554</v>
      </c>
      <c r="L9" s="2050" t="s">
        <v>23</v>
      </c>
      <c r="M9" s="2051"/>
      <c r="N9" s="2052"/>
      <c r="O9" s="105">
        <f>O11/O10</f>
        <v>4.0555555555555554</v>
      </c>
      <c r="P9" s="2050" t="s">
        <v>23</v>
      </c>
      <c r="Q9" s="2051"/>
      <c r="R9" s="2052"/>
      <c r="S9" s="105">
        <f>S11/S10</f>
        <v>3.5833333333333335</v>
      </c>
      <c r="T9" s="105">
        <f>T11/T10</f>
        <v>4.145833333333333</v>
      </c>
      <c r="U9" s="309"/>
      <c r="V9" s="246"/>
      <c r="W9" s="295"/>
      <c r="X9" s="295"/>
      <c r="Y9" s="245"/>
    </row>
    <row r="10" spans="1:25" s="106" customFormat="1" ht="24.6" customHeight="1" x14ac:dyDescent="0.2">
      <c r="A10" s="2048"/>
      <c r="B10" s="1964" t="s">
        <v>771</v>
      </c>
      <c r="C10" s="317" t="s">
        <v>835</v>
      </c>
      <c r="D10" s="117">
        <v>12</v>
      </c>
      <c r="E10" s="305">
        <v>12</v>
      </c>
      <c r="F10" s="304">
        <v>12</v>
      </c>
      <c r="G10" s="303">
        <f>SUM(D10:F10)</f>
        <v>36</v>
      </c>
      <c r="H10" s="306">
        <v>12</v>
      </c>
      <c r="I10" s="305">
        <v>12</v>
      </c>
      <c r="J10" s="304">
        <v>12</v>
      </c>
      <c r="K10" s="303">
        <f>SUM(H10:J10)</f>
        <v>36</v>
      </c>
      <c r="L10" s="306">
        <v>12</v>
      </c>
      <c r="M10" s="305">
        <v>12</v>
      </c>
      <c r="N10" s="304">
        <v>12</v>
      </c>
      <c r="O10" s="303">
        <f>SUM(L10:N10)</f>
        <v>36</v>
      </c>
      <c r="P10" s="306">
        <v>12</v>
      </c>
      <c r="Q10" s="305">
        <v>12</v>
      </c>
      <c r="R10" s="304">
        <v>12</v>
      </c>
      <c r="S10" s="303">
        <f>SUM(P10:R10)</f>
        <v>36</v>
      </c>
      <c r="T10" s="302">
        <f>SUM(G10+K10+O10+S10)</f>
        <v>144</v>
      </c>
      <c r="U10" s="301"/>
      <c r="V10" s="234"/>
      <c r="W10" s="300"/>
      <c r="X10" s="300"/>
      <c r="Y10" s="233"/>
    </row>
    <row r="11" spans="1:25" s="106" customFormat="1" ht="43.5" customHeight="1" thickBot="1" x14ac:dyDescent="0.25">
      <c r="A11" s="2049"/>
      <c r="B11" s="1965"/>
      <c r="C11" s="333" t="s">
        <v>629</v>
      </c>
      <c r="D11" s="1192">
        <v>34</v>
      </c>
      <c r="E11" s="119">
        <v>37</v>
      </c>
      <c r="F11" s="118">
        <v>51</v>
      </c>
      <c r="G11" s="299">
        <f>SUM(D11:F11)</f>
        <v>122</v>
      </c>
      <c r="H11" s="117">
        <v>27</v>
      </c>
      <c r="I11" s="119">
        <v>124</v>
      </c>
      <c r="J11" s="118">
        <v>49</v>
      </c>
      <c r="K11" s="299">
        <f>SUM(H11:J11)</f>
        <v>200</v>
      </c>
      <c r="L11" s="117">
        <v>51</v>
      </c>
      <c r="M11" s="119">
        <v>51</v>
      </c>
      <c r="N11" s="118">
        <v>44</v>
      </c>
      <c r="O11" s="299">
        <f>SUM(L11:N11)</f>
        <v>146</v>
      </c>
      <c r="P11" s="216">
        <v>49</v>
      </c>
      <c r="Q11" s="215">
        <v>55</v>
      </c>
      <c r="R11" s="214">
        <v>25</v>
      </c>
      <c r="S11" s="299">
        <f>SUM(P11:R11)</f>
        <v>129</v>
      </c>
      <c r="T11" s="298">
        <f>SUM(G11+K11+O11+S11)</f>
        <v>597</v>
      </c>
      <c r="U11" s="297"/>
      <c r="V11" s="280"/>
      <c r="W11" s="281"/>
      <c r="X11" s="281"/>
      <c r="Y11" s="296"/>
    </row>
    <row r="12" spans="1:25" s="106" customFormat="1" ht="24.6" customHeight="1" thickBot="1" x14ac:dyDescent="0.25">
      <c r="A12" s="2047">
        <v>3</v>
      </c>
      <c r="B12" s="103" t="s">
        <v>21</v>
      </c>
      <c r="C12" s="104" t="s">
        <v>22</v>
      </c>
      <c r="D12" s="2050" t="s">
        <v>23</v>
      </c>
      <c r="E12" s="2051"/>
      <c r="F12" s="2052"/>
      <c r="G12" s="105">
        <f>G14/G13</f>
        <v>1.0888888888888888</v>
      </c>
      <c r="H12" s="2050" t="s">
        <v>23</v>
      </c>
      <c r="I12" s="2051"/>
      <c r="J12" s="2052"/>
      <c r="K12" s="105">
        <f>K14/K13</f>
        <v>1.3777777777777778</v>
      </c>
      <c r="L12" s="2050" t="s">
        <v>23</v>
      </c>
      <c r="M12" s="2051"/>
      <c r="N12" s="2052"/>
      <c r="O12" s="105">
        <f>O14/O13</f>
        <v>1.5777777777777777</v>
      </c>
      <c r="P12" s="2050" t="s">
        <v>23</v>
      </c>
      <c r="Q12" s="2051"/>
      <c r="R12" s="2052"/>
      <c r="S12" s="105">
        <f>S14/S13</f>
        <v>1.5555555555555556</v>
      </c>
      <c r="T12" s="105">
        <f>T14/T13</f>
        <v>1.4</v>
      </c>
      <c r="U12" s="309"/>
      <c r="V12" s="246"/>
      <c r="W12" s="295"/>
      <c r="X12" s="295"/>
      <c r="Y12" s="245"/>
    </row>
    <row r="13" spans="1:25" s="106" customFormat="1" ht="33.75" customHeight="1" x14ac:dyDescent="0.2">
      <c r="A13" s="2048"/>
      <c r="B13" s="1964" t="s">
        <v>837</v>
      </c>
      <c r="C13" s="324" t="s">
        <v>836</v>
      </c>
      <c r="D13" s="323">
        <v>15</v>
      </c>
      <c r="E13" s="292">
        <v>15</v>
      </c>
      <c r="F13" s="291">
        <v>15</v>
      </c>
      <c r="G13" s="237">
        <f>SUM(D13:F13)</f>
        <v>45</v>
      </c>
      <c r="H13" s="293">
        <v>15</v>
      </c>
      <c r="I13" s="292">
        <v>15</v>
      </c>
      <c r="J13" s="291">
        <v>15</v>
      </c>
      <c r="K13" s="237">
        <f>SUM(H13:J13)</f>
        <v>45</v>
      </c>
      <c r="L13" s="293">
        <v>15</v>
      </c>
      <c r="M13" s="292">
        <v>15</v>
      </c>
      <c r="N13" s="291">
        <v>15</v>
      </c>
      <c r="O13" s="237">
        <f>SUM(L13:N13)</f>
        <v>45</v>
      </c>
      <c r="P13" s="293">
        <v>15</v>
      </c>
      <c r="Q13" s="292">
        <v>15</v>
      </c>
      <c r="R13" s="291">
        <v>15</v>
      </c>
      <c r="S13" s="237">
        <f>SUM(P13:R13)</f>
        <v>45</v>
      </c>
      <c r="T13" s="314">
        <f>SUM(G13+K13+O13+S13)</f>
        <v>180</v>
      </c>
      <c r="U13" s="313"/>
      <c r="V13" s="288"/>
      <c r="W13" s="289"/>
      <c r="X13" s="289"/>
      <c r="Y13" s="312"/>
    </row>
    <row r="14" spans="1:25" s="106" customFormat="1" ht="61.5" customHeight="1" thickBot="1" x14ac:dyDescent="0.25">
      <c r="A14" s="2049"/>
      <c r="B14" s="1965"/>
      <c r="C14" s="121" t="s">
        <v>942</v>
      </c>
      <c r="D14" s="1193">
        <v>18</v>
      </c>
      <c r="E14" s="284">
        <v>15</v>
      </c>
      <c r="F14" s="283">
        <v>16</v>
      </c>
      <c r="G14" s="303">
        <f>SUM(D14:F14)</f>
        <v>49</v>
      </c>
      <c r="H14" s="285">
        <v>20</v>
      </c>
      <c r="I14" s="284">
        <v>20</v>
      </c>
      <c r="J14" s="283">
        <v>22</v>
      </c>
      <c r="K14" s="303">
        <f>SUM(H14:J14)</f>
        <v>62</v>
      </c>
      <c r="L14" s="285">
        <v>22</v>
      </c>
      <c r="M14" s="284">
        <v>21</v>
      </c>
      <c r="N14" s="283">
        <v>28</v>
      </c>
      <c r="O14" s="303">
        <f>SUM(L14:N14)</f>
        <v>71</v>
      </c>
      <c r="P14" s="1128">
        <v>26</v>
      </c>
      <c r="Q14" s="1129">
        <v>24</v>
      </c>
      <c r="R14" s="1130">
        <v>20</v>
      </c>
      <c r="S14" s="303">
        <f>SUM(P14:R14)</f>
        <v>70</v>
      </c>
      <c r="T14" s="302">
        <f>SUM(G14+K14+O14+S14)</f>
        <v>252</v>
      </c>
      <c r="U14" s="311"/>
      <c r="V14" s="227"/>
      <c r="W14" s="310"/>
      <c r="X14" s="310"/>
      <c r="Y14" s="226"/>
    </row>
    <row r="15" spans="1:25" s="106" customFormat="1" ht="24.6" customHeight="1" thickBot="1" x14ac:dyDescent="0.25">
      <c r="A15" s="2047">
        <v>4</v>
      </c>
      <c r="B15" s="251" t="s">
        <v>21</v>
      </c>
      <c r="C15" s="250" t="s">
        <v>22</v>
      </c>
      <c r="D15" s="2050" t="s">
        <v>23</v>
      </c>
      <c r="E15" s="2051"/>
      <c r="F15" s="2052"/>
      <c r="G15" s="249">
        <f>G17/G16</f>
        <v>1.2884615384615385</v>
      </c>
      <c r="H15" s="2050" t="s">
        <v>23</v>
      </c>
      <c r="I15" s="2051"/>
      <c r="J15" s="2052"/>
      <c r="K15" s="249">
        <f>K17/K16</f>
        <v>1.0384615384615385</v>
      </c>
      <c r="L15" s="2050" t="s">
        <v>23</v>
      </c>
      <c r="M15" s="2051"/>
      <c r="N15" s="2052"/>
      <c r="O15" s="249">
        <f>O17/O16</f>
        <v>1.5961538461538463</v>
      </c>
      <c r="P15" s="2050" t="s">
        <v>23</v>
      </c>
      <c r="Q15" s="2051"/>
      <c r="R15" s="2052"/>
      <c r="S15" s="315">
        <f>S17/S16</f>
        <v>1.25</v>
      </c>
      <c r="T15" s="315">
        <f>T17/T16</f>
        <v>1.2932692307692308</v>
      </c>
      <c r="U15" s="538"/>
      <c r="V15" s="539"/>
      <c r="W15" s="540"/>
      <c r="X15" s="540"/>
      <c r="Y15" s="541"/>
    </row>
    <row r="16" spans="1:25" s="106" customFormat="1" ht="24.6" customHeight="1" x14ac:dyDescent="0.2">
      <c r="A16" s="2048"/>
      <c r="B16" s="1964" t="s">
        <v>838</v>
      </c>
      <c r="C16" s="308" t="s">
        <v>628</v>
      </c>
      <c r="D16" s="294">
        <v>17</v>
      </c>
      <c r="E16" s="292">
        <v>17</v>
      </c>
      <c r="F16" s="291">
        <v>18</v>
      </c>
      <c r="G16" s="237">
        <f>SUM(D16:F16)</f>
        <v>52</v>
      </c>
      <c r="H16" s="321">
        <v>17</v>
      </c>
      <c r="I16" s="320">
        <v>17</v>
      </c>
      <c r="J16" s="319">
        <v>18</v>
      </c>
      <c r="K16" s="237">
        <f>SUM(H16:J16)</f>
        <v>52</v>
      </c>
      <c r="L16" s="321">
        <v>17</v>
      </c>
      <c r="M16" s="320">
        <v>17</v>
      </c>
      <c r="N16" s="319">
        <v>18</v>
      </c>
      <c r="O16" s="237">
        <f>SUM(L16:N16)</f>
        <v>52</v>
      </c>
      <c r="P16" s="321">
        <v>17</v>
      </c>
      <c r="Q16" s="320">
        <v>17</v>
      </c>
      <c r="R16" s="319">
        <v>18</v>
      </c>
      <c r="S16" s="237">
        <f>SUM(P16:R16)</f>
        <v>52</v>
      </c>
      <c r="T16" s="314">
        <f>SUM(G16+K16+O16+S16)</f>
        <v>208</v>
      </c>
      <c r="U16" s="313"/>
      <c r="V16" s="288"/>
      <c r="W16" s="289"/>
      <c r="X16" s="289"/>
      <c r="Y16" s="312"/>
    </row>
    <row r="17" spans="1:25" s="106" customFormat="1" ht="31.5" customHeight="1" thickBot="1" x14ac:dyDescent="0.25">
      <c r="A17" s="2049"/>
      <c r="B17" s="1965"/>
      <c r="C17" s="126" t="s">
        <v>833</v>
      </c>
      <c r="D17" s="285">
        <v>20</v>
      </c>
      <c r="E17" s="284">
        <v>25</v>
      </c>
      <c r="F17" s="283">
        <v>22</v>
      </c>
      <c r="G17" s="542">
        <f>SUM(D17:F17)</f>
        <v>67</v>
      </c>
      <c r="H17" s="1481">
        <v>18</v>
      </c>
      <c r="I17" s="1482">
        <v>18</v>
      </c>
      <c r="J17" s="1483">
        <v>18</v>
      </c>
      <c r="K17" s="542">
        <f>SUM(H17:J17)</f>
        <v>54</v>
      </c>
      <c r="L17" s="285">
        <v>25</v>
      </c>
      <c r="M17" s="284">
        <v>27</v>
      </c>
      <c r="N17" s="283">
        <v>31</v>
      </c>
      <c r="O17" s="542">
        <f>SUM(L17:N17)</f>
        <v>83</v>
      </c>
      <c r="P17" s="1128">
        <v>26</v>
      </c>
      <c r="Q17" s="1129">
        <v>21</v>
      </c>
      <c r="R17" s="1130">
        <v>18</v>
      </c>
      <c r="S17" s="542">
        <f>SUM(P17:R17)</f>
        <v>65</v>
      </c>
      <c r="T17" s="543">
        <f>SUM(G17+K17+O17+S17)</f>
        <v>269</v>
      </c>
      <c r="U17" s="311"/>
      <c r="V17" s="227"/>
      <c r="W17" s="310"/>
      <c r="X17" s="310"/>
      <c r="Y17" s="226"/>
    </row>
    <row r="18" spans="1:25" ht="19.7" customHeight="1" x14ac:dyDescent="0.25">
      <c r="A18" s="2044" t="s">
        <v>1155</v>
      </c>
      <c r="B18" s="2045"/>
      <c r="C18" s="2045"/>
      <c r="D18" s="2045"/>
      <c r="E18" s="2045"/>
      <c r="F18" s="2045"/>
      <c r="G18" s="2045"/>
      <c r="H18" s="2045"/>
      <c r="I18" s="2045"/>
      <c r="J18" s="2045"/>
      <c r="K18" s="2045"/>
      <c r="L18" s="2045"/>
      <c r="M18" s="2045"/>
      <c r="N18" s="2045"/>
      <c r="O18" s="2045"/>
      <c r="P18" s="2045"/>
      <c r="Q18" s="2045"/>
      <c r="R18" s="2045"/>
      <c r="S18" s="2045"/>
      <c r="T18" s="2045"/>
      <c r="U18" s="2045"/>
      <c r="V18" s="2045"/>
      <c r="W18" s="2045"/>
      <c r="X18" s="2045"/>
      <c r="Y18" s="2046"/>
    </row>
    <row r="19" spans="1:25" ht="15.75" customHeight="1" thickBot="1" x14ac:dyDescent="0.3">
      <c r="A19" s="1961" t="s">
        <v>627</v>
      </c>
      <c r="B19" s="1962"/>
      <c r="C19" s="1962"/>
      <c r="D19" s="1962"/>
      <c r="E19" s="1962"/>
      <c r="F19" s="1962"/>
      <c r="G19" s="1962"/>
      <c r="H19" s="1962"/>
      <c r="I19" s="1962"/>
      <c r="J19" s="1962"/>
      <c r="K19" s="1962"/>
      <c r="L19" s="1962"/>
      <c r="M19" s="1962"/>
      <c r="N19" s="1962"/>
      <c r="O19" s="1962"/>
      <c r="P19" s="1962"/>
      <c r="Q19" s="1962"/>
      <c r="R19" s="1962"/>
      <c r="S19" s="1962"/>
      <c r="T19" s="1962"/>
      <c r="U19" s="1962"/>
      <c r="V19" s="1962"/>
      <c r="W19" s="1962"/>
      <c r="X19" s="1962"/>
      <c r="Y19" s="1963"/>
    </row>
  </sheetData>
  <sheetProtection password="CCF3" sheet="1" objects="1" scenarios="1"/>
  <protectedRanges>
    <protectedRange sqref="G17 K17 O17:R17" name="Rango4"/>
    <protectedRange sqref="G14 K14 O14:R14" name="Rango3"/>
    <protectedRange sqref="G11 K11 O11:R11" name="Rango2"/>
    <protectedRange sqref="G8 K8 O8:R8" name="Rango1"/>
    <protectedRange sqref="D8:F8" name="Rango1_1"/>
    <protectedRange sqref="D11:F11" name="Rango2_1"/>
    <protectedRange sqref="D14:F14" name="Rango3_1"/>
    <protectedRange sqref="D17:F17" name="Rango4_1"/>
    <protectedRange sqref="H8:J8" name="Rango1_2"/>
    <protectedRange sqref="H11:J11" name="Rango2_2"/>
    <protectedRange sqref="H14:J14" name="Rango3_2"/>
    <protectedRange sqref="H17:J17" name="Rango4_2"/>
    <protectedRange sqref="L8:N8" name="Rango1_3"/>
    <protectedRange sqref="L11:N11" name="Rango2_3"/>
    <protectedRange sqref="L14:N14" name="Rango3_3"/>
    <protectedRange sqref="L17:N17" name="Rango4_3"/>
  </protectedRanges>
  <mergeCells count="48">
    <mergeCell ref="A18:Y18"/>
    <mergeCell ref="A19:Y19"/>
    <mergeCell ref="A15:A17"/>
    <mergeCell ref="D15:F15"/>
    <mergeCell ref="H15:J15"/>
    <mergeCell ref="L15:N15"/>
    <mergeCell ref="P15:R15"/>
    <mergeCell ref="B16:B17"/>
    <mergeCell ref="A12:A14"/>
    <mergeCell ref="D12:F12"/>
    <mergeCell ref="H12:J12"/>
    <mergeCell ref="L12:N12"/>
    <mergeCell ref="P12:R12"/>
    <mergeCell ref="B13:B14"/>
    <mergeCell ref="A9:A11"/>
    <mergeCell ref="D9:F9"/>
    <mergeCell ref="H9:J9"/>
    <mergeCell ref="L9:N9"/>
    <mergeCell ref="P9:R9"/>
    <mergeCell ref="B10:B11"/>
    <mergeCell ref="T4:T5"/>
    <mergeCell ref="A6:A8"/>
    <mergeCell ref="D6:F6"/>
    <mergeCell ref="H6:J6"/>
    <mergeCell ref="L6:N6"/>
    <mergeCell ref="P6:R6"/>
    <mergeCell ref="B7:B8"/>
    <mergeCell ref="O4:O5"/>
    <mergeCell ref="P4:P5"/>
    <mergeCell ref="Q4:Q5"/>
    <mergeCell ref="R4:R5"/>
    <mergeCell ref="S4:S5"/>
    <mergeCell ref="A1:Y1"/>
    <mergeCell ref="A2:Y2"/>
    <mergeCell ref="A3:Y3"/>
    <mergeCell ref="A4:C5"/>
    <mergeCell ref="D4:D5"/>
    <mergeCell ref="E4:E5"/>
    <mergeCell ref="F4:F5"/>
    <mergeCell ref="G4:G5"/>
    <mergeCell ref="H4:H5"/>
    <mergeCell ref="I4:I5"/>
    <mergeCell ref="U4:Y4"/>
    <mergeCell ref="J4:J5"/>
    <mergeCell ref="K4:K5"/>
    <mergeCell ref="L4:L5"/>
    <mergeCell ref="M4:M5"/>
    <mergeCell ref="N4:N5"/>
  </mergeCells>
  <conditionalFormatting sqref="S9:T9 S12:T12 S15:T15 K6 G6 O6 S6:T6 K9 G9 O9 K12 G12 O12 K15 G15 O15">
    <cfRule type="cellIs" dxfId="47" priority="5" operator="greaterThan">
      <formula>0.99</formula>
    </cfRule>
    <cfRule type="cellIs" dxfId="46" priority="6" operator="greaterThan">
      <formula>0.79</formula>
    </cfRule>
    <cfRule type="cellIs" dxfId="45" priority="7" operator="greaterThan">
      <formula>0.59</formula>
    </cfRule>
    <cfRule type="cellIs" dxfId="44" priority="8" operator="lessThan">
      <formula>0.6</formula>
    </cfRule>
  </conditionalFormatting>
  <pageMargins left="0.25" right="0.25" top="0.75" bottom="0.75" header="0.3" footer="0.3"/>
  <pageSetup scale="55" orientation="landscape" verticalDpi="30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8">
    <tabColor rgb="FF00B0F0"/>
  </sheetPr>
  <dimension ref="A1:Y58"/>
  <sheetViews>
    <sheetView view="pageBreakPreview" topLeftCell="A3" zoomScale="70" zoomScaleSheetLayoutView="70" workbookViewId="0">
      <selection activeCell="L50" sqref="L50"/>
    </sheetView>
  </sheetViews>
  <sheetFormatPr baseColWidth="10" defaultColWidth="2.5703125" defaultRowHeight="15" x14ac:dyDescent="0.25"/>
  <cols>
    <col min="1" max="1" width="5.5703125" style="1" customWidth="1"/>
    <col min="2" max="2" width="30" style="86" customWidth="1"/>
    <col min="3" max="3" width="32" style="86" customWidth="1"/>
    <col min="4" max="6" width="6.42578125" style="1" customWidth="1"/>
    <col min="7" max="7" width="8.85546875" style="1" customWidth="1"/>
    <col min="8" max="8" width="6.42578125" style="1" customWidth="1"/>
    <col min="9" max="9" width="7.140625" style="1" customWidth="1"/>
    <col min="10" max="10" width="8.7109375" style="1" customWidth="1"/>
    <col min="11" max="11" width="8.85546875" style="1" customWidth="1"/>
    <col min="12" max="14" width="6.42578125" style="1" customWidth="1"/>
    <col min="15" max="15" width="8.85546875" style="1" customWidth="1"/>
    <col min="16" max="18" width="6.42578125" style="1" customWidth="1"/>
    <col min="19" max="19" width="8.85546875" style="1" customWidth="1"/>
    <col min="20" max="20" width="11.42578125" style="1" customWidth="1"/>
    <col min="21" max="24" width="6.7109375" style="1" customWidth="1"/>
    <col min="25" max="25" width="7.140625" style="1" customWidth="1"/>
    <col min="26" max="167" width="2.5703125" style="1"/>
    <col min="168" max="168" width="5" style="1" bestFit="1" customWidth="1"/>
    <col min="169" max="169" width="35.5703125" style="1" bestFit="1" customWidth="1"/>
    <col min="170" max="170" width="40.140625" style="1" bestFit="1" customWidth="1"/>
    <col min="171" max="171" width="16" style="1" customWidth="1"/>
    <col min="172" max="172" width="21.7109375" style="1" customWidth="1"/>
    <col min="173" max="173" width="18.85546875" style="1" customWidth="1"/>
    <col min="174" max="174" width="12.85546875" style="1" customWidth="1"/>
    <col min="175" max="179" width="10" style="1" bestFit="1" customWidth="1"/>
    <col min="180" max="423" width="2.5703125" style="1"/>
    <col min="424" max="424" width="5" style="1" bestFit="1" customWidth="1"/>
    <col min="425" max="425" width="35.5703125" style="1" bestFit="1" customWidth="1"/>
    <col min="426" max="426" width="40.140625" style="1" bestFit="1" customWidth="1"/>
    <col min="427" max="427" width="16" style="1" customWidth="1"/>
    <col min="428" max="428" width="21.7109375" style="1" customWidth="1"/>
    <col min="429" max="429" width="18.85546875" style="1" customWidth="1"/>
    <col min="430" max="430" width="12.85546875" style="1" customWidth="1"/>
    <col min="431" max="435" width="10" style="1" bestFit="1" customWidth="1"/>
    <col min="436" max="679" width="2.5703125" style="1"/>
    <col min="680" max="680" width="5" style="1" bestFit="1" customWidth="1"/>
    <col min="681" max="681" width="35.5703125" style="1" bestFit="1" customWidth="1"/>
    <col min="682" max="682" width="40.140625" style="1" bestFit="1" customWidth="1"/>
    <col min="683" max="683" width="16" style="1" customWidth="1"/>
    <col min="684" max="684" width="21.7109375" style="1" customWidth="1"/>
    <col min="685" max="685" width="18.85546875" style="1" customWidth="1"/>
    <col min="686" max="686" width="12.85546875" style="1" customWidth="1"/>
    <col min="687" max="691" width="10" style="1" bestFit="1" customWidth="1"/>
    <col min="692" max="935" width="2.5703125" style="1"/>
    <col min="936" max="936" width="5" style="1" bestFit="1" customWidth="1"/>
    <col min="937" max="937" width="35.5703125" style="1" bestFit="1" customWidth="1"/>
    <col min="938" max="938" width="40.140625" style="1" bestFit="1" customWidth="1"/>
    <col min="939" max="939" width="16" style="1" customWidth="1"/>
    <col min="940" max="940" width="21.7109375" style="1" customWidth="1"/>
    <col min="941" max="941" width="18.85546875" style="1" customWidth="1"/>
    <col min="942" max="942" width="12.85546875" style="1" customWidth="1"/>
    <col min="943" max="947" width="10" style="1" bestFit="1" customWidth="1"/>
    <col min="948" max="1191" width="2.5703125" style="1"/>
    <col min="1192" max="1192" width="5" style="1" bestFit="1" customWidth="1"/>
    <col min="1193" max="1193" width="35.5703125" style="1" bestFit="1" customWidth="1"/>
    <col min="1194" max="1194" width="40.140625" style="1" bestFit="1" customWidth="1"/>
    <col min="1195" max="1195" width="16" style="1" customWidth="1"/>
    <col min="1196" max="1196" width="21.7109375" style="1" customWidth="1"/>
    <col min="1197" max="1197" width="18.85546875" style="1" customWidth="1"/>
    <col min="1198" max="1198" width="12.85546875" style="1" customWidth="1"/>
    <col min="1199" max="1203" width="10" style="1" bestFit="1" customWidth="1"/>
    <col min="1204" max="1447" width="2.5703125" style="1"/>
    <col min="1448" max="1448" width="5" style="1" bestFit="1" customWidth="1"/>
    <col min="1449" max="1449" width="35.5703125" style="1" bestFit="1" customWidth="1"/>
    <col min="1450" max="1450" width="40.140625" style="1" bestFit="1" customWidth="1"/>
    <col min="1451" max="1451" width="16" style="1" customWidth="1"/>
    <col min="1452" max="1452" width="21.7109375" style="1" customWidth="1"/>
    <col min="1453" max="1453" width="18.85546875" style="1" customWidth="1"/>
    <col min="1454" max="1454" width="12.85546875" style="1" customWidth="1"/>
    <col min="1455" max="1459" width="10" style="1" bestFit="1" customWidth="1"/>
    <col min="1460" max="1703" width="2.5703125" style="1"/>
    <col min="1704" max="1704" width="5" style="1" bestFit="1" customWidth="1"/>
    <col min="1705" max="1705" width="35.5703125" style="1" bestFit="1" customWidth="1"/>
    <col min="1706" max="1706" width="40.140625" style="1" bestFit="1" customWidth="1"/>
    <col min="1707" max="1707" width="16" style="1" customWidth="1"/>
    <col min="1708" max="1708" width="21.7109375" style="1" customWidth="1"/>
    <col min="1709" max="1709" width="18.85546875" style="1" customWidth="1"/>
    <col min="1710" max="1710" width="12.85546875" style="1" customWidth="1"/>
    <col min="1711" max="1715" width="10" style="1" bestFit="1" customWidth="1"/>
    <col min="1716" max="1959" width="2.5703125" style="1"/>
    <col min="1960" max="1960" width="5" style="1" bestFit="1" customWidth="1"/>
    <col min="1961" max="1961" width="35.5703125" style="1" bestFit="1" customWidth="1"/>
    <col min="1962" max="1962" width="40.140625" style="1" bestFit="1" customWidth="1"/>
    <col min="1963" max="1963" width="16" style="1" customWidth="1"/>
    <col min="1964" max="1964" width="21.7109375" style="1" customWidth="1"/>
    <col min="1965" max="1965" width="18.85546875" style="1" customWidth="1"/>
    <col min="1966" max="1966" width="12.85546875" style="1" customWidth="1"/>
    <col min="1967" max="1971" width="10" style="1" bestFit="1" customWidth="1"/>
    <col min="1972" max="2215" width="2.5703125" style="1"/>
    <col min="2216" max="2216" width="5" style="1" bestFit="1" customWidth="1"/>
    <col min="2217" max="2217" width="35.5703125" style="1" bestFit="1" customWidth="1"/>
    <col min="2218" max="2218" width="40.140625" style="1" bestFit="1" customWidth="1"/>
    <col min="2219" max="2219" width="16" style="1" customWidth="1"/>
    <col min="2220" max="2220" width="21.7109375" style="1" customWidth="1"/>
    <col min="2221" max="2221" width="18.85546875" style="1" customWidth="1"/>
    <col min="2222" max="2222" width="12.85546875" style="1" customWidth="1"/>
    <col min="2223" max="2227" width="10" style="1" bestFit="1" customWidth="1"/>
    <col min="2228" max="2471" width="2.5703125" style="1"/>
    <col min="2472" max="2472" width="5" style="1" bestFit="1" customWidth="1"/>
    <col min="2473" max="2473" width="35.5703125" style="1" bestFit="1" customWidth="1"/>
    <col min="2474" max="2474" width="40.140625" style="1" bestFit="1" customWidth="1"/>
    <col min="2475" max="2475" width="16" style="1" customWidth="1"/>
    <col min="2476" max="2476" width="21.7109375" style="1" customWidth="1"/>
    <col min="2477" max="2477" width="18.85546875" style="1" customWidth="1"/>
    <col min="2478" max="2478" width="12.85546875" style="1" customWidth="1"/>
    <col min="2479" max="2483" width="10" style="1" bestFit="1" customWidth="1"/>
    <col min="2484" max="2727" width="2.5703125" style="1"/>
    <col min="2728" max="2728" width="5" style="1" bestFit="1" customWidth="1"/>
    <col min="2729" max="2729" width="35.5703125" style="1" bestFit="1" customWidth="1"/>
    <col min="2730" max="2730" width="40.140625" style="1" bestFit="1" customWidth="1"/>
    <col min="2731" max="2731" width="16" style="1" customWidth="1"/>
    <col min="2732" max="2732" width="21.7109375" style="1" customWidth="1"/>
    <col min="2733" max="2733" width="18.85546875" style="1" customWidth="1"/>
    <col min="2734" max="2734" width="12.85546875" style="1" customWidth="1"/>
    <col min="2735" max="2739" width="10" style="1" bestFit="1" customWidth="1"/>
    <col min="2740" max="2983" width="2.5703125" style="1"/>
    <col min="2984" max="2984" width="5" style="1" bestFit="1" customWidth="1"/>
    <col min="2985" max="2985" width="35.5703125" style="1" bestFit="1" customWidth="1"/>
    <col min="2986" max="2986" width="40.140625" style="1" bestFit="1" customWidth="1"/>
    <col min="2987" max="2987" width="16" style="1" customWidth="1"/>
    <col min="2988" max="2988" width="21.7109375" style="1" customWidth="1"/>
    <col min="2989" max="2989" width="18.85546875" style="1" customWidth="1"/>
    <col min="2990" max="2990" width="12.85546875" style="1" customWidth="1"/>
    <col min="2991" max="2995" width="10" style="1" bestFit="1" customWidth="1"/>
    <col min="2996" max="3239" width="2.5703125" style="1"/>
    <col min="3240" max="3240" width="5" style="1" bestFit="1" customWidth="1"/>
    <col min="3241" max="3241" width="35.5703125" style="1" bestFit="1" customWidth="1"/>
    <col min="3242" max="3242" width="40.140625" style="1" bestFit="1" customWidth="1"/>
    <col min="3243" max="3243" width="16" style="1" customWidth="1"/>
    <col min="3244" max="3244" width="21.7109375" style="1" customWidth="1"/>
    <col min="3245" max="3245" width="18.85546875" style="1" customWidth="1"/>
    <col min="3246" max="3246" width="12.85546875" style="1" customWidth="1"/>
    <col min="3247" max="3251" width="10" style="1" bestFit="1" customWidth="1"/>
    <col min="3252" max="3495" width="2.5703125" style="1"/>
    <col min="3496" max="3496" width="5" style="1" bestFit="1" customWidth="1"/>
    <col min="3497" max="3497" width="35.5703125" style="1" bestFit="1" customWidth="1"/>
    <col min="3498" max="3498" width="40.140625" style="1" bestFit="1" customWidth="1"/>
    <col min="3499" max="3499" width="16" style="1" customWidth="1"/>
    <col min="3500" max="3500" width="21.7109375" style="1" customWidth="1"/>
    <col min="3501" max="3501" width="18.85546875" style="1" customWidth="1"/>
    <col min="3502" max="3502" width="12.85546875" style="1" customWidth="1"/>
    <col min="3503" max="3507" width="10" style="1" bestFit="1" customWidth="1"/>
    <col min="3508" max="3751" width="2.5703125" style="1"/>
    <col min="3752" max="3752" width="5" style="1" bestFit="1" customWidth="1"/>
    <col min="3753" max="3753" width="35.5703125" style="1" bestFit="1" customWidth="1"/>
    <col min="3754" max="3754" width="40.140625" style="1" bestFit="1" customWidth="1"/>
    <col min="3755" max="3755" width="16" style="1" customWidth="1"/>
    <col min="3756" max="3756" width="21.7109375" style="1" customWidth="1"/>
    <col min="3757" max="3757" width="18.85546875" style="1" customWidth="1"/>
    <col min="3758" max="3758" width="12.85546875" style="1" customWidth="1"/>
    <col min="3759" max="3763" width="10" style="1" bestFit="1" customWidth="1"/>
    <col min="3764" max="4007" width="2.5703125" style="1"/>
    <col min="4008" max="4008" width="5" style="1" bestFit="1" customWidth="1"/>
    <col min="4009" max="4009" width="35.5703125" style="1" bestFit="1" customWidth="1"/>
    <col min="4010" max="4010" width="40.140625" style="1" bestFit="1" customWidth="1"/>
    <col min="4011" max="4011" width="16" style="1" customWidth="1"/>
    <col min="4012" max="4012" width="21.7109375" style="1" customWidth="1"/>
    <col min="4013" max="4013" width="18.85546875" style="1" customWidth="1"/>
    <col min="4014" max="4014" width="12.85546875" style="1" customWidth="1"/>
    <col min="4015" max="4019" width="10" style="1" bestFit="1" customWidth="1"/>
    <col min="4020" max="4263" width="2.5703125" style="1"/>
    <col min="4264" max="4264" width="5" style="1" bestFit="1" customWidth="1"/>
    <col min="4265" max="4265" width="35.5703125" style="1" bestFit="1" customWidth="1"/>
    <col min="4266" max="4266" width="40.140625" style="1" bestFit="1" customWidth="1"/>
    <col min="4267" max="4267" width="16" style="1" customWidth="1"/>
    <col min="4268" max="4268" width="21.7109375" style="1" customWidth="1"/>
    <col min="4269" max="4269" width="18.85546875" style="1" customWidth="1"/>
    <col min="4270" max="4270" width="12.85546875" style="1" customWidth="1"/>
    <col min="4271" max="4275" width="10" style="1" bestFit="1" customWidth="1"/>
    <col min="4276" max="4519" width="2.5703125" style="1"/>
    <col min="4520" max="4520" width="5" style="1" bestFit="1" customWidth="1"/>
    <col min="4521" max="4521" width="35.5703125" style="1" bestFit="1" customWidth="1"/>
    <col min="4522" max="4522" width="40.140625" style="1" bestFit="1" customWidth="1"/>
    <col min="4523" max="4523" width="16" style="1" customWidth="1"/>
    <col min="4524" max="4524" width="21.7109375" style="1" customWidth="1"/>
    <col min="4525" max="4525" width="18.85546875" style="1" customWidth="1"/>
    <col min="4526" max="4526" width="12.85546875" style="1" customWidth="1"/>
    <col min="4527" max="4531" width="10" style="1" bestFit="1" customWidth="1"/>
    <col min="4532" max="4775" width="2.5703125" style="1"/>
    <col min="4776" max="4776" width="5" style="1" bestFit="1" customWidth="1"/>
    <col min="4777" max="4777" width="35.5703125" style="1" bestFit="1" customWidth="1"/>
    <col min="4778" max="4778" width="40.140625" style="1" bestFit="1" customWidth="1"/>
    <col min="4779" max="4779" width="16" style="1" customWidth="1"/>
    <col min="4780" max="4780" width="21.7109375" style="1" customWidth="1"/>
    <col min="4781" max="4781" width="18.85546875" style="1" customWidth="1"/>
    <col min="4782" max="4782" width="12.85546875" style="1" customWidth="1"/>
    <col min="4783" max="4787" width="10" style="1" bestFit="1" customWidth="1"/>
    <col min="4788" max="5031" width="2.5703125" style="1"/>
    <col min="5032" max="5032" width="5" style="1" bestFit="1" customWidth="1"/>
    <col min="5033" max="5033" width="35.5703125" style="1" bestFit="1" customWidth="1"/>
    <col min="5034" max="5034" width="40.140625" style="1" bestFit="1" customWidth="1"/>
    <col min="5035" max="5035" width="16" style="1" customWidth="1"/>
    <col min="5036" max="5036" width="21.7109375" style="1" customWidth="1"/>
    <col min="5037" max="5037" width="18.85546875" style="1" customWidth="1"/>
    <col min="5038" max="5038" width="12.85546875" style="1" customWidth="1"/>
    <col min="5039" max="5043" width="10" style="1" bestFit="1" customWidth="1"/>
    <col min="5044" max="5287" width="2.5703125" style="1"/>
    <col min="5288" max="5288" width="5" style="1" bestFit="1" customWidth="1"/>
    <col min="5289" max="5289" width="35.5703125" style="1" bestFit="1" customWidth="1"/>
    <col min="5290" max="5290" width="40.140625" style="1" bestFit="1" customWidth="1"/>
    <col min="5291" max="5291" width="16" style="1" customWidth="1"/>
    <col min="5292" max="5292" width="21.7109375" style="1" customWidth="1"/>
    <col min="5293" max="5293" width="18.85546875" style="1" customWidth="1"/>
    <col min="5294" max="5294" width="12.85546875" style="1" customWidth="1"/>
    <col min="5295" max="5299" width="10" style="1" bestFit="1" customWidth="1"/>
    <col min="5300" max="5543" width="2.5703125" style="1"/>
    <col min="5544" max="5544" width="5" style="1" bestFit="1" customWidth="1"/>
    <col min="5545" max="5545" width="35.5703125" style="1" bestFit="1" customWidth="1"/>
    <col min="5546" max="5546" width="40.140625" style="1" bestFit="1" customWidth="1"/>
    <col min="5547" max="5547" width="16" style="1" customWidth="1"/>
    <col min="5548" max="5548" width="21.7109375" style="1" customWidth="1"/>
    <col min="5549" max="5549" width="18.85546875" style="1" customWidth="1"/>
    <col min="5550" max="5550" width="12.85546875" style="1" customWidth="1"/>
    <col min="5551" max="5555" width="10" style="1" bestFit="1" customWidth="1"/>
    <col min="5556" max="5799" width="2.5703125" style="1"/>
    <col min="5800" max="5800" width="5" style="1" bestFit="1" customWidth="1"/>
    <col min="5801" max="5801" width="35.5703125" style="1" bestFit="1" customWidth="1"/>
    <col min="5802" max="5802" width="40.140625" style="1" bestFit="1" customWidth="1"/>
    <col min="5803" max="5803" width="16" style="1" customWidth="1"/>
    <col min="5804" max="5804" width="21.7109375" style="1" customWidth="1"/>
    <col min="5805" max="5805" width="18.85546875" style="1" customWidth="1"/>
    <col min="5806" max="5806" width="12.85546875" style="1" customWidth="1"/>
    <col min="5807" max="5811" width="10" style="1" bestFit="1" customWidth="1"/>
    <col min="5812" max="6055" width="2.5703125" style="1"/>
    <col min="6056" max="6056" width="5" style="1" bestFit="1" customWidth="1"/>
    <col min="6057" max="6057" width="35.5703125" style="1" bestFit="1" customWidth="1"/>
    <col min="6058" max="6058" width="40.140625" style="1" bestFit="1" customWidth="1"/>
    <col min="6059" max="6059" width="16" style="1" customWidth="1"/>
    <col min="6060" max="6060" width="21.7109375" style="1" customWidth="1"/>
    <col min="6061" max="6061" width="18.85546875" style="1" customWidth="1"/>
    <col min="6062" max="6062" width="12.85546875" style="1" customWidth="1"/>
    <col min="6063" max="6067" width="10" style="1" bestFit="1" customWidth="1"/>
    <col min="6068" max="6311" width="2.5703125" style="1"/>
    <col min="6312" max="6312" width="5" style="1" bestFit="1" customWidth="1"/>
    <col min="6313" max="6313" width="35.5703125" style="1" bestFit="1" customWidth="1"/>
    <col min="6314" max="6314" width="40.140625" style="1" bestFit="1" customWidth="1"/>
    <col min="6315" max="6315" width="16" style="1" customWidth="1"/>
    <col min="6316" max="6316" width="21.7109375" style="1" customWidth="1"/>
    <col min="6317" max="6317" width="18.85546875" style="1" customWidth="1"/>
    <col min="6318" max="6318" width="12.85546875" style="1" customWidth="1"/>
    <col min="6319" max="6323" width="10" style="1" bestFit="1" customWidth="1"/>
    <col min="6324" max="6567" width="2.5703125" style="1"/>
    <col min="6568" max="6568" width="5" style="1" bestFit="1" customWidth="1"/>
    <col min="6569" max="6569" width="35.5703125" style="1" bestFit="1" customWidth="1"/>
    <col min="6570" max="6570" width="40.140625" style="1" bestFit="1" customWidth="1"/>
    <col min="6571" max="6571" width="16" style="1" customWidth="1"/>
    <col min="6572" max="6572" width="21.7109375" style="1" customWidth="1"/>
    <col min="6573" max="6573" width="18.85546875" style="1" customWidth="1"/>
    <col min="6574" max="6574" width="12.85546875" style="1" customWidth="1"/>
    <col min="6575" max="6579" width="10" style="1" bestFit="1" customWidth="1"/>
    <col min="6580" max="6823" width="2.5703125" style="1"/>
    <col min="6824" max="6824" width="5" style="1" bestFit="1" customWidth="1"/>
    <col min="6825" max="6825" width="35.5703125" style="1" bestFit="1" customWidth="1"/>
    <col min="6826" max="6826" width="40.140625" style="1" bestFit="1" customWidth="1"/>
    <col min="6827" max="6827" width="16" style="1" customWidth="1"/>
    <col min="6828" max="6828" width="21.7109375" style="1" customWidth="1"/>
    <col min="6829" max="6829" width="18.85546875" style="1" customWidth="1"/>
    <col min="6830" max="6830" width="12.85546875" style="1" customWidth="1"/>
    <col min="6831" max="6835" width="10" style="1" bestFit="1" customWidth="1"/>
    <col min="6836" max="7079" width="2.5703125" style="1"/>
    <col min="7080" max="7080" width="5" style="1" bestFit="1" customWidth="1"/>
    <col min="7081" max="7081" width="35.5703125" style="1" bestFit="1" customWidth="1"/>
    <col min="7082" max="7082" width="40.140625" style="1" bestFit="1" customWidth="1"/>
    <col min="7083" max="7083" width="16" style="1" customWidth="1"/>
    <col min="7084" max="7084" width="21.7109375" style="1" customWidth="1"/>
    <col min="7085" max="7085" width="18.85546875" style="1" customWidth="1"/>
    <col min="7086" max="7086" width="12.85546875" style="1" customWidth="1"/>
    <col min="7087" max="7091" width="10" style="1" bestFit="1" customWidth="1"/>
    <col min="7092" max="7335" width="2.5703125" style="1"/>
    <col min="7336" max="7336" width="5" style="1" bestFit="1" customWidth="1"/>
    <col min="7337" max="7337" width="35.5703125" style="1" bestFit="1" customWidth="1"/>
    <col min="7338" max="7338" width="40.140625" style="1" bestFit="1" customWidth="1"/>
    <col min="7339" max="7339" width="16" style="1" customWidth="1"/>
    <col min="7340" max="7340" width="21.7109375" style="1" customWidth="1"/>
    <col min="7341" max="7341" width="18.85546875" style="1" customWidth="1"/>
    <col min="7342" max="7342" width="12.85546875" style="1" customWidth="1"/>
    <col min="7343" max="7347" width="10" style="1" bestFit="1" customWidth="1"/>
    <col min="7348" max="7591" width="2.5703125" style="1"/>
    <col min="7592" max="7592" width="5" style="1" bestFit="1" customWidth="1"/>
    <col min="7593" max="7593" width="35.5703125" style="1" bestFit="1" customWidth="1"/>
    <col min="7594" max="7594" width="40.140625" style="1" bestFit="1" customWidth="1"/>
    <col min="7595" max="7595" width="16" style="1" customWidth="1"/>
    <col min="7596" max="7596" width="21.7109375" style="1" customWidth="1"/>
    <col min="7597" max="7597" width="18.85546875" style="1" customWidth="1"/>
    <col min="7598" max="7598" width="12.85546875" style="1" customWidth="1"/>
    <col min="7599" max="7603" width="10" style="1" bestFit="1" customWidth="1"/>
    <col min="7604" max="7847" width="2.5703125" style="1"/>
    <col min="7848" max="7848" width="5" style="1" bestFit="1" customWidth="1"/>
    <col min="7849" max="7849" width="35.5703125" style="1" bestFit="1" customWidth="1"/>
    <col min="7850" max="7850" width="40.140625" style="1" bestFit="1" customWidth="1"/>
    <col min="7851" max="7851" width="16" style="1" customWidth="1"/>
    <col min="7852" max="7852" width="21.7109375" style="1" customWidth="1"/>
    <col min="7853" max="7853" width="18.85546875" style="1" customWidth="1"/>
    <col min="7854" max="7854" width="12.85546875" style="1" customWidth="1"/>
    <col min="7855" max="7859" width="10" style="1" bestFit="1" customWidth="1"/>
    <col min="7860" max="8103" width="2.5703125" style="1"/>
    <col min="8104" max="8104" width="5" style="1" bestFit="1" customWidth="1"/>
    <col min="8105" max="8105" width="35.5703125" style="1" bestFit="1" customWidth="1"/>
    <col min="8106" max="8106" width="40.140625" style="1" bestFit="1" customWidth="1"/>
    <col min="8107" max="8107" width="16" style="1" customWidth="1"/>
    <col min="8108" max="8108" width="21.7109375" style="1" customWidth="1"/>
    <col min="8109" max="8109" width="18.85546875" style="1" customWidth="1"/>
    <col min="8110" max="8110" width="12.85546875" style="1" customWidth="1"/>
    <col min="8111" max="8115" width="10" style="1" bestFit="1" customWidth="1"/>
    <col min="8116" max="8359" width="2.5703125" style="1"/>
    <col min="8360" max="8360" width="5" style="1" bestFit="1" customWidth="1"/>
    <col min="8361" max="8361" width="35.5703125" style="1" bestFit="1" customWidth="1"/>
    <col min="8362" max="8362" width="40.140625" style="1" bestFit="1" customWidth="1"/>
    <col min="8363" max="8363" width="16" style="1" customWidth="1"/>
    <col min="8364" max="8364" width="21.7109375" style="1" customWidth="1"/>
    <col min="8365" max="8365" width="18.85546875" style="1" customWidth="1"/>
    <col min="8366" max="8366" width="12.85546875" style="1" customWidth="1"/>
    <col min="8367" max="8371" width="10" style="1" bestFit="1" customWidth="1"/>
    <col min="8372" max="8615" width="2.5703125" style="1"/>
    <col min="8616" max="8616" width="5" style="1" bestFit="1" customWidth="1"/>
    <col min="8617" max="8617" width="35.5703125" style="1" bestFit="1" customWidth="1"/>
    <col min="8618" max="8618" width="40.140625" style="1" bestFit="1" customWidth="1"/>
    <col min="8619" max="8619" width="16" style="1" customWidth="1"/>
    <col min="8620" max="8620" width="21.7109375" style="1" customWidth="1"/>
    <col min="8621" max="8621" width="18.85546875" style="1" customWidth="1"/>
    <col min="8622" max="8622" width="12.85546875" style="1" customWidth="1"/>
    <col min="8623" max="8627" width="10" style="1" bestFit="1" customWidth="1"/>
    <col min="8628" max="8871" width="2.5703125" style="1"/>
    <col min="8872" max="8872" width="5" style="1" bestFit="1" customWidth="1"/>
    <col min="8873" max="8873" width="35.5703125" style="1" bestFit="1" customWidth="1"/>
    <col min="8874" max="8874" width="40.140625" style="1" bestFit="1" customWidth="1"/>
    <col min="8875" max="8875" width="16" style="1" customWidth="1"/>
    <col min="8876" max="8876" width="21.7109375" style="1" customWidth="1"/>
    <col min="8877" max="8877" width="18.85546875" style="1" customWidth="1"/>
    <col min="8878" max="8878" width="12.85546875" style="1" customWidth="1"/>
    <col min="8879" max="8883" width="10" style="1" bestFit="1" customWidth="1"/>
    <col min="8884" max="9127" width="2.5703125" style="1"/>
    <col min="9128" max="9128" width="5" style="1" bestFit="1" customWidth="1"/>
    <col min="9129" max="9129" width="35.5703125" style="1" bestFit="1" customWidth="1"/>
    <col min="9130" max="9130" width="40.140625" style="1" bestFit="1" customWidth="1"/>
    <col min="9131" max="9131" width="16" style="1" customWidth="1"/>
    <col min="9132" max="9132" width="21.7109375" style="1" customWidth="1"/>
    <col min="9133" max="9133" width="18.85546875" style="1" customWidth="1"/>
    <col min="9134" max="9134" width="12.85546875" style="1" customWidth="1"/>
    <col min="9135" max="9139" width="10" style="1" bestFit="1" customWidth="1"/>
    <col min="9140" max="9383" width="2.5703125" style="1"/>
    <col min="9384" max="9384" width="5" style="1" bestFit="1" customWidth="1"/>
    <col min="9385" max="9385" width="35.5703125" style="1" bestFit="1" customWidth="1"/>
    <col min="9386" max="9386" width="40.140625" style="1" bestFit="1" customWidth="1"/>
    <col min="9387" max="9387" width="16" style="1" customWidth="1"/>
    <col min="9388" max="9388" width="21.7109375" style="1" customWidth="1"/>
    <col min="9389" max="9389" width="18.85546875" style="1" customWidth="1"/>
    <col min="9390" max="9390" width="12.85546875" style="1" customWidth="1"/>
    <col min="9391" max="9395" width="10" style="1" bestFit="1" customWidth="1"/>
    <col min="9396" max="9639" width="2.5703125" style="1"/>
    <col min="9640" max="9640" width="5" style="1" bestFit="1" customWidth="1"/>
    <col min="9641" max="9641" width="35.5703125" style="1" bestFit="1" customWidth="1"/>
    <col min="9642" max="9642" width="40.140625" style="1" bestFit="1" customWidth="1"/>
    <col min="9643" max="9643" width="16" style="1" customWidth="1"/>
    <col min="9644" max="9644" width="21.7109375" style="1" customWidth="1"/>
    <col min="9645" max="9645" width="18.85546875" style="1" customWidth="1"/>
    <col min="9646" max="9646" width="12.85546875" style="1" customWidth="1"/>
    <col min="9647" max="9651" width="10" style="1" bestFit="1" customWidth="1"/>
    <col min="9652" max="9895" width="2.5703125" style="1"/>
    <col min="9896" max="9896" width="5" style="1" bestFit="1" customWidth="1"/>
    <col min="9897" max="9897" width="35.5703125" style="1" bestFit="1" customWidth="1"/>
    <col min="9898" max="9898" width="40.140625" style="1" bestFit="1" customWidth="1"/>
    <col min="9899" max="9899" width="16" style="1" customWidth="1"/>
    <col min="9900" max="9900" width="21.7109375" style="1" customWidth="1"/>
    <col min="9901" max="9901" width="18.85546875" style="1" customWidth="1"/>
    <col min="9902" max="9902" width="12.85546875" style="1" customWidth="1"/>
    <col min="9903" max="9907" width="10" style="1" bestFit="1" customWidth="1"/>
    <col min="9908" max="10151" width="2.5703125" style="1"/>
    <col min="10152" max="10152" width="5" style="1" bestFit="1" customWidth="1"/>
    <col min="10153" max="10153" width="35.5703125" style="1" bestFit="1" customWidth="1"/>
    <col min="10154" max="10154" width="40.140625" style="1" bestFit="1" customWidth="1"/>
    <col min="10155" max="10155" width="16" style="1" customWidth="1"/>
    <col min="10156" max="10156" width="21.7109375" style="1" customWidth="1"/>
    <col min="10157" max="10157" width="18.85546875" style="1" customWidth="1"/>
    <col min="10158" max="10158" width="12.85546875" style="1" customWidth="1"/>
    <col min="10159" max="10163" width="10" style="1" bestFit="1" customWidth="1"/>
    <col min="10164" max="10407" width="2.5703125" style="1"/>
    <col min="10408" max="10408" width="5" style="1" bestFit="1" customWidth="1"/>
    <col min="10409" max="10409" width="35.5703125" style="1" bestFit="1" customWidth="1"/>
    <col min="10410" max="10410" width="40.140625" style="1" bestFit="1" customWidth="1"/>
    <col min="10411" max="10411" width="16" style="1" customWidth="1"/>
    <col min="10412" max="10412" width="21.7109375" style="1" customWidth="1"/>
    <col min="10413" max="10413" width="18.85546875" style="1" customWidth="1"/>
    <col min="10414" max="10414" width="12.85546875" style="1" customWidth="1"/>
    <col min="10415" max="10419" width="10" style="1" bestFit="1" customWidth="1"/>
    <col min="10420" max="10663" width="2.5703125" style="1"/>
    <col min="10664" max="10664" width="5" style="1" bestFit="1" customWidth="1"/>
    <col min="10665" max="10665" width="35.5703125" style="1" bestFit="1" customWidth="1"/>
    <col min="10666" max="10666" width="40.140625" style="1" bestFit="1" customWidth="1"/>
    <col min="10667" max="10667" width="16" style="1" customWidth="1"/>
    <col min="10668" max="10668" width="21.7109375" style="1" customWidth="1"/>
    <col min="10669" max="10669" width="18.85546875" style="1" customWidth="1"/>
    <col min="10670" max="10670" width="12.85546875" style="1" customWidth="1"/>
    <col min="10671" max="10675" width="10" style="1" bestFit="1" customWidth="1"/>
    <col min="10676" max="10919" width="2.5703125" style="1"/>
    <col min="10920" max="10920" width="5" style="1" bestFit="1" customWidth="1"/>
    <col min="10921" max="10921" width="35.5703125" style="1" bestFit="1" customWidth="1"/>
    <col min="10922" max="10922" width="40.140625" style="1" bestFit="1" customWidth="1"/>
    <col min="10923" max="10923" width="16" style="1" customWidth="1"/>
    <col min="10924" max="10924" width="21.7109375" style="1" customWidth="1"/>
    <col min="10925" max="10925" width="18.85546875" style="1" customWidth="1"/>
    <col min="10926" max="10926" width="12.85546875" style="1" customWidth="1"/>
    <col min="10927" max="10931" width="10" style="1" bestFit="1" customWidth="1"/>
    <col min="10932" max="11175" width="2.5703125" style="1"/>
    <col min="11176" max="11176" width="5" style="1" bestFit="1" customWidth="1"/>
    <col min="11177" max="11177" width="35.5703125" style="1" bestFit="1" customWidth="1"/>
    <col min="11178" max="11178" width="40.140625" style="1" bestFit="1" customWidth="1"/>
    <col min="11179" max="11179" width="16" style="1" customWidth="1"/>
    <col min="11180" max="11180" width="21.7109375" style="1" customWidth="1"/>
    <col min="11181" max="11181" width="18.85546875" style="1" customWidth="1"/>
    <col min="11182" max="11182" width="12.85546875" style="1" customWidth="1"/>
    <col min="11183" max="11187" width="10" style="1" bestFit="1" customWidth="1"/>
    <col min="11188" max="11431" width="2.5703125" style="1"/>
    <col min="11432" max="11432" width="5" style="1" bestFit="1" customWidth="1"/>
    <col min="11433" max="11433" width="35.5703125" style="1" bestFit="1" customWidth="1"/>
    <col min="11434" max="11434" width="40.140625" style="1" bestFit="1" customWidth="1"/>
    <col min="11435" max="11435" width="16" style="1" customWidth="1"/>
    <col min="11436" max="11436" width="21.7109375" style="1" customWidth="1"/>
    <col min="11437" max="11437" width="18.85546875" style="1" customWidth="1"/>
    <col min="11438" max="11438" width="12.85546875" style="1" customWidth="1"/>
    <col min="11439" max="11443" width="10" style="1" bestFit="1" customWidth="1"/>
    <col min="11444" max="11687" width="2.5703125" style="1"/>
    <col min="11688" max="11688" width="5" style="1" bestFit="1" customWidth="1"/>
    <col min="11689" max="11689" width="35.5703125" style="1" bestFit="1" customWidth="1"/>
    <col min="11690" max="11690" width="40.140625" style="1" bestFit="1" customWidth="1"/>
    <col min="11691" max="11691" width="16" style="1" customWidth="1"/>
    <col min="11692" max="11692" width="21.7109375" style="1" customWidth="1"/>
    <col min="11693" max="11693" width="18.85546875" style="1" customWidth="1"/>
    <col min="11694" max="11694" width="12.85546875" style="1" customWidth="1"/>
    <col min="11695" max="11699" width="10" style="1" bestFit="1" customWidth="1"/>
    <col min="11700" max="11943" width="2.5703125" style="1"/>
    <col min="11944" max="11944" width="5" style="1" bestFit="1" customWidth="1"/>
    <col min="11945" max="11945" width="35.5703125" style="1" bestFit="1" customWidth="1"/>
    <col min="11946" max="11946" width="40.140625" style="1" bestFit="1" customWidth="1"/>
    <col min="11947" max="11947" width="16" style="1" customWidth="1"/>
    <col min="11948" max="11948" width="21.7109375" style="1" customWidth="1"/>
    <col min="11949" max="11949" width="18.85546875" style="1" customWidth="1"/>
    <col min="11950" max="11950" width="12.85546875" style="1" customWidth="1"/>
    <col min="11951" max="11955" width="10" style="1" bestFit="1" customWidth="1"/>
    <col min="11956" max="12199" width="2.5703125" style="1"/>
    <col min="12200" max="12200" width="5" style="1" bestFit="1" customWidth="1"/>
    <col min="12201" max="12201" width="35.5703125" style="1" bestFit="1" customWidth="1"/>
    <col min="12202" max="12202" width="40.140625" style="1" bestFit="1" customWidth="1"/>
    <col min="12203" max="12203" width="16" style="1" customWidth="1"/>
    <col min="12204" max="12204" width="21.7109375" style="1" customWidth="1"/>
    <col min="12205" max="12205" width="18.85546875" style="1" customWidth="1"/>
    <col min="12206" max="12206" width="12.85546875" style="1" customWidth="1"/>
    <col min="12207" max="12211" width="10" style="1" bestFit="1" customWidth="1"/>
    <col min="12212" max="12455" width="2.5703125" style="1"/>
    <col min="12456" max="12456" width="5" style="1" bestFit="1" customWidth="1"/>
    <col min="12457" max="12457" width="35.5703125" style="1" bestFit="1" customWidth="1"/>
    <col min="12458" max="12458" width="40.140625" style="1" bestFit="1" customWidth="1"/>
    <col min="12459" max="12459" width="16" style="1" customWidth="1"/>
    <col min="12460" max="12460" width="21.7109375" style="1" customWidth="1"/>
    <col min="12461" max="12461" width="18.85546875" style="1" customWidth="1"/>
    <col min="12462" max="12462" width="12.85546875" style="1" customWidth="1"/>
    <col min="12463" max="12467" width="10" style="1" bestFit="1" customWidth="1"/>
    <col min="12468" max="12711" width="2.5703125" style="1"/>
    <col min="12712" max="12712" width="5" style="1" bestFit="1" customWidth="1"/>
    <col min="12713" max="12713" width="35.5703125" style="1" bestFit="1" customWidth="1"/>
    <col min="12714" max="12714" width="40.140625" style="1" bestFit="1" customWidth="1"/>
    <col min="12715" max="12715" width="16" style="1" customWidth="1"/>
    <col min="12716" max="12716" width="21.7109375" style="1" customWidth="1"/>
    <col min="12717" max="12717" width="18.85546875" style="1" customWidth="1"/>
    <col min="12718" max="12718" width="12.85546875" style="1" customWidth="1"/>
    <col min="12719" max="12723" width="10" style="1" bestFit="1" customWidth="1"/>
    <col min="12724" max="12967" width="2.5703125" style="1"/>
    <col min="12968" max="12968" width="5" style="1" bestFit="1" customWidth="1"/>
    <col min="12969" max="12969" width="35.5703125" style="1" bestFit="1" customWidth="1"/>
    <col min="12970" max="12970" width="40.140625" style="1" bestFit="1" customWidth="1"/>
    <col min="12971" max="12971" width="16" style="1" customWidth="1"/>
    <col min="12972" max="12972" width="21.7109375" style="1" customWidth="1"/>
    <col min="12973" max="12973" width="18.85546875" style="1" customWidth="1"/>
    <col min="12974" max="12974" width="12.85546875" style="1" customWidth="1"/>
    <col min="12975" max="12979" width="10" style="1" bestFit="1" customWidth="1"/>
    <col min="12980" max="13223" width="2.5703125" style="1"/>
    <col min="13224" max="13224" width="5" style="1" bestFit="1" customWidth="1"/>
    <col min="13225" max="13225" width="35.5703125" style="1" bestFit="1" customWidth="1"/>
    <col min="13226" max="13226" width="40.140625" style="1" bestFit="1" customWidth="1"/>
    <col min="13227" max="13227" width="16" style="1" customWidth="1"/>
    <col min="13228" max="13228" width="21.7109375" style="1" customWidth="1"/>
    <col min="13229" max="13229" width="18.85546875" style="1" customWidth="1"/>
    <col min="13230" max="13230" width="12.85546875" style="1" customWidth="1"/>
    <col min="13231" max="13235" width="10" style="1" bestFit="1" customWidth="1"/>
    <col min="13236" max="13479" width="2.5703125" style="1"/>
    <col min="13480" max="13480" width="5" style="1" bestFit="1" customWidth="1"/>
    <col min="13481" max="13481" width="35.5703125" style="1" bestFit="1" customWidth="1"/>
    <col min="13482" max="13482" width="40.140625" style="1" bestFit="1" customWidth="1"/>
    <col min="13483" max="13483" width="16" style="1" customWidth="1"/>
    <col min="13484" max="13484" width="21.7109375" style="1" customWidth="1"/>
    <col min="13485" max="13485" width="18.85546875" style="1" customWidth="1"/>
    <col min="13486" max="13486" width="12.85546875" style="1" customWidth="1"/>
    <col min="13487" max="13491" width="10" style="1" bestFit="1" customWidth="1"/>
    <col min="13492" max="13735" width="2.5703125" style="1"/>
    <col min="13736" max="13736" width="5" style="1" bestFit="1" customWidth="1"/>
    <col min="13737" max="13737" width="35.5703125" style="1" bestFit="1" customWidth="1"/>
    <col min="13738" max="13738" width="40.140625" style="1" bestFit="1" customWidth="1"/>
    <col min="13739" max="13739" width="16" style="1" customWidth="1"/>
    <col min="13740" max="13740" width="21.7109375" style="1" customWidth="1"/>
    <col min="13741" max="13741" width="18.85546875" style="1" customWidth="1"/>
    <col min="13742" max="13742" width="12.85546875" style="1" customWidth="1"/>
    <col min="13743" max="13747" width="10" style="1" bestFit="1" customWidth="1"/>
    <col min="13748" max="13991" width="2.5703125" style="1"/>
    <col min="13992" max="13992" width="5" style="1" bestFit="1" customWidth="1"/>
    <col min="13993" max="13993" width="35.5703125" style="1" bestFit="1" customWidth="1"/>
    <col min="13994" max="13994" width="40.140625" style="1" bestFit="1" customWidth="1"/>
    <col min="13995" max="13995" width="16" style="1" customWidth="1"/>
    <col min="13996" max="13996" width="21.7109375" style="1" customWidth="1"/>
    <col min="13997" max="13997" width="18.85546875" style="1" customWidth="1"/>
    <col min="13998" max="13998" width="12.85546875" style="1" customWidth="1"/>
    <col min="13999" max="14003" width="10" style="1" bestFit="1" customWidth="1"/>
    <col min="14004" max="14247" width="2.5703125" style="1"/>
    <col min="14248" max="14248" width="5" style="1" bestFit="1" customWidth="1"/>
    <col min="14249" max="14249" width="35.5703125" style="1" bestFit="1" customWidth="1"/>
    <col min="14250" max="14250" width="40.140625" style="1" bestFit="1" customWidth="1"/>
    <col min="14251" max="14251" width="16" style="1" customWidth="1"/>
    <col min="14252" max="14252" width="21.7109375" style="1" customWidth="1"/>
    <col min="14253" max="14253" width="18.85546875" style="1" customWidth="1"/>
    <col min="14254" max="14254" width="12.85546875" style="1" customWidth="1"/>
    <col min="14255" max="14259" width="10" style="1" bestFit="1" customWidth="1"/>
    <col min="14260" max="14503" width="2.5703125" style="1"/>
    <col min="14504" max="14504" width="5" style="1" bestFit="1" customWidth="1"/>
    <col min="14505" max="14505" width="35.5703125" style="1" bestFit="1" customWidth="1"/>
    <col min="14506" max="14506" width="40.140625" style="1" bestFit="1" customWidth="1"/>
    <col min="14507" max="14507" width="16" style="1" customWidth="1"/>
    <col min="14508" max="14508" width="21.7109375" style="1" customWidth="1"/>
    <col min="14509" max="14509" width="18.85546875" style="1" customWidth="1"/>
    <col min="14510" max="14510" width="12.85546875" style="1" customWidth="1"/>
    <col min="14511" max="14515" width="10" style="1" bestFit="1" customWidth="1"/>
    <col min="14516" max="14759" width="2.5703125" style="1"/>
    <col min="14760" max="14760" width="5" style="1" bestFit="1" customWidth="1"/>
    <col min="14761" max="14761" width="35.5703125" style="1" bestFit="1" customWidth="1"/>
    <col min="14762" max="14762" width="40.140625" style="1" bestFit="1" customWidth="1"/>
    <col min="14763" max="14763" width="16" style="1" customWidth="1"/>
    <col min="14764" max="14764" width="21.7109375" style="1" customWidth="1"/>
    <col min="14765" max="14765" width="18.85546875" style="1" customWidth="1"/>
    <col min="14766" max="14766" width="12.85546875" style="1" customWidth="1"/>
    <col min="14767" max="14771" width="10" style="1" bestFit="1" customWidth="1"/>
    <col min="14772" max="15015" width="2.5703125" style="1"/>
    <col min="15016" max="15016" width="5" style="1" bestFit="1" customWidth="1"/>
    <col min="15017" max="15017" width="35.5703125" style="1" bestFit="1" customWidth="1"/>
    <col min="15018" max="15018" width="40.140625" style="1" bestFit="1" customWidth="1"/>
    <col min="15019" max="15019" width="16" style="1" customWidth="1"/>
    <col min="15020" max="15020" width="21.7109375" style="1" customWidth="1"/>
    <col min="15021" max="15021" width="18.85546875" style="1" customWidth="1"/>
    <col min="15022" max="15022" width="12.85546875" style="1" customWidth="1"/>
    <col min="15023" max="15027" width="10" style="1" bestFit="1" customWidth="1"/>
    <col min="15028" max="15271" width="2.5703125" style="1"/>
    <col min="15272" max="15272" width="5" style="1" bestFit="1" customWidth="1"/>
    <col min="15273" max="15273" width="35.5703125" style="1" bestFit="1" customWidth="1"/>
    <col min="15274" max="15274" width="40.140625" style="1" bestFit="1" customWidth="1"/>
    <col min="15275" max="15275" width="16" style="1" customWidth="1"/>
    <col min="15276" max="15276" width="21.7109375" style="1" customWidth="1"/>
    <col min="15277" max="15277" width="18.85546875" style="1" customWidth="1"/>
    <col min="15278" max="15278" width="12.85546875" style="1" customWidth="1"/>
    <col min="15279" max="15283" width="10" style="1" bestFit="1" customWidth="1"/>
    <col min="15284" max="15527" width="2.5703125" style="1"/>
    <col min="15528" max="15528" width="5" style="1" bestFit="1" customWidth="1"/>
    <col min="15529" max="15529" width="35.5703125" style="1" bestFit="1" customWidth="1"/>
    <col min="15530" max="15530" width="40.140625" style="1" bestFit="1" customWidth="1"/>
    <col min="15531" max="15531" width="16" style="1" customWidth="1"/>
    <col min="15532" max="15532" width="21.7109375" style="1" customWidth="1"/>
    <col min="15533" max="15533" width="18.85546875" style="1" customWidth="1"/>
    <col min="15534" max="15534" width="12.85546875" style="1" customWidth="1"/>
    <col min="15535" max="15539" width="10" style="1" bestFit="1" customWidth="1"/>
    <col min="15540" max="15783" width="2.5703125" style="1"/>
    <col min="15784" max="15784" width="5" style="1" bestFit="1" customWidth="1"/>
    <col min="15785" max="15785" width="35.5703125" style="1" bestFit="1" customWidth="1"/>
    <col min="15786" max="15786" width="40.140625" style="1" bestFit="1" customWidth="1"/>
    <col min="15787" max="15787" width="16" style="1" customWidth="1"/>
    <col min="15788" max="15788" width="21.7109375" style="1" customWidth="1"/>
    <col min="15789" max="15789" width="18.85546875" style="1" customWidth="1"/>
    <col min="15790" max="15790" width="12.85546875" style="1" customWidth="1"/>
    <col min="15791" max="15795" width="10" style="1" bestFit="1" customWidth="1"/>
    <col min="15796" max="16039" width="2.5703125" style="1"/>
    <col min="16040" max="16040" width="5" style="1" bestFit="1" customWidth="1"/>
    <col min="16041" max="16041" width="35.5703125" style="1" bestFit="1" customWidth="1"/>
    <col min="16042" max="16042" width="40.140625" style="1" bestFit="1" customWidth="1"/>
    <col min="16043" max="16043" width="16" style="1" customWidth="1"/>
    <col min="16044" max="16044" width="21.7109375" style="1" customWidth="1"/>
    <col min="16045" max="16045" width="18.85546875" style="1" customWidth="1"/>
    <col min="16046" max="16046" width="12.85546875" style="1" customWidth="1"/>
    <col min="16047" max="16051" width="10" style="1" bestFit="1" customWidth="1"/>
    <col min="16052" max="16384" width="2.5703125" style="1"/>
  </cols>
  <sheetData>
    <row r="1" spans="1:25" ht="25.5" customHeight="1" x14ac:dyDescent="0.35">
      <c r="A1" s="1881" t="s">
        <v>0</v>
      </c>
      <c r="B1" s="1882"/>
      <c r="C1" s="1882"/>
      <c r="D1" s="1882"/>
      <c r="E1" s="1882"/>
      <c r="F1" s="1882"/>
      <c r="G1" s="1882"/>
      <c r="H1" s="1882"/>
      <c r="I1" s="1882"/>
      <c r="J1" s="1882"/>
      <c r="K1" s="1882"/>
      <c r="L1" s="1882"/>
      <c r="M1" s="1882"/>
      <c r="N1" s="1882"/>
      <c r="O1" s="1882"/>
      <c r="P1" s="1882"/>
      <c r="Q1" s="1882"/>
      <c r="R1" s="1882"/>
      <c r="S1" s="1882"/>
      <c r="T1" s="1882"/>
      <c r="U1" s="1882"/>
      <c r="V1" s="1882"/>
      <c r="W1" s="1882"/>
      <c r="X1" s="1882"/>
      <c r="Y1" s="1883"/>
    </row>
    <row r="2" spans="1:25" ht="27" customHeight="1" x14ac:dyDescent="0.4">
      <c r="A2" s="1884" t="s">
        <v>676</v>
      </c>
      <c r="B2" s="1885"/>
      <c r="C2" s="1885"/>
      <c r="D2" s="1885"/>
      <c r="E2" s="1885"/>
      <c r="F2" s="1885"/>
      <c r="G2" s="1885"/>
      <c r="H2" s="1885"/>
      <c r="I2" s="1885"/>
      <c r="J2" s="1885"/>
      <c r="K2" s="1885"/>
      <c r="L2" s="1885"/>
      <c r="M2" s="1885"/>
      <c r="N2" s="1885"/>
      <c r="O2" s="1885"/>
      <c r="P2" s="1885"/>
      <c r="Q2" s="1885"/>
      <c r="R2" s="1885"/>
      <c r="S2" s="1885"/>
      <c r="T2" s="1885"/>
      <c r="U2" s="1885"/>
      <c r="V2" s="1885"/>
      <c r="W2" s="1885"/>
      <c r="X2" s="1885"/>
      <c r="Y2" s="1886"/>
    </row>
    <row r="3" spans="1:25" ht="51" customHeight="1" thickBot="1" x14ac:dyDescent="0.45">
      <c r="A3" s="1887" t="s">
        <v>2</v>
      </c>
      <c r="B3" s="1888"/>
      <c r="C3" s="1888"/>
      <c r="D3" s="1888"/>
      <c r="E3" s="1888"/>
      <c r="F3" s="1888"/>
      <c r="G3" s="1888"/>
      <c r="H3" s="1888"/>
      <c r="I3" s="1888"/>
      <c r="J3" s="1888"/>
      <c r="K3" s="1888"/>
      <c r="L3" s="1888"/>
      <c r="M3" s="1888"/>
      <c r="N3" s="1888"/>
      <c r="O3" s="1888"/>
      <c r="P3" s="1888"/>
      <c r="Q3" s="1888"/>
      <c r="R3" s="1888"/>
      <c r="S3" s="1888"/>
      <c r="T3" s="1888"/>
      <c r="U3" s="1888"/>
      <c r="V3" s="1888"/>
      <c r="W3" s="1888"/>
      <c r="X3" s="1888"/>
      <c r="Y3" s="1889"/>
    </row>
    <row r="4" spans="1:25" s="2" customFormat="1" ht="48.2" customHeight="1" x14ac:dyDescent="0.2">
      <c r="A4" s="1890" t="s">
        <v>3</v>
      </c>
      <c r="B4" s="1891"/>
      <c r="C4" s="1892"/>
      <c r="D4" s="1896" t="s">
        <v>4</v>
      </c>
      <c r="E4" s="1896" t="s">
        <v>5</v>
      </c>
      <c r="F4" s="1897" t="s">
        <v>6</v>
      </c>
      <c r="G4" s="1898" t="s">
        <v>7</v>
      </c>
      <c r="H4" s="1900" t="s">
        <v>8</v>
      </c>
      <c r="I4" s="1896" t="s">
        <v>9</v>
      </c>
      <c r="J4" s="1897" t="s">
        <v>10</v>
      </c>
      <c r="K4" s="1898" t="s">
        <v>7</v>
      </c>
      <c r="L4" s="1900" t="s">
        <v>11</v>
      </c>
      <c r="M4" s="1896" t="s">
        <v>12</v>
      </c>
      <c r="N4" s="1897" t="s">
        <v>13</v>
      </c>
      <c r="O4" s="1898" t="s">
        <v>7</v>
      </c>
      <c r="P4" s="1900" t="s">
        <v>14</v>
      </c>
      <c r="Q4" s="1896" t="s">
        <v>15</v>
      </c>
      <c r="R4" s="1897" t="s">
        <v>16</v>
      </c>
      <c r="S4" s="1898" t="s">
        <v>7</v>
      </c>
      <c r="T4" s="1901" t="s">
        <v>17</v>
      </c>
      <c r="U4" s="1903" t="s">
        <v>18</v>
      </c>
      <c r="V4" s="1904"/>
      <c r="W4" s="1904"/>
      <c r="X4" s="1904"/>
      <c r="Y4" s="1905"/>
    </row>
    <row r="5" spans="1:25" s="2" customFormat="1" ht="38.25" customHeight="1" thickBot="1" x14ac:dyDescent="0.25">
      <c r="A5" s="1893"/>
      <c r="B5" s="1894"/>
      <c r="C5" s="1895"/>
      <c r="D5" s="1856"/>
      <c r="E5" s="1856"/>
      <c r="F5" s="1875"/>
      <c r="G5" s="1899"/>
      <c r="H5" s="2009"/>
      <c r="I5" s="1856"/>
      <c r="J5" s="1875"/>
      <c r="K5" s="1899"/>
      <c r="L5" s="2009"/>
      <c r="M5" s="1856"/>
      <c r="N5" s="1875"/>
      <c r="O5" s="1899"/>
      <c r="P5" s="2009"/>
      <c r="Q5" s="1856"/>
      <c r="R5" s="1875"/>
      <c r="S5" s="1899"/>
      <c r="T5" s="1902"/>
      <c r="U5" s="876" t="s">
        <v>19</v>
      </c>
      <c r="V5" s="4" t="s">
        <v>19</v>
      </c>
      <c r="W5" s="4" t="s">
        <v>19</v>
      </c>
      <c r="X5" s="4" t="s">
        <v>19</v>
      </c>
      <c r="Y5" s="5" t="s">
        <v>20</v>
      </c>
    </row>
    <row r="6" spans="1:25" s="13" customFormat="1" ht="24.6" customHeight="1" thickBot="1" x14ac:dyDescent="0.25">
      <c r="A6" s="1908">
        <v>1</v>
      </c>
      <c r="B6" s="6" t="s">
        <v>21</v>
      </c>
      <c r="C6" s="7" t="s">
        <v>41</v>
      </c>
      <c r="D6" s="1831" t="s">
        <v>23</v>
      </c>
      <c r="E6" s="1906"/>
      <c r="F6" s="1907"/>
      <c r="G6" s="8">
        <f>G8/G7</f>
        <v>1</v>
      </c>
      <c r="H6" s="1831" t="s">
        <v>23</v>
      </c>
      <c r="I6" s="1906"/>
      <c r="J6" s="1907"/>
      <c r="K6" s="8" t="e">
        <f>K8/K7</f>
        <v>#DIV/0!</v>
      </c>
      <c r="L6" s="1831" t="s">
        <v>23</v>
      </c>
      <c r="M6" s="1906"/>
      <c r="N6" s="1907"/>
      <c r="O6" s="8" t="e">
        <f>O8/O7</f>
        <v>#DIV/0!</v>
      </c>
      <c r="P6" s="1831" t="s">
        <v>23</v>
      </c>
      <c r="Q6" s="1906"/>
      <c r="R6" s="1907"/>
      <c r="S6" s="8" t="e">
        <f>S8/S7</f>
        <v>#DIV/0!</v>
      </c>
      <c r="T6" s="8">
        <f>T8/T7</f>
        <v>1</v>
      </c>
      <c r="U6" s="835">
        <v>0.2</v>
      </c>
      <c r="V6" s="835">
        <v>0.4</v>
      </c>
      <c r="W6" s="836">
        <v>0.6</v>
      </c>
      <c r="X6" s="837">
        <v>0.8</v>
      </c>
      <c r="Y6" s="838">
        <v>1</v>
      </c>
    </row>
    <row r="7" spans="1:25" s="13" customFormat="1" ht="28.5" customHeight="1" x14ac:dyDescent="0.2">
      <c r="A7" s="1909"/>
      <c r="B7" s="2117" t="s">
        <v>653</v>
      </c>
      <c r="C7" s="87" t="s">
        <v>638</v>
      </c>
      <c r="D7" s="14"/>
      <c r="E7" s="15">
        <v>1</v>
      </c>
      <c r="F7" s="16"/>
      <c r="G7" s="17">
        <f>SUM(D7:F7)</f>
        <v>1</v>
      </c>
      <c r="H7" s="18"/>
      <c r="I7" s="15"/>
      <c r="J7" s="16"/>
      <c r="K7" s="17">
        <f>SUM(H7:J7)</f>
        <v>0</v>
      </c>
      <c r="L7" s="18"/>
      <c r="M7" s="15"/>
      <c r="N7" s="16"/>
      <c r="O7" s="17">
        <f>SUM(L7:N7)</f>
        <v>0</v>
      </c>
      <c r="P7" s="18"/>
      <c r="Q7" s="15"/>
      <c r="R7" s="16"/>
      <c r="S7" s="17">
        <f>SUM(P7:R7)</f>
        <v>0</v>
      </c>
      <c r="T7" s="19">
        <f>SUM(G7+K7+O7+S7)</f>
        <v>1</v>
      </c>
      <c r="U7" s="20"/>
      <c r="V7" s="21"/>
      <c r="W7" s="22"/>
      <c r="X7" s="22"/>
      <c r="Y7" s="23"/>
    </row>
    <row r="8" spans="1:25" s="13" customFormat="1" ht="41.25" customHeight="1" thickBot="1" x14ac:dyDescent="0.25">
      <c r="A8" s="1909"/>
      <c r="B8" s="2118"/>
      <c r="C8" s="97" t="s">
        <v>635</v>
      </c>
      <c r="D8" s="24"/>
      <c r="E8" s="25">
        <v>1</v>
      </c>
      <c r="F8" s="26"/>
      <c r="G8" s="877">
        <f>SUM(D8:F8)</f>
        <v>1</v>
      </c>
      <c r="H8" s="24"/>
      <c r="I8" s="25"/>
      <c r="J8" s="26"/>
      <c r="K8" s="877">
        <f>SUM(H8:J8)</f>
        <v>0</v>
      </c>
      <c r="L8" s="24"/>
      <c r="M8" s="25"/>
      <c r="N8" s="26"/>
      <c r="O8" s="877">
        <f>SUM(L8:N8)</f>
        <v>0</v>
      </c>
      <c r="P8" s="24"/>
      <c r="Q8" s="25"/>
      <c r="R8" s="26"/>
      <c r="S8" s="877">
        <f>SUM(P8:R8)</f>
        <v>0</v>
      </c>
      <c r="T8" s="878">
        <f>SUM(G8+K8+O8+S8)</f>
        <v>1</v>
      </c>
      <c r="U8" s="879"/>
      <c r="V8" s="30"/>
      <c r="W8" s="31"/>
      <c r="X8" s="31"/>
      <c r="Y8" s="32"/>
    </row>
    <row r="9" spans="1:25" s="13" customFormat="1" ht="24.6" customHeight="1" thickBot="1" x14ac:dyDescent="0.25">
      <c r="A9" s="1909"/>
      <c r="B9" s="2118"/>
      <c r="C9" s="7" t="s">
        <v>41</v>
      </c>
      <c r="D9" s="1831" t="s">
        <v>23</v>
      </c>
      <c r="E9" s="1906"/>
      <c r="F9" s="1907"/>
      <c r="G9" s="8" t="e">
        <f>G11/G10</f>
        <v>#DIV/0!</v>
      </c>
      <c r="H9" s="1831" t="s">
        <v>23</v>
      </c>
      <c r="I9" s="1906"/>
      <c r="J9" s="1907"/>
      <c r="K9" s="8" t="e">
        <f>K11/K10</f>
        <v>#DIV/0!</v>
      </c>
      <c r="L9" s="1831" t="s">
        <v>23</v>
      </c>
      <c r="M9" s="1906"/>
      <c r="N9" s="1907"/>
      <c r="O9" s="8">
        <f>O11/O10</f>
        <v>0.3</v>
      </c>
      <c r="P9" s="1831" t="s">
        <v>23</v>
      </c>
      <c r="Q9" s="1906"/>
      <c r="R9" s="1907"/>
      <c r="S9" s="8" t="e">
        <f>S11/S10</f>
        <v>#DIV/0!</v>
      </c>
      <c r="T9" s="8">
        <f>T11/T10</f>
        <v>0.8</v>
      </c>
      <c r="U9" s="53"/>
      <c r="V9" s="54"/>
      <c r="W9" s="55"/>
      <c r="X9" s="55"/>
      <c r="Y9" s="56"/>
    </row>
    <row r="10" spans="1:25" s="13" customFormat="1" ht="30.75" customHeight="1" x14ac:dyDescent="0.2">
      <c r="A10" s="1909"/>
      <c r="B10" s="2118"/>
      <c r="C10" s="880" t="s">
        <v>639</v>
      </c>
      <c r="D10" s="41"/>
      <c r="E10" s="881"/>
      <c r="F10" s="882"/>
      <c r="G10" s="877">
        <f>SUM(D10:F10)</f>
        <v>0</v>
      </c>
      <c r="H10" s="883"/>
      <c r="I10" s="881"/>
      <c r="J10" s="882"/>
      <c r="K10" s="877">
        <f>SUM(H10:J10)</f>
        <v>0</v>
      </c>
      <c r="L10" s="883">
        <v>1</v>
      </c>
      <c r="M10" s="881"/>
      <c r="N10" s="882"/>
      <c r="O10" s="877">
        <f>SUM(L10:N10)</f>
        <v>1</v>
      </c>
      <c r="P10" s="883"/>
      <c r="Q10" s="881"/>
      <c r="R10" s="882"/>
      <c r="S10" s="877">
        <f>SUM(P10:R10)</f>
        <v>0</v>
      </c>
      <c r="T10" s="878">
        <f>SUM(G10+K10+O10+S10)</f>
        <v>1</v>
      </c>
      <c r="U10" s="862"/>
      <c r="V10" s="863"/>
      <c r="W10" s="884"/>
      <c r="X10" s="884"/>
      <c r="Y10" s="864"/>
    </row>
    <row r="11" spans="1:25" s="13" customFormat="1" ht="40.5" customHeight="1" thickBot="1" x14ac:dyDescent="0.25">
      <c r="A11" s="1909"/>
      <c r="B11" s="2118"/>
      <c r="C11" s="97" t="s">
        <v>635</v>
      </c>
      <c r="D11" s="885"/>
      <c r="E11" s="42">
        <v>0.5</v>
      </c>
      <c r="F11" s="43"/>
      <c r="G11" s="90">
        <f>SUM(D11:F11)</f>
        <v>0.5</v>
      </c>
      <c r="H11" s="41"/>
      <c r="I11" s="42"/>
      <c r="J11" s="43"/>
      <c r="K11" s="90">
        <f>SUM(H11:J11)</f>
        <v>0</v>
      </c>
      <c r="L11" s="41"/>
      <c r="M11" s="42"/>
      <c r="N11" s="43">
        <v>0.3</v>
      </c>
      <c r="O11" s="90">
        <f>SUM(L11:N11)</f>
        <v>0.3</v>
      </c>
      <c r="P11" s="41"/>
      <c r="Q11" s="42"/>
      <c r="R11" s="43"/>
      <c r="S11" s="90">
        <f>SUM(P11:R11)</f>
        <v>0</v>
      </c>
      <c r="T11" s="48">
        <f>SUM(G11+K11+O11+S11)</f>
        <v>0.8</v>
      </c>
      <c r="U11" s="866"/>
      <c r="V11" s="867"/>
      <c r="W11" s="886"/>
      <c r="X11" s="886"/>
      <c r="Y11" s="868"/>
    </row>
    <row r="12" spans="1:25" s="13" customFormat="1" ht="24.6" customHeight="1" thickBot="1" x14ac:dyDescent="0.25">
      <c r="A12" s="1909"/>
      <c r="B12" s="2118"/>
      <c r="C12" s="7" t="s">
        <v>41</v>
      </c>
      <c r="D12" s="1831" t="s">
        <v>23</v>
      </c>
      <c r="E12" s="1906"/>
      <c r="F12" s="1907"/>
      <c r="G12" s="8" t="e">
        <f>G14/G13</f>
        <v>#DIV/0!</v>
      </c>
      <c r="H12" s="1831" t="s">
        <v>23</v>
      </c>
      <c r="I12" s="1906"/>
      <c r="J12" s="1907"/>
      <c r="K12" s="8" t="e">
        <f>K14/K13</f>
        <v>#DIV/0!</v>
      </c>
      <c r="L12" s="1831" t="s">
        <v>23</v>
      </c>
      <c r="M12" s="1906"/>
      <c r="N12" s="1907"/>
      <c r="O12" s="8">
        <f>O14/O13</f>
        <v>0</v>
      </c>
      <c r="P12" s="1831" t="s">
        <v>23</v>
      </c>
      <c r="Q12" s="1906"/>
      <c r="R12" s="1907"/>
      <c r="S12" s="8" t="e">
        <f>S14/S13</f>
        <v>#DIV/0!</v>
      </c>
      <c r="T12" s="8">
        <f>T14/T13</f>
        <v>0.6</v>
      </c>
      <c r="U12" s="53"/>
      <c r="V12" s="54"/>
      <c r="W12" s="55"/>
      <c r="X12" s="55"/>
      <c r="Y12" s="56"/>
    </row>
    <row r="13" spans="1:25" s="13" customFormat="1" ht="29.25" customHeight="1" x14ac:dyDescent="0.2">
      <c r="A13" s="1909"/>
      <c r="B13" s="2118"/>
      <c r="C13" s="87" t="s">
        <v>640</v>
      </c>
      <c r="D13" s="140"/>
      <c r="E13" s="15"/>
      <c r="F13" s="16"/>
      <c r="G13" s="17">
        <f>SUM(D13:F13)</f>
        <v>0</v>
      </c>
      <c r="H13" s="18"/>
      <c r="I13" s="15"/>
      <c r="J13" s="16"/>
      <c r="K13" s="17">
        <f>SUM(H13:J13)</f>
        <v>0</v>
      </c>
      <c r="L13" s="18">
        <v>1</v>
      </c>
      <c r="M13" s="15"/>
      <c r="N13" s="16"/>
      <c r="O13" s="17">
        <f>SUM(L13:N13)</f>
        <v>1</v>
      </c>
      <c r="P13" s="18"/>
      <c r="Q13" s="15"/>
      <c r="R13" s="16"/>
      <c r="S13" s="17">
        <f>SUM(P13:R13)</f>
        <v>0</v>
      </c>
      <c r="T13" s="19">
        <f>SUM(G13+K13+O13+S13)</f>
        <v>1</v>
      </c>
      <c r="U13" s="20"/>
      <c r="V13" s="21"/>
      <c r="W13" s="22"/>
      <c r="X13" s="22"/>
      <c r="Y13" s="23"/>
    </row>
    <row r="14" spans="1:25" s="13" customFormat="1" ht="51" customHeight="1" thickBot="1" x14ac:dyDescent="0.25">
      <c r="A14" s="1912"/>
      <c r="B14" s="2293"/>
      <c r="C14" s="97" t="s">
        <v>635</v>
      </c>
      <c r="D14" s="887"/>
      <c r="E14" s="25">
        <v>0.5</v>
      </c>
      <c r="F14" s="26"/>
      <c r="G14" s="877">
        <f>SUM(D14:F14)</f>
        <v>0.5</v>
      </c>
      <c r="H14" s="24"/>
      <c r="I14" s="25"/>
      <c r="J14" s="26">
        <v>0.1</v>
      </c>
      <c r="K14" s="877">
        <f>SUM(H14:J14)</f>
        <v>0.1</v>
      </c>
      <c r="L14" s="24"/>
      <c r="M14" s="25"/>
      <c r="N14" s="26"/>
      <c r="O14" s="877">
        <f>SUM(L14:N14)</f>
        <v>0</v>
      </c>
      <c r="P14" s="24"/>
      <c r="Q14" s="25"/>
      <c r="R14" s="26"/>
      <c r="S14" s="877">
        <f>SUM(P14:R14)</f>
        <v>0</v>
      </c>
      <c r="T14" s="878">
        <f>SUM(G14+K14+O14+S14)</f>
        <v>0.6</v>
      </c>
      <c r="U14" s="879"/>
      <c r="V14" s="30"/>
      <c r="W14" s="31"/>
      <c r="X14" s="31"/>
      <c r="Y14" s="32"/>
    </row>
    <row r="15" spans="1:25" s="13" customFormat="1" ht="24.6" customHeight="1" thickBot="1" x14ac:dyDescent="0.25">
      <c r="A15" s="1908">
        <v>2</v>
      </c>
      <c r="B15" s="6"/>
      <c r="C15" s="7" t="s">
        <v>41</v>
      </c>
      <c r="D15" s="1831" t="s">
        <v>23</v>
      </c>
      <c r="E15" s="1906"/>
      <c r="F15" s="1907"/>
      <c r="G15" s="8">
        <f>G17/G16</f>
        <v>0</v>
      </c>
      <c r="H15" s="1831" t="s">
        <v>23</v>
      </c>
      <c r="I15" s="1906"/>
      <c r="J15" s="1907"/>
      <c r="K15" s="8" t="e">
        <f>K17/K16</f>
        <v>#DIV/0!</v>
      </c>
      <c r="L15" s="1831" t="s">
        <v>23</v>
      </c>
      <c r="M15" s="1906"/>
      <c r="N15" s="1907"/>
      <c r="O15" s="8" t="e">
        <f>O17/O16</f>
        <v>#DIV/0!</v>
      </c>
      <c r="P15" s="1831" t="s">
        <v>23</v>
      </c>
      <c r="Q15" s="1906"/>
      <c r="R15" s="1907"/>
      <c r="S15" s="33" t="e">
        <f>S17/S16</f>
        <v>#DIV/0!</v>
      </c>
      <c r="T15" s="33">
        <f>T17/T16</f>
        <v>0</v>
      </c>
      <c r="U15" s="34"/>
      <c r="V15" s="35"/>
      <c r="W15" s="36"/>
      <c r="X15" s="36"/>
      <c r="Y15" s="37"/>
    </row>
    <row r="16" spans="1:25" s="13" customFormat="1" ht="31.5" customHeight="1" x14ac:dyDescent="0.2">
      <c r="A16" s="1909"/>
      <c r="B16" s="2117" t="s">
        <v>637</v>
      </c>
      <c r="C16" s="87" t="s">
        <v>636</v>
      </c>
      <c r="D16" s="14">
        <v>1</v>
      </c>
      <c r="E16" s="15"/>
      <c r="F16" s="16"/>
      <c r="G16" s="17">
        <f>SUM(D16:F16)</f>
        <v>1</v>
      </c>
      <c r="H16" s="38"/>
      <c r="I16" s="39"/>
      <c r="J16" s="40"/>
      <c r="K16" s="17">
        <f>SUM(H16:J16)</f>
        <v>0</v>
      </c>
      <c r="L16" s="38"/>
      <c r="M16" s="39"/>
      <c r="N16" s="40"/>
      <c r="O16" s="17">
        <f>SUM(L16:N16)</f>
        <v>0</v>
      </c>
      <c r="P16" s="38"/>
      <c r="Q16" s="39"/>
      <c r="R16" s="40"/>
      <c r="S16" s="17">
        <f>SUM(P16:R16)</f>
        <v>0</v>
      </c>
      <c r="T16" s="19">
        <f>SUM(G16+K16+O16+S16)</f>
        <v>1</v>
      </c>
      <c r="U16" s="20"/>
      <c r="V16" s="21"/>
      <c r="W16" s="22"/>
      <c r="X16" s="22"/>
      <c r="Y16" s="23"/>
    </row>
    <row r="17" spans="1:25" s="13" customFormat="1" ht="43.5" customHeight="1" thickBot="1" x14ac:dyDescent="0.25">
      <c r="A17" s="1909"/>
      <c r="B17" s="2118"/>
      <c r="C17" s="97" t="s">
        <v>635</v>
      </c>
      <c r="D17" s="41"/>
      <c r="E17" s="42"/>
      <c r="F17" s="43"/>
      <c r="G17" s="44">
        <f>SUM(D17:F17)</f>
        <v>0</v>
      </c>
      <c r="H17" s="45"/>
      <c r="I17" s="46"/>
      <c r="J17" s="47"/>
      <c r="K17" s="44">
        <f>SUM(H17:J17)</f>
        <v>0</v>
      </c>
      <c r="L17" s="41"/>
      <c r="M17" s="42"/>
      <c r="N17" s="43"/>
      <c r="O17" s="44">
        <f>SUM(L17:N17)</f>
        <v>0</v>
      </c>
      <c r="P17" s="41"/>
      <c r="Q17" s="42"/>
      <c r="R17" s="43"/>
      <c r="S17" s="44">
        <f>SUM(P17:R17)</f>
        <v>0</v>
      </c>
      <c r="T17" s="48">
        <f>SUM(G17+K17+O17+S17)</f>
        <v>0</v>
      </c>
      <c r="U17" s="866"/>
      <c r="V17" s="867"/>
      <c r="W17" s="886"/>
      <c r="X17" s="886"/>
      <c r="Y17" s="868"/>
    </row>
    <row r="18" spans="1:25" s="13" customFormat="1" ht="24.6" customHeight="1" thickBot="1" x14ac:dyDescent="0.25">
      <c r="A18" s="1909"/>
      <c r="B18" s="2118"/>
      <c r="C18" s="7" t="s">
        <v>41</v>
      </c>
      <c r="D18" s="1831" t="s">
        <v>23</v>
      </c>
      <c r="E18" s="1906"/>
      <c r="F18" s="1907"/>
      <c r="G18" s="8">
        <f>G20/G19</f>
        <v>1</v>
      </c>
      <c r="H18" s="1831" t="s">
        <v>23</v>
      </c>
      <c r="I18" s="1906"/>
      <c r="J18" s="1907"/>
      <c r="K18" s="8" t="e">
        <f>K20/K19</f>
        <v>#DIV/0!</v>
      </c>
      <c r="L18" s="1831" t="s">
        <v>23</v>
      </c>
      <c r="M18" s="1906"/>
      <c r="N18" s="1907"/>
      <c r="O18" s="8" t="e">
        <f>O20/O19</f>
        <v>#DIV/0!</v>
      </c>
      <c r="P18" s="1831" t="s">
        <v>23</v>
      </c>
      <c r="Q18" s="1906"/>
      <c r="R18" s="1907"/>
      <c r="S18" s="8" t="e">
        <f>S20/S19</f>
        <v>#DIV/0!</v>
      </c>
      <c r="T18" s="8">
        <f>T20/T19</f>
        <v>1</v>
      </c>
      <c r="U18" s="53"/>
      <c r="V18" s="54"/>
      <c r="W18" s="55"/>
      <c r="X18" s="55"/>
      <c r="Y18" s="56"/>
    </row>
    <row r="19" spans="1:25" s="13" customFormat="1" ht="36.75" customHeight="1" x14ac:dyDescent="0.2">
      <c r="A19" s="1909"/>
      <c r="B19" s="2118"/>
      <c r="C19" s="880" t="s">
        <v>641</v>
      </c>
      <c r="D19" s="14"/>
      <c r="E19" s="15">
        <v>1</v>
      </c>
      <c r="F19" s="16"/>
      <c r="G19" s="17">
        <f>SUM(D19:F19)</f>
        <v>1</v>
      </c>
      <c r="H19" s="14"/>
      <c r="I19" s="15"/>
      <c r="J19" s="16"/>
      <c r="K19" s="17">
        <f>SUM(H19:J19)</f>
        <v>0</v>
      </c>
      <c r="L19" s="14"/>
      <c r="M19" s="15"/>
      <c r="N19" s="16"/>
      <c r="O19" s="17">
        <f>SUM(L19:N19)</f>
        <v>0</v>
      </c>
      <c r="P19" s="18"/>
      <c r="Q19" s="15"/>
      <c r="R19" s="16"/>
      <c r="S19" s="17">
        <f>SUM(P19:R19)</f>
        <v>0</v>
      </c>
      <c r="T19" s="19">
        <f>SUM(G19+K19+O19+S19)</f>
        <v>1</v>
      </c>
      <c r="U19" s="20"/>
      <c r="V19" s="21"/>
      <c r="W19" s="22"/>
      <c r="X19" s="22"/>
      <c r="Y19" s="23"/>
    </row>
    <row r="20" spans="1:25" s="13" customFormat="1" ht="42.75" customHeight="1" thickBot="1" x14ac:dyDescent="0.25">
      <c r="A20" s="1909"/>
      <c r="B20" s="2118"/>
      <c r="C20" s="97" t="s">
        <v>635</v>
      </c>
      <c r="D20" s="24"/>
      <c r="E20" s="25">
        <v>1</v>
      </c>
      <c r="F20" s="26"/>
      <c r="G20" s="877">
        <f>SUM(D20:F20)</f>
        <v>1</v>
      </c>
      <c r="H20" s="24"/>
      <c r="I20" s="25"/>
      <c r="J20" s="26"/>
      <c r="K20" s="877">
        <f>SUM(H20:J20)</f>
        <v>0</v>
      </c>
      <c r="L20" s="24"/>
      <c r="M20" s="25"/>
      <c r="N20" s="26"/>
      <c r="O20" s="877">
        <f>SUM(L20:N20)</f>
        <v>0</v>
      </c>
      <c r="P20" s="24"/>
      <c r="Q20" s="25"/>
      <c r="R20" s="26"/>
      <c r="S20" s="877">
        <f>SUM(P20:R20)</f>
        <v>0</v>
      </c>
      <c r="T20" s="878">
        <f>SUM(G20+K20+O20+S20)</f>
        <v>1</v>
      </c>
      <c r="U20" s="879"/>
      <c r="V20" s="30"/>
      <c r="W20" s="31"/>
      <c r="X20" s="31"/>
      <c r="Y20" s="32"/>
    </row>
    <row r="21" spans="1:25" s="13" customFormat="1" ht="24" customHeight="1" thickBot="1" x14ac:dyDescent="0.25">
      <c r="A21" s="1908">
        <v>3</v>
      </c>
      <c r="B21" s="6"/>
      <c r="C21" s="7" t="s">
        <v>41</v>
      </c>
      <c r="D21" s="1831" t="s">
        <v>23</v>
      </c>
      <c r="E21" s="1906"/>
      <c r="F21" s="1907"/>
      <c r="G21" s="8">
        <f>G23/G22</f>
        <v>0</v>
      </c>
      <c r="H21" s="1831" t="s">
        <v>23</v>
      </c>
      <c r="I21" s="1906"/>
      <c r="J21" s="1907"/>
      <c r="K21" s="8" t="e">
        <f>K23/K22</f>
        <v>#DIV/0!</v>
      </c>
      <c r="L21" s="1831" t="s">
        <v>23</v>
      </c>
      <c r="M21" s="1906"/>
      <c r="N21" s="1907"/>
      <c r="O21" s="8" t="e">
        <f>O23/O22</f>
        <v>#DIV/0!</v>
      </c>
      <c r="P21" s="1831" t="s">
        <v>23</v>
      </c>
      <c r="Q21" s="1906"/>
      <c r="R21" s="1907"/>
      <c r="S21" s="8" t="e">
        <f>S23/S22</f>
        <v>#DIV/0!</v>
      </c>
      <c r="T21" s="8">
        <f>T23/T22</f>
        <v>1</v>
      </c>
      <c r="U21" s="53"/>
      <c r="V21" s="54"/>
      <c r="W21" s="55"/>
      <c r="X21" s="55"/>
      <c r="Y21" s="56"/>
    </row>
    <row r="22" spans="1:25" s="13" customFormat="1" ht="31.5" customHeight="1" x14ac:dyDescent="0.2">
      <c r="A22" s="1909"/>
      <c r="B22" s="1915" t="s">
        <v>818</v>
      </c>
      <c r="C22" s="87" t="s">
        <v>642</v>
      </c>
      <c r="D22" s="883"/>
      <c r="E22" s="881"/>
      <c r="F22" s="882">
        <v>1</v>
      </c>
      <c r="G22" s="17">
        <f>SUM(D22:F22)</f>
        <v>1</v>
      </c>
      <c r="H22" s="883"/>
      <c r="I22" s="881"/>
      <c r="J22" s="882"/>
      <c r="K22" s="17">
        <f>SUM(H22:J22)</f>
        <v>0</v>
      </c>
      <c r="L22" s="883"/>
      <c r="M22" s="881"/>
      <c r="N22" s="882"/>
      <c r="O22" s="17">
        <f>SUM(L22:N22)</f>
        <v>0</v>
      </c>
      <c r="P22" s="883"/>
      <c r="Q22" s="881"/>
      <c r="R22" s="882"/>
      <c r="S22" s="17">
        <f>SUM(P22:R22)</f>
        <v>0</v>
      </c>
      <c r="T22" s="19">
        <f>SUM(G22+K22+O22+S22)</f>
        <v>1</v>
      </c>
      <c r="U22" s="862"/>
      <c r="V22" s="863"/>
      <c r="W22" s="884"/>
      <c r="X22" s="884"/>
      <c r="Y22" s="864"/>
    </row>
    <row r="23" spans="1:25" s="13" customFormat="1" ht="51.75" customHeight="1" thickBot="1" x14ac:dyDescent="0.25">
      <c r="A23" s="1909"/>
      <c r="B23" s="1917"/>
      <c r="C23" s="144" t="s">
        <v>222</v>
      </c>
      <c r="D23" s="857"/>
      <c r="E23" s="858"/>
      <c r="F23" s="859">
        <v>0</v>
      </c>
      <c r="G23" s="860">
        <f>SUM(D23:F23)</f>
        <v>0</v>
      </c>
      <c r="H23" s="857"/>
      <c r="I23" s="858"/>
      <c r="J23" s="859">
        <v>1</v>
      </c>
      <c r="K23" s="860">
        <f>SUM(H23:J23)</f>
        <v>1</v>
      </c>
      <c r="L23" s="857"/>
      <c r="M23" s="858"/>
      <c r="N23" s="859"/>
      <c r="O23" s="860">
        <f>SUM(L23:N23)</f>
        <v>0</v>
      </c>
      <c r="P23" s="857"/>
      <c r="Q23" s="858"/>
      <c r="R23" s="859"/>
      <c r="S23" s="860">
        <f>SUM(P23:R23)</f>
        <v>0</v>
      </c>
      <c r="T23" s="861">
        <f>SUM(G23+K23+O23+S23)</f>
        <v>1</v>
      </c>
      <c r="U23" s="866"/>
      <c r="V23" s="867"/>
      <c r="W23" s="867"/>
      <c r="X23" s="867"/>
      <c r="Y23" s="868"/>
    </row>
    <row r="24" spans="1:25" s="13" customFormat="1" ht="24.6" customHeight="1" thickBot="1" x14ac:dyDescent="0.25">
      <c r="A24" s="1909"/>
      <c r="B24" s="1917"/>
      <c r="C24" s="7" t="s">
        <v>41</v>
      </c>
      <c r="D24" s="1831" t="s">
        <v>23</v>
      </c>
      <c r="E24" s="1906"/>
      <c r="F24" s="1907"/>
      <c r="G24" s="8" t="e">
        <f>G26/G25</f>
        <v>#DIV/0!</v>
      </c>
      <c r="H24" s="1831" t="s">
        <v>23</v>
      </c>
      <c r="I24" s="1906"/>
      <c r="J24" s="1907"/>
      <c r="K24" s="8" t="e">
        <f>K26/K25</f>
        <v>#DIV/0!</v>
      </c>
      <c r="L24" s="1831" t="s">
        <v>23</v>
      </c>
      <c r="M24" s="1906"/>
      <c r="N24" s="1907"/>
      <c r="O24" s="8">
        <f>O26/O25</f>
        <v>0</v>
      </c>
      <c r="P24" s="1831" t="s">
        <v>23</v>
      </c>
      <c r="Q24" s="1906"/>
      <c r="R24" s="1907"/>
      <c r="S24" s="8" t="e">
        <f>S26/S25</f>
        <v>#DIV/0!</v>
      </c>
      <c r="T24" s="8">
        <f>T26/T25</f>
        <v>0</v>
      </c>
      <c r="U24" s="69"/>
      <c r="V24" s="54"/>
      <c r="W24" s="54"/>
      <c r="X24" s="54"/>
      <c r="Y24" s="56"/>
    </row>
    <row r="25" spans="1:25" s="13" customFormat="1" ht="31.5" customHeight="1" x14ac:dyDescent="0.2">
      <c r="A25" s="1909"/>
      <c r="B25" s="1917"/>
      <c r="C25" s="865" t="s">
        <v>643</v>
      </c>
      <c r="D25" s="857"/>
      <c r="E25" s="858"/>
      <c r="F25" s="859"/>
      <c r="G25" s="860">
        <f>SUM(D25:F25)</f>
        <v>0</v>
      </c>
      <c r="H25" s="857"/>
      <c r="I25" s="858"/>
      <c r="J25" s="859"/>
      <c r="K25" s="860">
        <f>SUM(H25:J25)</f>
        <v>0</v>
      </c>
      <c r="L25" s="857"/>
      <c r="M25" s="858"/>
      <c r="N25" s="859">
        <v>1</v>
      </c>
      <c r="O25" s="860">
        <f>SUM(L25:N25)</f>
        <v>1</v>
      </c>
      <c r="P25" s="857"/>
      <c r="Q25" s="858"/>
      <c r="R25" s="859"/>
      <c r="S25" s="860">
        <f>SUM(P25:R25)</f>
        <v>0</v>
      </c>
      <c r="T25" s="861">
        <f>SUM(G25+K25+O25+S25)</f>
        <v>1</v>
      </c>
      <c r="U25" s="862"/>
      <c r="V25" s="863"/>
      <c r="W25" s="863"/>
      <c r="X25" s="863"/>
      <c r="Y25" s="864"/>
    </row>
    <row r="26" spans="1:25" s="13" customFormat="1" ht="41.25" customHeight="1" thickBot="1" x14ac:dyDescent="0.25">
      <c r="A26" s="1912"/>
      <c r="B26" s="2294"/>
      <c r="C26" s="97" t="s">
        <v>634</v>
      </c>
      <c r="D26" s="887"/>
      <c r="E26" s="94"/>
      <c r="F26" s="766"/>
      <c r="G26" s="95">
        <f>SUM(D26:F26)</f>
        <v>0</v>
      </c>
      <c r="H26" s="887"/>
      <c r="I26" s="94"/>
      <c r="J26" s="766"/>
      <c r="K26" s="95">
        <f>SUM(H26:J26)</f>
        <v>0</v>
      </c>
      <c r="L26" s="887"/>
      <c r="M26" s="94"/>
      <c r="N26" s="766"/>
      <c r="O26" s="95">
        <f>SUM(L26:N26)</f>
        <v>0</v>
      </c>
      <c r="P26" s="887"/>
      <c r="Q26" s="94"/>
      <c r="R26" s="766"/>
      <c r="S26" s="95">
        <f>SUM(P26:R26)</f>
        <v>0</v>
      </c>
      <c r="T26" s="96">
        <f>SUM(G26+K26+O26+S26)</f>
        <v>0</v>
      </c>
      <c r="U26" s="879"/>
      <c r="V26" s="30"/>
      <c r="W26" s="30"/>
      <c r="X26" s="30"/>
      <c r="Y26" s="32"/>
    </row>
    <row r="27" spans="1:25" s="13" customFormat="1" ht="24" customHeight="1" thickBot="1" x14ac:dyDescent="0.25">
      <c r="A27" s="1908">
        <v>4</v>
      </c>
      <c r="B27" s="6" t="s">
        <v>21</v>
      </c>
      <c r="C27" s="7" t="s">
        <v>41</v>
      </c>
      <c r="D27" s="1831" t="s">
        <v>23</v>
      </c>
      <c r="E27" s="1906"/>
      <c r="F27" s="1907"/>
      <c r="G27" s="8" t="e">
        <f>G29/G28</f>
        <v>#DIV/0!</v>
      </c>
      <c r="H27" s="1831" t="s">
        <v>23</v>
      </c>
      <c r="I27" s="1906"/>
      <c r="J27" s="1907"/>
      <c r="K27" s="8" t="e">
        <f>K29/K28</f>
        <v>#DIV/0!</v>
      </c>
      <c r="L27" s="1831" t="s">
        <v>23</v>
      </c>
      <c r="M27" s="1906"/>
      <c r="N27" s="1907"/>
      <c r="O27" s="8" t="e">
        <f>O29/O28</f>
        <v>#DIV/0!</v>
      </c>
      <c r="P27" s="1831" t="s">
        <v>23</v>
      </c>
      <c r="Q27" s="1906"/>
      <c r="R27" s="1907"/>
      <c r="S27" s="8">
        <f>S29/S28</f>
        <v>0</v>
      </c>
      <c r="T27" s="8">
        <f>T29/T28</f>
        <v>0</v>
      </c>
      <c r="U27" s="69"/>
      <c r="V27" s="54"/>
      <c r="W27" s="54"/>
      <c r="X27" s="54"/>
      <c r="Y27" s="56"/>
    </row>
    <row r="28" spans="1:25" s="13" customFormat="1" ht="33" customHeight="1" x14ac:dyDescent="0.2">
      <c r="A28" s="1909"/>
      <c r="B28" s="1915" t="s">
        <v>943</v>
      </c>
      <c r="C28" s="865" t="s">
        <v>644</v>
      </c>
      <c r="D28" s="857"/>
      <c r="E28" s="858"/>
      <c r="F28" s="859"/>
      <c r="G28" s="860">
        <f>SUM(D28:F28)</f>
        <v>0</v>
      </c>
      <c r="H28" s="857"/>
      <c r="I28" s="858"/>
      <c r="J28" s="859"/>
      <c r="K28" s="860">
        <f>SUM(H28:J28)</f>
        <v>0</v>
      </c>
      <c r="L28" s="857"/>
      <c r="M28" s="858"/>
      <c r="N28" s="859"/>
      <c r="O28" s="860">
        <f>SUM(L28:N28)</f>
        <v>0</v>
      </c>
      <c r="P28" s="857">
        <v>1</v>
      </c>
      <c r="Q28" s="858"/>
      <c r="R28" s="859"/>
      <c r="S28" s="860">
        <f>SUM(P28:R28)</f>
        <v>1</v>
      </c>
      <c r="T28" s="861">
        <f>SUM(G28+K28+O28+S28)</f>
        <v>1</v>
      </c>
      <c r="U28" s="862"/>
      <c r="V28" s="863"/>
      <c r="W28" s="863"/>
      <c r="X28" s="863"/>
      <c r="Y28" s="864"/>
    </row>
    <row r="29" spans="1:25" s="13" customFormat="1" ht="43.5" customHeight="1" thickBot="1" x14ac:dyDescent="0.25">
      <c r="A29" s="1909"/>
      <c r="B29" s="1917"/>
      <c r="C29" s="144" t="s">
        <v>222</v>
      </c>
      <c r="D29" s="857"/>
      <c r="E29" s="858"/>
      <c r="F29" s="859"/>
      <c r="G29" s="860">
        <f>SUM(D29:F29)</f>
        <v>0</v>
      </c>
      <c r="H29" s="857"/>
      <c r="I29" s="858"/>
      <c r="J29" s="859">
        <v>0</v>
      </c>
      <c r="K29" s="860">
        <f>SUM(H29:J29)</f>
        <v>0</v>
      </c>
      <c r="L29" s="857"/>
      <c r="M29" s="858"/>
      <c r="N29" s="859"/>
      <c r="O29" s="860">
        <f>SUM(L29:N29)</f>
        <v>0</v>
      </c>
      <c r="P29" s="857"/>
      <c r="Q29" s="858"/>
      <c r="R29" s="859"/>
      <c r="S29" s="860">
        <f>SUM(P29:R29)</f>
        <v>0</v>
      </c>
      <c r="T29" s="861">
        <f>SUM(G29+K29+O29+S29)</f>
        <v>0</v>
      </c>
      <c r="U29" s="866"/>
      <c r="V29" s="867"/>
      <c r="W29" s="867"/>
      <c r="X29" s="867"/>
      <c r="Y29" s="868"/>
    </row>
    <row r="30" spans="1:25" s="13" customFormat="1" ht="24.6" customHeight="1" thickBot="1" x14ac:dyDescent="0.25">
      <c r="A30" s="1909"/>
      <c r="B30" s="1917"/>
      <c r="C30" s="7" t="s">
        <v>41</v>
      </c>
      <c r="D30" s="1831" t="s">
        <v>23</v>
      </c>
      <c r="E30" s="1906"/>
      <c r="F30" s="1907"/>
      <c r="G30" s="8" t="e">
        <f>G32/G31</f>
        <v>#DIV/0!</v>
      </c>
      <c r="H30" s="1831" t="s">
        <v>23</v>
      </c>
      <c r="I30" s="1906"/>
      <c r="J30" s="1907"/>
      <c r="K30" s="8" t="e">
        <f>K54/K31</f>
        <v>#DIV/0!</v>
      </c>
      <c r="L30" s="1831" t="s">
        <v>23</v>
      </c>
      <c r="M30" s="1906"/>
      <c r="N30" s="1907"/>
      <c r="O30" s="8" t="e">
        <f>O54/O31</f>
        <v>#DIV/0!</v>
      </c>
      <c r="P30" s="1831" t="s">
        <v>23</v>
      </c>
      <c r="Q30" s="1906"/>
      <c r="R30" s="1907"/>
      <c r="S30" s="8" t="e">
        <f>S54/S31</f>
        <v>#DIV/0!</v>
      </c>
      <c r="T30" s="8">
        <f>T32/T31</f>
        <v>0</v>
      </c>
      <c r="U30" s="69"/>
      <c r="V30" s="54"/>
      <c r="W30" s="54"/>
      <c r="X30" s="54"/>
      <c r="Y30" s="56"/>
    </row>
    <row r="31" spans="1:25" s="13" customFormat="1" ht="21" customHeight="1" x14ac:dyDescent="0.2">
      <c r="A31" s="1909"/>
      <c r="B31" s="1917"/>
      <c r="C31" s="889" t="s">
        <v>633</v>
      </c>
      <c r="D31" s="857"/>
      <c r="E31" s="858"/>
      <c r="F31" s="859"/>
      <c r="G31" s="860">
        <f>SUM(D31:F31)</f>
        <v>0</v>
      </c>
      <c r="H31" s="857"/>
      <c r="I31" s="858"/>
      <c r="J31" s="859"/>
      <c r="K31" s="860">
        <f>SUM(H31:J31)</f>
        <v>0</v>
      </c>
      <c r="L31" s="857"/>
      <c r="M31" s="858"/>
      <c r="N31" s="859"/>
      <c r="O31" s="860">
        <f>SUM(L31:N31)</f>
        <v>0</v>
      </c>
      <c r="P31" s="857"/>
      <c r="Q31" s="858">
        <v>1</v>
      </c>
      <c r="R31" s="859"/>
      <c r="S31" s="860">
        <f>SUM(P31:R31)</f>
        <v>1</v>
      </c>
      <c r="T31" s="861">
        <f>SUM(G31+K31+O31+S31)</f>
        <v>1</v>
      </c>
      <c r="U31" s="862"/>
      <c r="V31" s="863"/>
      <c r="W31" s="863"/>
      <c r="X31" s="863"/>
      <c r="Y31" s="864"/>
    </row>
    <row r="32" spans="1:25" s="13" customFormat="1" ht="27.75" customHeight="1" thickBot="1" x14ac:dyDescent="0.25">
      <c r="A32" s="1909"/>
      <c r="B32" s="1917"/>
      <c r="C32" s="97" t="s">
        <v>632</v>
      </c>
      <c r="D32" s="857"/>
      <c r="E32" s="858"/>
      <c r="F32" s="859"/>
      <c r="G32" s="860">
        <f>SUM(D32:F32)</f>
        <v>0</v>
      </c>
      <c r="H32" s="857"/>
      <c r="I32" s="858"/>
      <c r="J32" s="859"/>
      <c r="K32" s="860">
        <f>SUM(H32:J32)</f>
        <v>0</v>
      </c>
      <c r="L32" s="857"/>
      <c r="M32" s="858"/>
      <c r="N32" s="859"/>
      <c r="O32" s="860">
        <f>SUM(L32:N32)</f>
        <v>0</v>
      </c>
      <c r="P32" s="857"/>
      <c r="Q32" s="858"/>
      <c r="R32" s="859"/>
      <c r="S32" s="860">
        <f>SUM(P32:R32)</f>
        <v>0</v>
      </c>
      <c r="T32" s="861">
        <f>SUM(G32+K32+O32+S32)</f>
        <v>0</v>
      </c>
      <c r="U32" s="866"/>
      <c r="V32" s="867"/>
      <c r="W32" s="867"/>
      <c r="X32" s="867"/>
      <c r="Y32" s="868"/>
    </row>
    <row r="33" spans="1:25" s="13" customFormat="1" ht="24.6" customHeight="1" thickBot="1" x14ac:dyDescent="0.25">
      <c r="A33" s="1908">
        <v>5</v>
      </c>
      <c r="B33" s="6" t="s">
        <v>21</v>
      </c>
      <c r="C33" s="7" t="s">
        <v>41</v>
      </c>
      <c r="D33" s="1831" t="s">
        <v>23</v>
      </c>
      <c r="E33" s="1906"/>
      <c r="F33" s="1907"/>
      <c r="G33" s="8" t="e">
        <f>G35/G34</f>
        <v>#DIV/0!</v>
      </c>
      <c r="H33" s="1831" t="s">
        <v>23</v>
      </c>
      <c r="I33" s="1906"/>
      <c r="J33" s="1907"/>
      <c r="K33" s="8">
        <f>K35/K34</f>
        <v>1</v>
      </c>
      <c r="L33" s="1831" t="s">
        <v>23</v>
      </c>
      <c r="M33" s="1906"/>
      <c r="N33" s="1907"/>
      <c r="O33" s="8" t="e">
        <f>O35/O34</f>
        <v>#DIV/0!</v>
      </c>
      <c r="P33" s="1831" t="s">
        <v>23</v>
      </c>
      <c r="Q33" s="1906"/>
      <c r="R33" s="1907"/>
      <c r="S33" s="8" t="e">
        <f>S35/S34</f>
        <v>#DIV/0!</v>
      </c>
      <c r="T33" s="8">
        <f>T35/T34</f>
        <v>1</v>
      </c>
      <c r="U33" s="69"/>
      <c r="V33" s="54"/>
      <c r="W33" s="54"/>
      <c r="X33" s="54"/>
      <c r="Y33" s="56"/>
    </row>
    <row r="34" spans="1:25" s="13" customFormat="1" ht="33.75" customHeight="1" x14ac:dyDescent="0.2">
      <c r="A34" s="1909"/>
      <c r="B34" s="1915" t="s">
        <v>819</v>
      </c>
      <c r="C34" s="865" t="s">
        <v>645</v>
      </c>
      <c r="D34" s="857"/>
      <c r="E34" s="858"/>
      <c r="F34" s="859"/>
      <c r="G34" s="860">
        <f>SUM(D34:F34)</f>
        <v>0</v>
      </c>
      <c r="H34" s="857">
        <v>1</v>
      </c>
      <c r="I34" s="858"/>
      <c r="J34" s="859"/>
      <c r="K34" s="860">
        <f>SUM(H34:J34)</f>
        <v>1</v>
      </c>
      <c r="L34" s="857"/>
      <c r="M34" s="858"/>
      <c r="N34" s="859"/>
      <c r="O34" s="860">
        <f>SUM(L34:N34)</f>
        <v>0</v>
      </c>
      <c r="P34" s="857"/>
      <c r="Q34" s="858"/>
      <c r="R34" s="859"/>
      <c r="S34" s="860">
        <f>SUM(P34:R34)</f>
        <v>0</v>
      </c>
      <c r="T34" s="861">
        <f>SUM(G34+K34+O34+S34)</f>
        <v>1</v>
      </c>
      <c r="U34" s="862"/>
      <c r="V34" s="863"/>
      <c r="W34" s="863"/>
      <c r="X34" s="863"/>
      <c r="Y34" s="864"/>
    </row>
    <row r="35" spans="1:25" s="13" customFormat="1" ht="45.75" customHeight="1" thickBot="1" x14ac:dyDescent="0.25">
      <c r="A35" s="1909"/>
      <c r="B35" s="1917"/>
      <c r="C35" s="144" t="s">
        <v>222</v>
      </c>
      <c r="D35" s="857"/>
      <c r="E35" s="858"/>
      <c r="F35" s="859"/>
      <c r="G35" s="860">
        <f>SUM(D35:F35)</f>
        <v>0</v>
      </c>
      <c r="H35" s="857"/>
      <c r="I35" s="858"/>
      <c r="J35" s="859">
        <v>1</v>
      </c>
      <c r="K35" s="860">
        <f>SUM(H35:J35)</f>
        <v>1</v>
      </c>
      <c r="L35" s="857"/>
      <c r="M35" s="858"/>
      <c r="N35" s="859"/>
      <c r="O35" s="860">
        <f>SUM(L35:N35)</f>
        <v>0</v>
      </c>
      <c r="P35" s="857"/>
      <c r="Q35" s="858"/>
      <c r="R35" s="859"/>
      <c r="S35" s="860">
        <f>SUM(P35:R35)</f>
        <v>0</v>
      </c>
      <c r="T35" s="861">
        <f>SUM(G35+K35+O35+S35)</f>
        <v>1</v>
      </c>
      <c r="U35" s="866"/>
      <c r="V35" s="867"/>
      <c r="W35" s="867"/>
      <c r="X35" s="867"/>
      <c r="Y35" s="868"/>
    </row>
    <row r="36" spans="1:25" s="13" customFormat="1" ht="24.6" customHeight="1" thickBot="1" x14ac:dyDescent="0.25">
      <c r="A36" s="1909"/>
      <c r="B36" s="1917"/>
      <c r="C36" s="7" t="s">
        <v>41</v>
      </c>
      <c r="D36" s="1831" t="s">
        <v>23</v>
      </c>
      <c r="E36" s="1906"/>
      <c r="F36" s="1907"/>
      <c r="G36" s="8" t="e">
        <f>G38/G37</f>
        <v>#DIV/0!</v>
      </c>
      <c r="H36" s="1831" t="s">
        <v>23</v>
      </c>
      <c r="I36" s="1906"/>
      <c r="J36" s="1907"/>
      <c r="K36" s="8">
        <f>K38/K37</f>
        <v>0</v>
      </c>
      <c r="L36" s="1831" t="s">
        <v>23</v>
      </c>
      <c r="M36" s="1906"/>
      <c r="N36" s="1907"/>
      <c r="O36" s="8" t="e">
        <f>O38/O37</f>
        <v>#DIV/0!</v>
      </c>
      <c r="P36" s="1831" t="s">
        <v>23</v>
      </c>
      <c r="Q36" s="1906"/>
      <c r="R36" s="1907"/>
      <c r="S36" s="8" t="e">
        <f>S38/S37</f>
        <v>#DIV/0!</v>
      </c>
      <c r="T36" s="8">
        <f>T38/T37</f>
        <v>1</v>
      </c>
      <c r="U36" s="69"/>
      <c r="V36" s="54"/>
      <c r="W36" s="54"/>
      <c r="X36" s="54"/>
      <c r="Y36" s="56"/>
    </row>
    <row r="37" spans="1:25" s="13" customFormat="1" ht="28.5" customHeight="1" x14ac:dyDescent="0.2">
      <c r="A37" s="1909"/>
      <c r="B37" s="1917"/>
      <c r="C37" s="889" t="s">
        <v>633</v>
      </c>
      <c r="D37" s="857"/>
      <c r="E37" s="858"/>
      <c r="F37" s="859"/>
      <c r="G37" s="860">
        <f>SUM(D37:F37)</f>
        <v>0</v>
      </c>
      <c r="H37" s="857">
        <v>1</v>
      </c>
      <c r="I37" s="858"/>
      <c r="J37" s="859"/>
      <c r="K37" s="860">
        <f>SUM(H37:J37)</f>
        <v>1</v>
      </c>
      <c r="L37" s="857"/>
      <c r="M37" s="858"/>
      <c r="N37" s="859"/>
      <c r="O37" s="860">
        <f>SUM(L37:N37)</f>
        <v>0</v>
      </c>
      <c r="P37" s="857"/>
      <c r="Q37" s="858"/>
      <c r="R37" s="859"/>
      <c r="S37" s="860">
        <f>SUM(P37:R37)</f>
        <v>0</v>
      </c>
      <c r="T37" s="861">
        <f>SUM(G37+K37+O37+S37)</f>
        <v>1</v>
      </c>
      <c r="U37" s="862"/>
      <c r="V37" s="863"/>
      <c r="W37" s="863"/>
      <c r="X37" s="863"/>
      <c r="Y37" s="864"/>
    </row>
    <row r="38" spans="1:25" s="13" customFormat="1" ht="29.25" customHeight="1" thickBot="1" x14ac:dyDescent="0.25">
      <c r="A38" s="1909"/>
      <c r="B38" s="1917"/>
      <c r="C38" s="97" t="s">
        <v>632</v>
      </c>
      <c r="D38" s="857"/>
      <c r="E38" s="858"/>
      <c r="F38" s="859"/>
      <c r="G38" s="860">
        <f>SUM(D38:F38)</f>
        <v>0</v>
      </c>
      <c r="H38" s="857"/>
      <c r="I38" s="858"/>
      <c r="J38" s="859"/>
      <c r="K38" s="860">
        <f>SUM(H38:J38)</f>
        <v>0</v>
      </c>
      <c r="L38" s="857"/>
      <c r="M38" s="858"/>
      <c r="N38" s="859">
        <v>1</v>
      </c>
      <c r="O38" s="860">
        <f>SUM(L38:N38)</f>
        <v>1</v>
      </c>
      <c r="P38" s="857"/>
      <c r="Q38" s="858"/>
      <c r="R38" s="859"/>
      <c r="S38" s="860">
        <f>SUM(P38:R38)</f>
        <v>0</v>
      </c>
      <c r="T38" s="861">
        <f>SUM(G38+K38+O38+S38)</f>
        <v>1</v>
      </c>
      <c r="U38" s="866"/>
      <c r="V38" s="867"/>
      <c r="W38" s="867"/>
      <c r="X38" s="867"/>
      <c r="Y38" s="868"/>
    </row>
    <row r="39" spans="1:25" s="13" customFormat="1" ht="24.6" customHeight="1" thickBot="1" x14ac:dyDescent="0.25">
      <c r="A39" s="1908">
        <v>6</v>
      </c>
      <c r="B39" s="6" t="s">
        <v>21</v>
      </c>
      <c r="C39" s="7" t="s">
        <v>22</v>
      </c>
      <c r="D39" s="1831" t="s">
        <v>23</v>
      </c>
      <c r="E39" s="1906"/>
      <c r="F39" s="1907"/>
      <c r="G39" s="8" t="e">
        <f>G41/G40</f>
        <v>#DIV/0!</v>
      </c>
      <c r="H39" s="1831" t="s">
        <v>23</v>
      </c>
      <c r="I39" s="1906"/>
      <c r="J39" s="1907"/>
      <c r="K39" s="8" t="e">
        <f>K41/K40</f>
        <v>#DIV/0!</v>
      </c>
      <c r="L39" s="1831" t="s">
        <v>23</v>
      </c>
      <c r="M39" s="1906"/>
      <c r="N39" s="1907"/>
      <c r="O39" s="8">
        <f>O41/O40</f>
        <v>1</v>
      </c>
      <c r="P39" s="1831" t="s">
        <v>23</v>
      </c>
      <c r="Q39" s="1906"/>
      <c r="R39" s="1907"/>
      <c r="S39" s="8" t="e">
        <f>S41/S40</f>
        <v>#DIV/0!</v>
      </c>
      <c r="T39" s="8">
        <f>T41/T40</f>
        <v>1</v>
      </c>
      <c r="U39" s="53"/>
      <c r="V39" s="54"/>
      <c r="W39" s="54"/>
      <c r="X39" s="54"/>
      <c r="Y39" s="56"/>
    </row>
    <row r="40" spans="1:25" s="13" customFormat="1" ht="36.75" customHeight="1" x14ac:dyDescent="0.2">
      <c r="A40" s="1909"/>
      <c r="B40" s="2118" t="s">
        <v>944</v>
      </c>
      <c r="C40" s="147" t="s">
        <v>646</v>
      </c>
      <c r="D40" s="890"/>
      <c r="E40" s="881"/>
      <c r="F40" s="882"/>
      <c r="G40" s="877">
        <f>SUM(D40:F40)</f>
        <v>0</v>
      </c>
      <c r="H40" s="883"/>
      <c r="I40" s="881"/>
      <c r="J40" s="882"/>
      <c r="K40" s="877">
        <f>SUM(H40:J40)</f>
        <v>0</v>
      </c>
      <c r="L40" s="883"/>
      <c r="M40" s="881"/>
      <c r="N40" s="882">
        <v>1</v>
      </c>
      <c r="O40" s="877">
        <f>SUM(L40:N40)</f>
        <v>1</v>
      </c>
      <c r="P40" s="883"/>
      <c r="Q40" s="881"/>
      <c r="R40" s="882"/>
      <c r="S40" s="877">
        <f>SUM(P40:R40)</f>
        <v>0</v>
      </c>
      <c r="T40" s="878">
        <f>SUM(G40+K40+O40+S40)</f>
        <v>1</v>
      </c>
      <c r="U40" s="862"/>
      <c r="V40" s="863"/>
      <c r="W40" s="863"/>
      <c r="X40" s="863"/>
      <c r="Y40" s="864"/>
    </row>
    <row r="41" spans="1:25" s="13" customFormat="1" ht="27.75" customHeight="1" thickBot="1" x14ac:dyDescent="0.25">
      <c r="A41" s="1912"/>
      <c r="B41" s="2293"/>
      <c r="C41" s="97" t="s">
        <v>632</v>
      </c>
      <c r="D41" s="142"/>
      <c r="E41" s="25"/>
      <c r="F41" s="26"/>
      <c r="G41" s="83">
        <f>SUM(D41:F41)</f>
        <v>0</v>
      </c>
      <c r="H41" s="24"/>
      <c r="I41" s="25"/>
      <c r="J41" s="26"/>
      <c r="K41" s="83">
        <f>SUM(H41:J41)</f>
        <v>0</v>
      </c>
      <c r="L41" s="24"/>
      <c r="M41" s="25"/>
      <c r="N41" s="26">
        <v>1</v>
      </c>
      <c r="O41" s="83">
        <f>SUM(L41:N41)</f>
        <v>1</v>
      </c>
      <c r="P41" s="24"/>
      <c r="Q41" s="25"/>
      <c r="R41" s="26"/>
      <c r="S41" s="83">
        <f>SUM(P41:R41)</f>
        <v>0</v>
      </c>
      <c r="T41" s="143">
        <f>SUM(G41+K41+O41+S41)</f>
        <v>1</v>
      </c>
      <c r="U41" s="866"/>
      <c r="V41" s="867"/>
      <c r="W41" s="867"/>
      <c r="X41" s="867"/>
      <c r="Y41" s="868"/>
    </row>
    <row r="42" spans="1:25" s="13" customFormat="1" ht="24.6" customHeight="1" thickBot="1" x14ac:dyDescent="0.25">
      <c r="A42" s="1908">
        <v>7</v>
      </c>
      <c r="B42" s="6" t="s">
        <v>21</v>
      </c>
      <c r="C42" s="7" t="s">
        <v>41</v>
      </c>
      <c r="D42" s="1831" t="s">
        <v>23</v>
      </c>
      <c r="E42" s="1906"/>
      <c r="F42" s="1907"/>
      <c r="G42" s="151" t="e">
        <f>G44/G43</f>
        <v>#DIV/0!</v>
      </c>
      <c r="H42" s="1831" t="s">
        <v>23</v>
      </c>
      <c r="I42" s="1906"/>
      <c r="J42" s="1907"/>
      <c r="K42" s="151" t="e">
        <f>K44/K43</f>
        <v>#DIV/0!</v>
      </c>
      <c r="L42" s="1831" t="s">
        <v>23</v>
      </c>
      <c r="M42" s="1906"/>
      <c r="N42" s="1907"/>
      <c r="O42" s="151">
        <f>O44/O43</f>
        <v>0</v>
      </c>
      <c r="P42" s="1831" t="s">
        <v>23</v>
      </c>
      <c r="Q42" s="1906"/>
      <c r="R42" s="1907"/>
      <c r="S42" s="151" t="e">
        <f>S44/S43</f>
        <v>#DIV/0!</v>
      </c>
      <c r="T42" s="151">
        <f>T44/T43</f>
        <v>1</v>
      </c>
      <c r="U42" s="69"/>
      <c r="V42" s="54"/>
      <c r="W42" s="54"/>
      <c r="X42" s="54"/>
      <c r="Y42" s="56"/>
    </row>
    <row r="43" spans="1:25" s="13" customFormat="1" ht="33" customHeight="1" x14ac:dyDescent="0.2">
      <c r="A43" s="1909"/>
      <c r="B43" s="1915" t="s">
        <v>820</v>
      </c>
      <c r="C43" s="147" t="s">
        <v>647</v>
      </c>
      <c r="D43" s="857"/>
      <c r="E43" s="858"/>
      <c r="F43" s="859"/>
      <c r="G43" s="891">
        <f>SUM(D43:F43)</f>
        <v>0</v>
      </c>
      <c r="H43" s="857"/>
      <c r="I43" s="858"/>
      <c r="J43" s="859"/>
      <c r="K43" s="891">
        <f>SUM(H43:J43)</f>
        <v>0</v>
      </c>
      <c r="L43" s="857"/>
      <c r="M43" s="858"/>
      <c r="N43" s="859">
        <v>1</v>
      </c>
      <c r="O43" s="891">
        <f>SUM(L43:N43)</f>
        <v>1</v>
      </c>
      <c r="P43" s="857"/>
      <c r="Q43" s="858"/>
      <c r="R43" s="859"/>
      <c r="S43" s="891">
        <f>SUM(P43:R43)</f>
        <v>0</v>
      </c>
      <c r="T43" s="892">
        <f>SUM(G43+K43+O43+S43)</f>
        <v>1</v>
      </c>
      <c r="U43" s="862"/>
      <c r="V43" s="863"/>
      <c r="W43" s="863"/>
      <c r="X43" s="863"/>
      <c r="Y43" s="864"/>
    </row>
    <row r="44" spans="1:25" s="13" customFormat="1" ht="48" customHeight="1" thickBot="1" x14ac:dyDescent="0.25">
      <c r="A44" s="1909"/>
      <c r="B44" s="1917"/>
      <c r="C44" s="144" t="s">
        <v>222</v>
      </c>
      <c r="D44" s="885"/>
      <c r="E44" s="893"/>
      <c r="F44" s="894"/>
      <c r="G44" s="891">
        <f>SUM(D44:F44)</f>
        <v>0</v>
      </c>
      <c r="H44" s="885"/>
      <c r="I44" s="893"/>
      <c r="J44" s="894">
        <v>1</v>
      </c>
      <c r="K44" s="891">
        <f>SUM(H44:J44)</f>
        <v>1</v>
      </c>
      <c r="L44" s="885"/>
      <c r="M44" s="893"/>
      <c r="N44" s="894"/>
      <c r="O44" s="891">
        <f>SUM(L44:N44)</f>
        <v>0</v>
      </c>
      <c r="P44" s="885"/>
      <c r="Q44" s="893"/>
      <c r="R44" s="894"/>
      <c r="S44" s="891">
        <f>SUM(P44:R44)</f>
        <v>0</v>
      </c>
      <c r="T44" s="892">
        <f>SUM(G44+K44+O44+S44)</f>
        <v>1</v>
      </c>
      <c r="U44" s="866"/>
      <c r="V44" s="867"/>
      <c r="W44" s="867"/>
      <c r="X44" s="867"/>
      <c r="Y44" s="868"/>
    </row>
    <row r="45" spans="1:25" s="13" customFormat="1" ht="24.6" customHeight="1" thickBot="1" x14ac:dyDescent="0.25">
      <c r="A45" s="1909"/>
      <c r="B45" s="1917"/>
      <c r="C45" s="7" t="s">
        <v>41</v>
      </c>
      <c r="D45" s="1831" t="s">
        <v>23</v>
      </c>
      <c r="E45" s="1906"/>
      <c r="F45" s="1907"/>
      <c r="G45" s="8" t="e">
        <f>G47/G46</f>
        <v>#DIV/0!</v>
      </c>
      <c r="H45" s="1831" t="s">
        <v>23</v>
      </c>
      <c r="I45" s="1906"/>
      <c r="J45" s="1907"/>
      <c r="K45" s="8" t="e">
        <f>K47/K46</f>
        <v>#DIV/0!</v>
      </c>
      <c r="L45" s="1831" t="s">
        <v>23</v>
      </c>
      <c r="M45" s="1906"/>
      <c r="N45" s="1907"/>
      <c r="O45" s="8">
        <f>O47/O46</f>
        <v>1</v>
      </c>
      <c r="P45" s="1831" t="s">
        <v>23</v>
      </c>
      <c r="Q45" s="1906"/>
      <c r="R45" s="1907"/>
      <c r="S45" s="8" t="e">
        <f>S47/S46</f>
        <v>#DIV/0!</v>
      </c>
      <c r="T45" s="8">
        <f>T47/T46</f>
        <v>1</v>
      </c>
      <c r="U45" s="69"/>
      <c r="V45" s="54"/>
      <c r="W45" s="55"/>
      <c r="X45" s="55"/>
      <c r="Y45" s="56"/>
    </row>
    <row r="46" spans="1:25" s="13" customFormat="1" ht="23.25" customHeight="1" x14ac:dyDescent="0.2">
      <c r="A46" s="1909"/>
      <c r="B46" s="1917"/>
      <c r="C46" s="889" t="s">
        <v>648</v>
      </c>
      <c r="D46" s="14"/>
      <c r="E46" s="15"/>
      <c r="F46" s="16"/>
      <c r="G46" s="17">
        <f>SUM(D46:F46)</f>
        <v>0</v>
      </c>
      <c r="H46" s="18"/>
      <c r="I46" s="15"/>
      <c r="J46" s="16"/>
      <c r="K46" s="17">
        <f>SUM(H46:J46)</f>
        <v>0</v>
      </c>
      <c r="L46" s="18"/>
      <c r="M46" s="15"/>
      <c r="N46" s="16">
        <v>1</v>
      </c>
      <c r="O46" s="17">
        <f>SUM(L46:N46)</f>
        <v>1</v>
      </c>
      <c r="P46" s="18"/>
      <c r="Q46" s="15"/>
      <c r="R46" s="16"/>
      <c r="S46" s="17">
        <f>SUM(P46:R46)</f>
        <v>0</v>
      </c>
      <c r="T46" s="77">
        <f>SUM(G46+K46+O46+S46)</f>
        <v>1</v>
      </c>
      <c r="U46" s="137"/>
      <c r="V46" s="21"/>
      <c r="W46" s="22"/>
      <c r="X46" s="21"/>
      <c r="Y46" s="149"/>
    </row>
    <row r="47" spans="1:25" s="13" customFormat="1" ht="27.75" customHeight="1" thickBot="1" x14ac:dyDescent="0.25">
      <c r="A47" s="1912"/>
      <c r="B47" s="2294"/>
      <c r="C47" s="97" t="s">
        <v>632</v>
      </c>
      <c r="D47" s="142"/>
      <c r="E47" s="25"/>
      <c r="F47" s="26"/>
      <c r="G47" s="83">
        <f>SUM(D47:F47)</f>
        <v>0</v>
      </c>
      <c r="H47" s="24"/>
      <c r="I47" s="25"/>
      <c r="J47" s="26"/>
      <c r="K47" s="83">
        <f>SUM(H47:J47)</f>
        <v>0</v>
      </c>
      <c r="L47" s="24"/>
      <c r="M47" s="25"/>
      <c r="N47" s="26">
        <v>1</v>
      </c>
      <c r="O47" s="83">
        <f>SUM(L47:N47)</f>
        <v>1</v>
      </c>
      <c r="P47" s="24"/>
      <c r="Q47" s="25"/>
      <c r="R47" s="26"/>
      <c r="S47" s="83">
        <f>SUM(P47:R47)</f>
        <v>0</v>
      </c>
      <c r="T47" s="84">
        <f>SUM(G47+K47+O47+S47)</f>
        <v>1</v>
      </c>
      <c r="U47" s="895"/>
      <c r="V47" s="867"/>
      <c r="W47" s="886"/>
      <c r="X47" s="867"/>
      <c r="Y47" s="896"/>
    </row>
    <row r="48" spans="1:25" s="13" customFormat="1" ht="24.6" customHeight="1" thickBot="1" x14ac:dyDescent="0.25">
      <c r="A48" s="1925">
        <v>8</v>
      </c>
      <c r="B48" s="6" t="s">
        <v>21</v>
      </c>
      <c r="C48" s="7" t="s">
        <v>22</v>
      </c>
      <c r="D48" s="1831" t="s">
        <v>23</v>
      </c>
      <c r="E48" s="1906"/>
      <c r="F48" s="1907"/>
      <c r="G48" s="8">
        <f>G50/G49</f>
        <v>0.7</v>
      </c>
      <c r="H48" s="1831" t="s">
        <v>23</v>
      </c>
      <c r="I48" s="1906"/>
      <c r="J48" s="1907"/>
      <c r="K48" s="8" t="e">
        <f>K50/K49</f>
        <v>#DIV/0!</v>
      </c>
      <c r="L48" s="1831" t="s">
        <v>23</v>
      </c>
      <c r="M48" s="1906"/>
      <c r="N48" s="1907"/>
      <c r="O48" s="8" t="e">
        <f>O50/O49</f>
        <v>#DIV/0!</v>
      </c>
      <c r="P48" s="1831" t="s">
        <v>23</v>
      </c>
      <c r="Q48" s="1906"/>
      <c r="R48" s="1907"/>
      <c r="S48" s="8" t="e">
        <f>S50/S49</f>
        <v>#DIV/0!</v>
      </c>
      <c r="T48" s="135">
        <f>T50/T49</f>
        <v>0.7</v>
      </c>
      <c r="U48" s="69"/>
      <c r="V48" s="54"/>
      <c r="W48" s="54"/>
      <c r="X48" s="54"/>
      <c r="Y48" s="56"/>
    </row>
    <row r="49" spans="1:25" s="13" customFormat="1" ht="28.5" customHeight="1" x14ac:dyDescent="0.2">
      <c r="A49" s="1926"/>
      <c r="B49" s="2300" t="s">
        <v>649</v>
      </c>
      <c r="C49" s="897" t="s">
        <v>650</v>
      </c>
      <c r="D49" s="898"/>
      <c r="E49" s="899">
        <v>1</v>
      </c>
      <c r="F49" s="899"/>
      <c r="G49" s="17">
        <f>SUM(D49:F49)</f>
        <v>1</v>
      </c>
      <c r="H49" s="899"/>
      <c r="I49" s="899"/>
      <c r="J49" s="899"/>
      <c r="K49" s="17">
        <f>SUM(H49:J49)</f>
        <v>0</v>
      </c>
      <c r="L49" s="225"/>
      <c r="M49" s="223"/>
      <c r="N49" s="222"/>
      <c r="O49" s="17">
        <f>SUM(L49:N49)</f>
        <v>0</v>
      </c>
      <c r="P49" s="224"/>
      <c r="Q49" s="223"/>
      <c r="R49" s="222"/>
      <c r="S49" s="17">
        <f>SUM(P49:R49)</f>
        <v>0</v>
      </c>
      <c r="T49" s="77">
        <f>SUM(G49+K49+O49+S49)</f>
        <v>1</v>
      </c>
      <c r="U49" s="872"/>
      <c r="V49" s="863"/>
      <c r="W49" s="863"/>
      <c r="X49" s="863"/>
      <c r="Y49" s="864"/>
    </row>
    <row r="50" spans="1:25" s="13" customFormat="1" ht="45.75" customHeight="1" thickBot="1" x14ac:dyDescent="0.25">
      <c r="A50" s="1927"/>
      <c r="B50" s="2301"/>
      <c r="C50" s="97" t="s">
        <v>635</v>
      </c>
      <c r="D50" s="220"/>
      <c r="E50" s="219"/>
      <c r="F50" s="218">
        <v>0.7</v>
      </c>
      <c r="G50" s="83">
        <f>SUM(D50:F50)</f>
        <v>0.7</v>
      </c>
      <c r="H50" s="220"/>
      <c r="I50" s="219"/>
      <c r="J50" s="218"/>
      <c r="K50" s="83">
        <f>SUM(H50:J50)</f>
        <v>0</v>
      </c>
      <c r="L50" s="220"/>
      <c r="M50" s="219"/>
      <c r="N50" s="218"/>
      <c r="O50" s="83">
        <f>SUM(L50:N50)</f>
        <v>0</v>
      </c>
      <c r="P50" s="220"/>
      <c r="Q50" s="219"/>
      <c r="R50" s="218"/>
      <c r="S50" s="83">
        <f>SUM(P50:R50)</f>
        <v>0</v>
      </c>
      <c r="T50" s="84">
        <f>SUM(G50+K50+O50+S50)</f>
        <v>0.7</v>
      </c>
      <c r="U50" s="85"/>
      <c r="V50" s="30"/>
      <c r="W50" s="30"/>
      <c r="X50" s="30"/>
      <c r="Y50" s="32"/>
    </row>
    <row r="51" spans="1:25" ht="31.5" customHeight="1" thickBot="1" x14ac:dyDescent="0.3">
      <c r="A51" s="1925">
        <v>9</v>
      </c>
      <c r="B51" s="6" t="s">
        <v>21</v>
      </c>
      <c r="C51" s="7" t="s">
        <v>22</v>
      </c>
      <c r="D51" s="1831" t="s">
        <v>23</v>
      </c>
      <c r="E51" s="1906"/>
      <c r="F51" s="1907"/>
      <c r="G51" s="8">
        <f>G53/G52</f>
        <v>1</v>
      </c>
      <c r="H51" s="1831" t="s">
        <v>23</v>
      </c>
      <c r="I51" s="1906"/>
      <c r="J51" s="1907"/>
      <c r="K51" s="8">
        <f>K53/K52</f>
        <v>1</v>
      </c>
      <c r="L51" s="1831" t="s">
        <v>23</v>
      </c>
      <c r="M51" s="1906"/>
      <c r="N51" s="1907"/>
      <c r="O51" s="8" t="e">
        <f>O53/O52</f>
        <v>#DIV/0!</v>
      </c>
      <c r="P51" s="1831" t="s">
        <v>23</v>
      </c>
      <c r="Q51" s="1906"/>
      <c r="R51" s="1907"/>
      <c r="S51" s="8" t="e">
        <f>S53/S52</f>
        <v>#DIV/0!</v>
      </c>
      <c r="T51" s="135">
        <f>T53/T52</f>
        <v>1</v>
      </c>
      <c r="U51" s="69"/>
      <c r="V51" s="54"/>
      <c r="W51" s="54"/>
      <c r="X51" s="54"/>
      <c r="Y51" s="56"/>
    </row>
    <row r="52" spans="1:25" ht="27" customHeight="1" x14ac:dyDescent="0.25">
      <c r="A52" s="1926"/>
      <c r="B52" s="2300" t="s">
        <v>651</v>
      </c>
      <c r="C52" s="897" t="s">
        <v>285</v>
      </c>
      <c r="D52" s="898">
        <v>1</v>
      </c>
      <c r="E52" s="899"/>
      <c r="F52" s="899"/>
      <c r="G52" s="17">
        <f>SUM(D52:F52)</f>
        <v>1</v>
      </c>
      <c r="H52" s="899">
        <v>1</v>
      </c>
      <c r="I52" s="899"/>
      <c r="J52" s="899"/>
      <c r="K52" s="17">
        <f>SUM(H52:J52)</f>
        <v>1</v>
      </c>
      <c r="L52" s="225"/>
      <c r="M52" s="223"/>
      <c r="N52" s="222"/>
      <c r="O52" s="17">
        <f>SUM(L52:N52)</f>
        <v>0</v>
      </c>
      <c r="P52" s="224"/>
      <c r="Q52" s="223"/>
      <c r="R52" s="222"/>
      <c r="S52" s="17">
        <f>SUM(P52:R52)</f>
        <v>0</v>
      </c>
      <c r="T52" s="77">
        <f>SUM(G52+K52+O52+S52)</f>
        <v>2</v>
      </c>
      <c r="U52" s="872"/>
      <c r="V52" s="863"/>
      <c r="W52" s="863"/>
      <c r="X52" s="863"/>
      <c r="Y52" s="864"/>
    </row>
    <row r="53" spans="1:25" ht="42.75" customHeight="1" thickBot="1" x14ac:dyDescent="0.3">
      <c r="A53" s="1927"/>
      <c r="B53" s="2301"/>
      <c r="C53" s="97" t="s">
        <v>146</v>
      </c>
      <c r="D53" s="220">
        <v>1</v>
      </c>
      <c r="E53" s="219"/>
      <c r="F53" s="221"/>
      <c r="G53" s="83">
        <f>SUM(D53:F53)</f>
        <v>1</v>
      </c>
      <c r="H53" s="220">
        <v>1</v>
      </c>
      <c r="I53" s="219"/>
      <c r="J53" s="218"/>
      <c r="K53" s="83">
        <f>SUM(H53:J53)</f>
        <v>1</v>
      </c>
      <c r="L53" s="220"/>
      <c r="M53" s="219"/>
      <c r="N53" s="218"/>
      <c r="O53" s="83">
        <f>SUM(L53:N53)</f>
        <v>0</v>
      </c>
      <c r="P53" s="220"/>
      <c r="Q53" s="219"/>
      <c r="R53" s="218"/>
      <c r="S53" s="83">
        <f>SUM(P53:R53)</f>
        <v>0</v>
      </c>
      <c r="T53" s="84">
        <f>SUM(G53+K53+O53+S53)</f>
        <v>2</v>
      </c>
      <c r="U53" s="85"/>
      <c r="V53" s="30"/>
      <c r="W53" s="30"/>
      <c r="X53" s="30"/>
      <c r="Y53" s="32"/>
    </row>
    <row r="54" spans="1:25" ht="28.5" customHeight="1" thickBot="1" x14ac:dyDescent="0.3">
      <c r="A54" s="1925">
        <v>10</v>
      </c>
      <c r="B54" s="6" t="s">
        <v>21</v>
      </c>
      <c r="C54" s="7" t="s">
        <v>22</v>
      </c>
      <c r="D54" s="1831" t="s">
        <v>23</v>
      </c>
      <c r="E54" s="1906"/>
      <c r="F54" s="1907"/>
      <c r="G54" s="8" t="e">
        <f>G56/G55</f>
        <v>#DIV/0!</v>
      </c>
      <c r="H54" s="1831" t="s">
        <v>23</v>
      </c>
      <c r="I54" s="1906"/>
      <c r="J54" s="1907"/>
      <c r="K54" s="8" t="e">
        <f>K56/K55</f>
        <v>#DIV/0!</v>
      </c>
      <c r="L54" s="1831" t="s">
        <v>23</v>
      </c>
      <c r="M54" s="1906"/>
      <c r="N54" s="1907"/>
      <c r="O54" s="8">
        <f>O56/O55</f>
        <v>1</v>
      </c>
      <c r="P54" s="1831" t="s">
        <v>23</v>
      </c>
      <c r="Q54" s="1906"/>
      <c r="R54" s="1907"/>
      <c r="S54" s="8" t="e">
        <f>S56/S55</f>
        <v>#DIV/0!</v>
      </c>
      <c r="T54" s="135">
        <f>T56/T55</f>
        <v>1</v>
      </c>
      <c r="U54" s="69"/>
      <c r="V54" s="54"/>
      <c r="W54" s="54"/>
      <c r="X54" s="54"/>
      <c r="Y54" s="56"/>
    </row>
    <row r="55" spans="1:25" ht="24.75" customHeight="1" x14ac:dyDescent="0.25">
      <c r="A55" s="1926"/>
      <c r="B55" s="1928" t="s">
        <v>36</v>
      </c>
      <c r="C55" s="869" t="s">
        <v>37</v>
      </c>
      <c r="D55" s="870"/>
      <c r="E55" s="871"/>
      <c r="F55" s="871"/>
      <c r="G55" s="17">
        <f>SUM(D55:F55)</f>
        <v>0</v>
      </c>
      <c r="H55" s="871"/>
      <c r="I55" s="871"/>
      <c r="J55" s="871"/>
      <c r="K55" s="17">
        <f>SUM(H55:J55)</f>
        <v>0</v>
      </c>
      <c r="L55" s="73"/>
      <c r="M55" s="74"/>
      <c r="N55" s="75">
        <v>1</v>
      </c>
      <c r="O55" s="17">
        <f>SUM(L55:N55)</f>
        <v>1</v>
      </c>
      <c r="P55" s="76"/>
      <c r="Q55" s="74"/>
      <c r="R55" s="75"/>
      <c r="S55" s="17">
        <f>SUM(P55:R55)</f>
        <v>0</v>
      </c>
      <c r="T55" s="77">
        <f>SUM(G55+K55+O55+S55)</f>
        <v>1</v>
      </c>
      <c r="U55" s="872"/>
      <c r="V55" s="863"/>
      <c r="W55" s="863"/>
      <c r="X55" s="863"/>
      <c r="Y55" s="864"/>
    </row>
    <row r="56" spans="1:25" ht="27.75" customHeight="1" thickBot="1" x14ac:dyDescent="0.3">
      <c r="A56" s="1927"/>
      <c r="B56" s="1929"/>
      <c r="C56" s="79" t="s">
        <v>38</v>
      </c>
      <c r="D56" s="80"/>
      <c r="E56" s="81"/>
      <c r="F56" s="82"/>
      <c r="G56" s="83">
        <f>SUM(D56:F56)</f>
        <v>0</v>
      </c>
      <c r="H56" s="80"/>
      <c r="I56" s="81"/>
      <c r="J56" s="82"/>
      <c r="K56" s="83">
        <f>SUM(H56:J56)</f>
        <v>0</v>
      </c>
      <c r="L56" s="80"/>
      <c r="M56" s="81"/>
      <c r="N56" s="82">
        <v>1</v>
      </c>
      <c r="O56" s="83">
        <f>SUM(L56:N56)</f>
        <v>1</v>
      </c>
      <c r="P56" s="80"/>
      <c r="Q56" s="81"/>
      <c r="R56" s="82"/>
      <c r="S56" s="83">
        <f>SUM(P56:R56)</f>
        <v>0</v>
      </c>
      <c r="T56" s="84">
        <f>SUM(G56+K56+O56+S56)</f>
        <v>1</v>
      </c>
      <c r="U56" s="85"/>
      <c r="V56" s="30"/>
      <c r="W56" s="30"/>
      <c r="X56" s="30"/>
      <c r="Y56" s="32"/>
    </row>
    <row r="57" spans="1:25" ht="15.75" x14ac:dyDescent="0.25">
      <c r="A57" s="1921" t="s">
        <v>979</v>
      </c>
      <c r="B57" s="1826"/>
      <c r="C57" s="1826"/>
      <c r="D57" s="1826"/>
      <c r="E57" s="1826"/>
      <c r="F57" s="1826"/>
      <c r="G57" s="1826"/>
      <c r="H57" s="1826"/>
      <c r="I57" s="1826"/>
      <c r="J57" s="1826"/>
      <c r="K57" s="1826"/>
      <c r="L57" s="1826"/>
      <c r="M57" s="1826"/>
      <c r="N57" s="1826"/>
      <c r="O57" s="1826"/>
      <c r="P57" s="1826"/>
      <c r="Q57" s="1826"/>
      <c r="R57" s="1826"/>
      <c r="S57" s="1826"/>
      <c r="T57" s="1826"/>
      <c r="U57" s="1826"/>
      <c r="V57" s="1826"/>
      <c r="W57" s="1826"/>
      <c r="X57" s="1826"/>
      <c r="Y57" s="1827"/>
    </row>
    <row r="58" spans="1:25" ht="15.75" thickBot="1" x14ac:dyDescent="0.3">
      <c r="A58" s="1922" t="s">
        <v>652</v>
      </c>
      <c r="B58" s="1923"/>
      <c r="C58" s="1923"/>
      <c r="D58" s="1923"/>
      <c r="E58" s="1923"/>
      <c r="F58" s="1923"/>
      <c r="G58" s="1923"/>
      <c r="H58" s="1923"/>
      <c r="I58" s="1923"/>
      <c r="J58" s="1923"/>
      <c r="K58" s="1923"/>
      <c r="L58" s="1923"/>
      <c r="M58" s="1923"/>
      <c r="N58" s="1923"/>
      <c r="O58" s="1923"/>
      <c r="P58" s="1923"/>
      <c r="Q58" s="1923"/>
      <c r="R58" s="1923"/>
      <c r="S58" s="1923"/>
      <c r="T58" s="1923"/>
      <c r="U58" s="1923"/>
      <c r="V58" s="1923"/>
      <c r="W58" s="1923"/>
      <c r="X58" s="1923"/>
      <c r="Y58" s="1924"/>
    </row>
  </sheetData>
  <protectedRanges>
    <protectedRange sqref="D55:R56" name="Rango17"/>
    <protectedRange sqref="D35:R35" name="Rango10"/>
    <protectedRange sqref="D32:R32" name="Rango9"/>
    <protectedRange sqref="D29:R29" name="Rango8"/>
    <protectedRange sqref="D26:R26" name="Rango7"/>
    <protectedRange sqref="D23:R23" name="Rango6"/>
    <protectedRange sqref="D8:R8" name="Rango1"/>
    <protectedRange sqref="D11:R11" name="Rango2"/>
    <protectedRange sqref="D14:R14" name="Rango3"/>
    <protectedRange sqref="D17:R17" name="Rango4"/>
    <protectedRange sqref="D20:R20" name="Rango5"/>
    <protectedRange sqref="D38:R38" name="Rango11"/>
    <protectedRange sqref="D41:R41" name="Rango12"/>
    <protectedRange sqref="D44:R44" name="Rango13"/>
    <protectedRange sqref="D47:R47" name="Rango14"/>
    <protectedRange sqref="D50:R50" name="Rango15"/>
    <protectedRange sqref="D53:R53" name="Rango16"/>
  </protectedRanges>
  <mergeCells count="112">
    <mergeCell ref="A57:Y57"/>
    <mergeCell ref="A58:Y58"/>
    <mergeCell ref="A54:A56"/>
    <mergeCell ref="D54:F54"/>
    <mergeCell ref="H54:J54"/>
    <mergeCell ref="L54:N54"/>
    <mergeCell ref="P54:R54"/>
    <mergeCell ref="B55:B56"/>
    <mergeCell ref="A48:A50"/>
    <mergeCell ref="D48:F48"/>
    <mergeCell ref="H48:J48"/>
    <mergeCell ref="L48:N48"/>
    <mergeCell ref="P48:R48"/>
    <mergeCell ref="B49:B50"/>
    <mergeCell ref="A51:A53"/>
    <mergeCell ref="D51:F51"/>
    <mergeCell ref="H51:J51"/>
    <mergeCell ref="L51:N51"/>
    <mergeCell ref="P51:R51"/>
    <mergeCell ref="B52:B53"/>
    <mergeCell ref="D42:F42"/>
    <mergeCell ref="H42:J42"/>
    <mergeCell ref="L42:N42"/>
    <mergeCell ref="P42:R42"/>
    <mergeCell ref="B43:B47"/>
    <mergeCell ref="A42:A47"/>
    <mergeCell ref="D45:F45"/>
    <mergeCell ref="H45:J45"/>
    <mergeCell ref="L45:N45"/>
    <mergeCell ref="P45:R45"/>
    <mergeCell ref="A33:A38"/>
    <mergeCell ref="B34:B38"/>
    <mergeCell ref="D36:F36"/>
    <mergeCell ref="H36:J36"/>
    <mergeCell ref="L36:N36"/>
    <mergeCell ref="P36:R36"/>
    <mergeCell ref="A39:A41"/>
    <mergeCell ref="D39:F39"/>
    <mergeCell ref="H39:J39"/>
    <mergeCell ref="L39:N39"/>
    <mergeCell ref="P39:R39"/>
    <mergeCell ref="B40:B41"/>
    <mergeCell ref="D12:F12"/>
    <mergeCell ref="H12:J12"/>
    <mergeCell ref="L12:N12"/>
    <mergeCell ref="P12:R12"/>
    <mergeCell ref="D33:F33"/>
    <mergeCell ref="H33:J33"/>
    <mergeCell ref="L33:N33"/>
    <mergeCell ref="P33:R33"/>
    <mergeCell ref="A21:A26"/>
    <mergeCell ref="D21:F21"/>
    <mergeCell ref="H21:J21"/>
    <mergeCell ref="L21:N21"/>
    <mergeCell ref="P21:R21"/>
    <mergeCell ref="B22:B26"/>
    <mergeCell ref="D24:F24"/>
    <mergeCell ref="H24:J24"/>
    <mergeCell ref="L24:N24"/>
    <mergeCell ref="P24:R24"/>
    <mergeCell ref="A27:A32"/>
    <mergeCell ref="D27:F27"/>
    <mergeCell ref="H27:J27"/>
    <mergeCell ref="L27:N27"/>
    <mergeCell ref="P27:R27"/>
    <mergeCell ref="B28:B32"/>
    <mergeCell ref="D30:F30"/>
    <mergeCell ref="H30:J30"/>
    <mergeCell ref="L30:N30"/>
    <mergeCell ref="P30:R30"/>
    <mergeCell ref="A6:A14"/>
    <mergeCell ref="D6:F6"/>
    <mergeCell ref="H6:J6"/>
    <mergeCell ref="L6:N6"/>
    <mergeCell ref="P6:R6"/>
    <mergeCell ref="B7:B14"/>
    <mergeCell ref="D9:F9"/>
    <mergeCell ref="H9:J9"/>
    <mergeCell ref="L9:N9"/>
    <mergeCell ref="P9:R9"/>
    <mergeCell ref="A15:A20"/>
    <mergeCell ref="D15:F15"/>
    <mergeCell ref="H15:J15"/>
    <mergeCell ref="L15:N15"/>
    <mergeCell ref="P15:R15"/>
    <mergeCell ref="B16:B20"/>
    <mergeCell ref="D18:F18"/>
    <mergeCell ref="H18:J18"/>
    <mergeCell ref="L18:N18"/>
    <mergeCell ref="P18:R18"/>
    <mergeCell ref="S4:S5"/>
    <mergeCell ref="T4:T5"/>
    <mergeCell ref="U4:Y4"/>
    <mergeCell ref="A1:Y1"/>
    <mergeCell ref="A2:Y2"/>
    <mergeCell ref="A3:Y3"/>
    <mergeCell ref="A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conditionalFormatting sqref="S9:T9 S12:T12 S15:T15 S18:T18 S21:T21 S45:T45 K6 G6 O6 S6:T6 K9 G9 O9 K12 G12 O12 K15 G15 O15 K18 G18 O18 K21 G21 O21 K45 G45 O45">
    <cfRule type="cellIs" dxfId="43" priority="49" operator="greaterThan">
      <formula>0.99</formula>
    </cfRule>
    <cfRule type="cellIs" dxfId="42" priority="50" operator="greaterThan">
      <formula>0.79</formula>
    </cfRule>
    <cfRule type="cellIs" dxfId="41" priority="51" operator="greaterThan">
      <formula>0.59</formula>
    </cfRule>
    <cfRule type="cellIs" dxfId="40" priority="52" operator="lessThan">
      <formula>0.6</formula>
    </cfRule>
  </conditionalFormatting>
  <conditionalFormatting sqref="S48:T48 K48 G48 O48">
    <cfRule type="cellIs" dxfId="39" priority="45" operator="greaterThan">
      <formula>0.99</formula>
    </cfRule>
    <cfRule type="cellIs" dxfId="38" priority="46" operator="greaterThan">
      <formula>0.79</formula>
    </cfRule>
    <cfRule type="cellIs" dxfId="37" priority="47" operator="greaterThan">
      <formula>0.59</formula>
    </cfRule>
    <cfRule type="cellIs" dxfId="36" priority="48" operator="lessThan">
      <formula>0.6</formula>
    </cfRule>
  </conditionalFormatting>
  <conditionalFormatting sqref="S24:T24 K24 G24 O24">
    <cfRule type="cellIs" dxfId="35" priority="41" operator="greaterThan">
      <formula>0.99</formula>
    </cfRule>
    <cfRule type="cellIs" dxfId="34" priority="42" operator="greaterThan">
      <formula>0.79</formula>
    </cfRule>
    <cfRule type="cellIs" dxfId="33" priority="43" operator="greaterThan">
      <formula>0.59</formula>
    </cfRule>
    <cfRule type="cellIs" dxfId="32" priority="44" operator="lessThan">
      <formula>0.6</formula>
    </cfRule>
  </conditionalFormatting>
  <conditionalFormatting sqref="S27:T27 K27 G27 O27">
    <cfRule type="cellIs" dxfId="31" priority="37" operator="greaterThan">
      <formula>0.99</formula>
    </cfRule>
    <cfRule type="cellIs" dxfId="30" priority="38" operator="greaterThan">
      <formula>0.79</formula>
    </cfRule>
    <cfRule type="cellIs" dxfId="29" priority="39" operator="greaterThan">
      <formula>0.59</formula>
    </cfRule>
    <cfRule type="cellIs" dxfId="28" priority="40" operator="lessThan">
      <formula>0.6</formula>
    </cfRule>
  </conditionalFormatting>
  <conditionalFormatting sqref="S30:T30 K30 G30 O30">
    <cfRule type="cellIs" dxfId="27" priority="33" operator="greaterThan">
      <formula>0.99</formula>
    </cfRule>
    <cfRule type="cellIs" dxfId="26" priority="34" operator="greaterThan">
      <formula>0.79</formula>
    </cfRule>
    <cfRule type="cellIs" dxfId="25" priority="35" operator="greaterThan">
      <formula>0.59</formula>
    </cfRule>
    <cfRule type="cellIs" dxfId="24" priority="36" operator="lessThan">
      <formula>0.6</formula>
    </cfRule>
  </conditionalFormatting>
  <conditionalFormatting sqref="S33:T33 K33 G33 O33">
    <cfRule type="cellIs" dxfId="23" priority="29" operator="greaterThan">
      <formula>0.99</formula>
    </cfRule>
    <cfRule type="cellIs" dxfId="22" priority="30" operator="greaterThan">
      <formula>0.79</formula>
    </cfRule>
    <cfRule type="cellIs" dxfId="21" priority="31" operator="greaterThan">
      <formula>0.59</formula>
    </cfRule>
    <cfRule type="cellIs" dxfId="20" priority="32" operator="lessThan">
      <formula>0.6</formula>
    </cfRule>
  </conditionalFormatting>
  <conditionalFormatting sqref="S36:T36 K36 G36 O36">
    <cfRule type="cellIs" dxfId="19" priority="25" operator="greaterThan">
      <formula>0.99</formula>
    </cfRule>
    <cfRule type="cellIs" dxfId="18" priority="26" operator="greaterThan">
      <formula>0.79</formula>
    </cfRule>
    <cfRule type="cellIs" dxfId="17" priority="27" operator="greaterThan">
      <formula>0.59</formula>
    </cfRule>
    <cfRule type="cellIs" dxfId="16" priority="28" operator="lessThan">
      <formula>0.6</formula>
    </cfRule>
  </conditionalFormatting>
  <conditionalFormatting sqref="S39:T39 K39 G39 O39">
    <cfRule type="cellIs" dxfId="15" priority="13" operator="greaterThan">
      <formula>0.99</formula>
    </cfRule>
    <cfRule type="cellIs" dxfId="14" priority="14" operator="greaterThan">
      <formula>0.79</formula>
    </cfRule>
    <cfRule type="cellIs" dxfId="13" priority="15" operator="greaterThan">
      <formula>0.59</formula>
    </cfRule>
    <cfRule type="cellIs" dxfId="12" priority="16" operator="lessThan">
      <formula>0.6</formula>
    </cfRule>
  </conditionalFormatting>
  <conditionalFormatting sqref="S42:T42 K42 G42 O42">
    <cfRule type="cellIs" dxfId="11" priority="9" operator="greaterThan">
      <formula>0.99</formula>
    </cfRule>
    <cfRule type="cellIs" dxfId="10" priority="10" operator="greaterThan">
      <formula>0.79</formula>
    </cfRule>
    <cfRule type="cellIs" dxfId="9" priority="11" operator="greaterThan">
      <formula>0.59</formula>
    </cfRule>
    <cfRule type="cellIs" dxfId="8" priority="12" operator="lessThan">
      <formula>0.6</formula>
    </cfRule>
  </conditionalFormatting>
  <conditionalFormatting sqref="S51:T51 K51 G51 O51">
    <cfRule type="cellIs" dxfId="7" priority="5" operator="greaterThan">
      <formula>0.99</formula>
    </cfRule>
    <cfRule type="cellIs" dxfId="6" priority="6" operator="greaterThan">
      <formula>0.79</formula>
    </cfRule>
    <cfRule type="cellIs" dxfId="5" priority="7" operator="greaterThan">
      <formula>0.59</formula>
    </cfRule>
    <cfRule type="cellIs" dxfId="4" priority="8" operator="lessThan">
      <formula>0.6</formula>
    </cfRule>
  </conditionalFormatting>
  <conditionalFormatting sqref="S54:T54 K54 G54 O54">
    <cfRule type="cellIs" dxfId="3" priority="1" operator="greaterThan">
      <formula>0.99</formula>
    </cfRule>
    <cfRule type="cellIs" dxfId="2" priority="2" operator="greaterThan">
      <formula>0.79</formula>
    </cfRule>
    <cfRule type="cellIs" dxfId="1" priority="3" operator="greaterThan">
      <formula>0.59</formula>
    </cfRule>
    <cfRule type="cellIs" dxfId="0" priority="4" operator="lessThan">
      <formula>0.6</formula>
    </cfRule>
  </conditionalFormatting>
  <pageMargins left="0.25" right="0.25" top="0.75" bottom="0.75" header="0.3" footer="0.3"/>
  <pageSetup scale="55" orientation="landscape" verticalDpi="300" r:id="rId1"/>
  <rowBreaks count="1" manualBreakCount="1">
    <brk id="26" max="24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 tint="-0.499984740745262"/>
  </sheetPr>
  <dimension ref="A1:Y40"/>
  <sheetViews>
    <sheetView view="pageBreakPreview" topLeftCell="A19" zoomScale="60" workbookViewId="0">
      <selection activeCell="B34" sqref="B34:B35"/>
    </sheetView>
  </sheetViews>
  <sheetFormatPr baseColWidth="10" defaultColWidth="2.5703125" defaultRowHeight="15" x14ac:dyDescent="0.25"/>
  <cols>
    <col min="1" max="1" width="5.5703125" style="1" customWidth="1"/>
    <col min="2" max="2" width="30" style="86" customWidth="1"/>
    <col min="3" max="3" width="32" style="86" customWidth="1"/>
    <col min="4" max="6" width="6.42578125" style="1" customWidth="1"/>
    <col min="7" max="7" width="8.85546875" style="1" customWidth="1"/>
    <col min="8" max="8" width="6.42578125" style="1" customWidth="1"/>
    <col min="9" max="9" width="7.140625" style="1" customWidth="1"/>
    <col min="10" max="10" width="8.7109375" style="1" customWidth="1"/>
    <col min="11" max="11" width="8.85546875" style="1" customWidth="1"/>
    <col min="12" max="14" width="6.42578125" style="1" customWidth="1"/>
    <col min="15" max="15" width="8.85546875" style="1" customWidth="1"/>
    <col min="16" max="18" width="6.42578125" style="1" customWidth="1"/>
    <col min="19" max="19" width="8.85546875" style="1" customWidth="1"/>
    <col min="20" max="20" width="11.42578125" style="1" customWidth="1"/>
    <col min="21" max="24" width="6.7109375" style="1" customWidth="1"/>
    <col min="25" max="25" width="7.140625" style="1" customWidth="1"/>
    <col min="26" max="167" width="2.5703125" style="1"/>
    <col min="168" max="168" width="5" style="1" bestFit="1" customWidth="1"/>
    <col min="169" max="169" width="35.5703125" style="1" bestFit="1" customWidth="1"/>
    <col min="170" max="170" width="40.140625" style="1" bestFit="1" customWidth="1"/>
    <col min="171" max="171" width="16" style="1" customWidth="1"/>
    <col min="172" max="172" width="21.7109375" style="1" customWidth="1"/>
    <col min="173" max="173" width="18.85546875" style="1" customWidth="1"/>
    <col min="174" max="174" width="12.85546875" style="1" customWidth="1"/>
    <col min="175" max="179" width="10" style="1" bestFit="1" customWidth="1"/>
    <col min="180" max="423" width="2.5703125" style="1"/>
    <col min="424" max="424" width="5" style="1" bestFit="1" customWidth="1"/>
    <col min="425" max="425" width="35.5703125" style="1" bestFit="1" customWidth="1"/>
    <col min="426" max="426" width="40.140625" style="1" bestFit="1" customWidth="1"/>
    <col min="427" max="427" width="16" style="1" customWidth="1"/>
    <col min="428" max="428" width="21.7109375" style="1" customWidth="1"/>
    <col min="429" max="429" width="18.85546875" style="1" customWidth="1"/>
    <col min="430" max="430" width="12.85546875" style="1" customWidth="1"/>
    <col min="431" max="435" width="10" style="1" bestFit="1" customWidth="1"/>
    <col min="436" max="679" width="2.5703125" style="1"/>
    <col min="680" max="680" width="5" style="1" bestFit="1" customWidth="1"/>
    <col min="681" max="681" width="35.5703125" style="1" bestFit="1" customWidth="1"/>
    <col min="682" max="682" width="40.140625" style="1" bestFit="1" customWidth="1"/>
    <col min="683" max="683" width="16" style="1" customWidth="1"/>
    <col min="684" max="684" width="21.7109375" style="1" customWidth="1"/>
    <col min="685" max="685" width="18.85546875" style="1" customWidth="1"/>
    <col min="686" max="686" width="12.85546875" style="1" customWidth="1"/>
    <col min="687" max="691" width="10" style="1" bestFit="1" customWidth="1"/>
    <col min="692" max="935" width="2.5703125" style="1"/>
    <col min="936" max="936" width="5" style="1" bestFit="1" customWidth="1"/>
    <col min="937" max="937" width="35.5703125" style="1" bestFit="1" customWidth="1"/>
    <col min="938" max="938" width="40.140625" style="1" bestFit="1" customWidth="1"/>
    <col min="939" max="939" width="16" style="1" customWidth="1"/>
    <col min="940" max="940" width="21.7109375" style="1" customWidth="1"/>
    <col min="941" max="941" width="18.85546875" style="1" customWidth="1"/>
    <col min="942" max="942" width="12.85546875" style="1" customWidth="1"/>
    <col min="943" max="947" width="10" style="1" bestFit="1" customWidth="1"/>
    <col min="948" max="1191" width="2.5703125" style="1"/>
    <col min="1192" max="1192" width="5" style="1" bestFit="1" customWidth="1"/>
    <col min="1193" max="1193" width="35.5703125" style="1" bestFit="1" customWidth="1"/>
    <col min="1194" max="1194" width="40.140625" style="1" bestFit="1" customWidth="1"/>
    <col min="1195" max="1195" width="16" style="1" customWidth="1"/>
    <col min="1196" max="1196" width="21.7109375" style="1" customWidth="1"/>
    <col min="1197" max="1197" width="18.85546875" style="1" customWidth="1"/>
    <col min="1198" max="1198" width="12.85546875" style="1" customWidth="1"/>
    <col min="1199" max="1203" width="10" style="1" bestFit="1" customWidth="1"/>
    <col min="1204" max="1447" width="2.5703125" style="1"/>
    <col min="1448" max="1448" width="5" style="1" bestFit="1" customWidth="1"/>
    <col min="1449" max="1449" width="35.5703125" style="1" bestFit="1" customWidth="1"/>
    <col min="1450" max="1450" width="40.140625" style="1" bestFit="1" customWidth="1"/>
    <col min="1451" max="1451" width="16" style="1" customWidth="1"/>
    <col min="1452" max="1452" width="21.7109375" style="1" customWidth="1"/>
    <col min="1453" max="1453" width="18.85546875" style="1" customWidth="1"/>
    <col min="1454" max="1454" width="12.85546875" style="1" customWidth="1"/>
    <col min="1455" max="1459" width="10" style="1" bestFit="1" customWidth="1"/>
    <col min="1460" max="1703" width="2.5703125" style="1"/>
    <col min="1704" max="1704" width="5" style="1" bestFit="1" customWidth="1"/>
    <col min="1705" max="1705" width="35.5703125" style="1" bestFit="1" customWidth="1"/>
    <col min="1706" max="1706" width="40.140625" style="1" bestFit="1" customWidth="1"/>
    <col min="1707" max="1707" width="16" style="1" customWidth="1"/>
    <col min="1708" max="1708" width="21.7109375" style="1" customWidth="1"/>
    <col min="1709" max="1709" width="18.85546875" style="1" customWidth="1"/>
    <col min="1710" max="1710" width="12.85546875" style="1" customWidth="1"/>
    <col min="1711" max="1715" width="10" style="1" bestFit="1" customWidth="1"/>
    <col min="1716" max="1959" width="2.5703125" style="1"/>
    <col min="1960" max="1960" width="5" style="1" bestFit="1" customWidth="1"/>
    <col min="1961" max="1961" width="35.5703125" style="1" bestFit="1" customWidth="1"/>
    <col min="1962" max="1962" width="40.140625" style="1" bestFit="1" customWidth="1"/>
    <col min="1963" max="1963" width="16" style="1" customWidth="1"/>
    <col min="1964" max="1964" width="21.7109375" style="1" customWidth="1"/>
    <col min="1965" max="1965" width="18.85546875" style="1" customWidth="1"/>
    <col min="1966" max="1966" width="12.85546875" style="1" customWidth="1"/>
    <col min="1967" max="1971" width="10" style="1" bestFit="1" customWidth="1"/>
    <col min="1972" max="2215" width="2.5703125" style="1"/>
    <col min="2216" max="2216" width="5" style="1" bestFit="1" customWidth="1"/>
    <col min="2217" max="2217" width="35.5703125" style="1" bestFit="1" customWidth="1"/>
    <col min="2218" max="2218" width="40.140625" style="1" bestFit="1" customWidth="1"/>
    <col min="2219" max="2219" width="16" style="1" customWidth="1"/>
    <col min="2220" max="2220" width="21.7109375" style="1" customWidth="1"/>
    <col min="2221" max="2221" width="18.85546875" style="1" customWidth="1"/>
    <col min="2222" max="2222" width="12.85546875" style="1" customWidth="1"/>
    <col min="2223" max="2227" width="10" style="1" bestFit="1" customWidth="1"/>
    <col min="2228" max="2471" width="2.5703125" style="1"/>
    <col min="2472" max="2472" width="5" style="1" bestFit="1" customWidth="1"/>
    <col min="2473" max="2473" width="35.5703125" style="1" bestFit="1" customWidth="1"/>
    <col min="2474" max="2474" width="40.140625" style="1" bestFit="1" customWidth="1"/>
    <col min="2475" max="2475" width="16" style="1" customWidth="1"/>
    <col min="2476" max="2476" width="21.7109375" style="1" customWidth="1"/>
    <col min="2477" max="2477" width="18.85546875" style="1" customWidth="1"/>
    <col min="2478" max="2478" width="12.85546875" style="1" customWidth="1"/>
    <col min="2479" max="2483" width="10" style="1" bestFit="1" customWidth="1"/>
    <col min="2484" max="2727" width="2.5703125" style="1"/>
    <col min="2728" max="2728" width="5" style="1" bestFit="1" customWidth="1"/>
    <col min="2729" max="2729" width="35.5703125" style="1" bestFit="1" customWidth="1"/>
    <col min="2730" max="2730" width="40.140625" style="1" bestFit="1" customWidth="1"/>
    <col min="2731" max="2731" width="16" style="1" customWidth="1"/>
    <col min="2732" max="2732" width="21.7109375" style="1" customWidth="1"/>
    <col min="2733" max="2733" width="18.85546875" style="1" customWidth="1"/>
    <col min="2734" max="2734" width="12.85546875" style="1" customWidth="1"/>
    <col min="2735" max="2739" width="10" style="1" bestFit="1" customWidth="1"/>
    <col min="2740" max="2983" width="2.5703125" style="1"/>
    <col min="2984" max="2984" width="5" style="1" bestFit="1" customWidth="1"/>
    <col min="2985" max="2985" width="35.5703125" style="1" bestFit="1" customWidth="1"/>
    <col min="2986" max="2986" width="40.140625" style="1" bestFit="1" customWidth="1"/>
    <col min="2987" max="2987" width="16" style="1" customWidth="1"/>
    <col min="2988" max="2988" width="21.7109375" style="1" customWidth="1"/>
    <col min="2989" max="2989" width="18.85546875" style="1" customWidth="1"/>
    <col min="2990" max="2990" width="12.85546875" style="1" customWidth="1"/>
    <col min="2991" max="2995" width="10" style="1" bestFit="1" customWidth="1"/>
    <col min="2996" max="3239" width="2.5703125" style="1"/>
    <col min="3240" max="3240" width="5" style="1" bestFit="1" customWidth="1"/>
    <col min="3241" max="3241" width="35.5703125" style="1" bestFit="1" customWidth="1"/>
    <col min="3242" max="3242" width="40.140625" style="1" bestFit="1" customWidth="1"/>
    <col min="3243" max="3243" width="16" style="1" customWidth="1"/>
    <col min="3244" max="3244" width="21.7109375" style="1" customWidth="1"/>
    <col min="3245" max="3245" width="18.85546875" style="1" customWidth="1"/>
    <col min="3246" max="3246" width="12.85546875" style="1" customWidth="1"/>
    <col min="3247" max="3251" width="10" style="1" bestFit="1" customWidth="1"/>
    <col min="3252" max="3495" width="2.5703125" style="1"/>
    <col min="3496" max="3496" width="5" style="1" bestFit="1" customWidth="1"/>
    <col min="3497" max="3497" width="35.5703125" style="1" bestFit="1" customWidth="1"/>
    <col min="3498" max="3498" width="40.140625" style="1" bestFit="1" customWidth="1"/>
    <col min="3499" max="3499" width="16" style="1" customWidth="1"/>
    <col min="3500" max="3500" width="21.7109375" style="1" customWidth="1"/>
    <col min="3501" max="3501" width="18.85546875" style="1" customWidth="1"/>
    <col min="3502" max="3502" width="12.85546875" style="1" customWidth="1"/>
    <col min="3503" max="3507" width="10" style="1" bestFit="1" customWidth="1"/>
    <col min="3508" max="3751" width="2.5703125" style="1"/>
    <col min="3752" max="3752" width="5" style="1" bestFit="1" customWidth="1"/>
    <col min="3753" max="3753" width="35.5703125" style="1" bestFit="1" customWidth="1"/>
    <col min="3754" max="3754" width="40.140625" style="1" bestFit="1" customWidth="1"/>
    <col min="3755" max="3755" width="16" style="1" customWidth="1"/>
    <col min="3756" max="3756" width="21.7109375" style="1" customWidth="1"/>
    <col min="3757" max="3757" width="18.85546875" style="1" customWidth="1"/>
    <col min="3758" max="3758" width="12.85546875" style="1" customWidth="1"/>
    <col min="3759" max="3763" width="10" style="1" bestFit="1" customWidth="1"/>
    <col min="3764" max="4007" width="2.5703125" style="1"/>
    <col min="4008" max="4008" width="5" style="1" bestFit="1" customWidth="1"/>
    <col min="4009" max="4009" width="35.5703125" style="1" bestFit="1" customWidth="1"/>
    <col min="4010" max="4010" width="40.140625" style="1" bestFit="1" customWidth="1"/>
    <col min="4011" max="4011" width="16" style="1" customWidth="1"/>
    <col min="4012" max="4012" width="21.7109375" style="1" customWidth="1"/>
    <col min="4013" max="4013" width="18.85546875" style="1" customWidth="1"/>
    <col min="4014" max="4014" width="12.85546875" style="1" customWidth="1"/>
    <col min="4015" max="4019" width="10" style="1" bestFit="1" customWidth="1"/>
    <col min="4020" max="4263" width="2.5703125" style="1"/>
    <col min="4264" max="4264" width="5" style="1" bestFit="1" customWidth="1"/>
    <col min="4265" max="4265" width="35.5703125" style="1" bestFit="1" customWidth="1"/>
    <col min="4266" max="4266" width="40.140625" style="1" bestFit="1" customWidth="1"/>
    <col min="4267" max="4267" width="16" style="1" customWidth="1"/>
    <col min="4268" max="4268" width="21.7109375" style="1" customWidth="1"/>
    <col min="4269" max="4269" width="18.85546875" style="1" customWidth="1"/>
    <col min="4270" max="4270" width="12.85546875" style="1" customWidth="1"/>
    <col min="4271" max="4275" width="10" style="1" bestFit="1" customWidth="1"/>
    <col min="4276" max="4519" width="2.5703125" style="1"/>
    <col min="4520" max="4520" width="5" style="1" bestFit="1" customWidth="1"/>
    <col min="4521" max="4521" width="35.5703125" style="1" bestFit="1" customWidth="1"/>
    <col min="4522" max="4522" width="40.140625" style="1" bestFit="1" customWidth="1"/>
    <col min="4523" max="4523" width="16" style="1" customWidth="1"/>
    <col min="4524" max="4524" width="21.7109375" style="1" customWidth="1"/>
    <col min="4525" max="4525" width="18.85546875" style="1" customWidth="1"/>
    <col min="4526" max="4526" width="12.85546875" style="1" customWidth="1"/>
    <col min="4527" max="4531" width="10" style="1" bestFit="1" customWidth="1"/>
    <col min="4532" max="4775" width="2.5703125" style="1"/>
    <col min="4776" max="4776" width="5" style="1" bestFit="1" customWidth="1"/>
    <col min="4777" max="4777" width="35.5703125" style="1" bestFit="1" customWidth="1"/>
    <col min="4778" max="4778" width="40.140625" style="1" bestFit="1" customWidth="1"/>
    <col min="4779" max="4779" width="16" style="1" customWidth="1"/>
    <col min="4780" max="4780" width="21.7109375" style="1" customWidth="1"/>
    <col min="4781" max="4781" width="18.85546875" style="1" customWidth="1"/>
    <col min="4782" max="4782" width="12.85546875" style="1" customWidth="1"/>
    <col min="4783" max="4787" width="10" style="1" bestFit="1" customWidth="1"/>
    <col min="4788" max="5031" width="2.5703125" style="1"/>
    <col min="5032" max="5032" width="5" style="1" bestFit="1" customWidth="1"/>
    <col min="5033" max="5033" width="35.5703125" style="1" bestFit="1" customWidth="1"/>
    <col min="5034" max="5034" width="40.140625" style="1" bestFit="1" customWidth="1"/>
    <col min="5035" max="5035" width="16" style="1" customWidth="1"/>
    <col min="5036" max="5036" width="21.7109375" style="1" customWidth="1"/>
    <col min="5037" max="5037" width="18.85546875" style="1" customWidth="1"/>
    <col min="5038" max="5038" width="12.85546875" style="1" customWidth="1"/>
    <col min="5039" max="5043" width="10" style="1" bestFit="1" customWidth="1"/>
    <col min="5044" max="5287" width="2.5703125" style="1"/>
    <col min="5288" max="5288" width="5" style="1" bestFit="1" customWidth="1"/>
    <col min="5289" max="5289" width="35.5703125" style="1" bestFit="1" customWidth="1"/>
    <col min="5290" max="5290" width="40.140625" style="1" bestFit="1" customWidth="1"/>
    <col min="5291" max="5291" width="16" style="1" customWidth="1"/>
    <col min="5292" max="5292" width="21.7109375" style="1" customWidth="1"/>
    <col min="5293" max="5293" width="18.85546875" style="1" customWidth="1"/>
    <col min="5294" max="5294" width="12.85546875" style="1" customWidth="1"/>
    <col min="5295" max="5299" width="10" style="1" bestFit="1" customWidth="1"/>
    <col min="5300" max="5543" width="2.5703125" style="1"/>
    <col min="5544" max="5544" width="5" style="1" bestFit="1" customWidth="1"/>
    <col min="5545" max="5545" width="35.5703125" style="1" bestFit="1" customWidth="1"/>
    <col min="5546" max="5546" width="40.140625" style="1" bestFit="1" customWidth="1"/>
    <col min="5547" max="5547" width="16" style="1" customWidth="1"/>
    <col min="5548" max="5548" width="21.7109375" style="1" customWidth="1"/>
    <col min="5549" max="5549" width="18.85546875" style="1" customWidth="1"/>
    <col min="5550" max="5550" width="12.85546875" style="1" customWidth="1"/>
    <col min="5551" max="5555" width="10" style="1" bestFit="1" customWidth="1"/>
    <col min="5556" max="5799" width="2.5703125" style="1"/>
    <col min="5800" max="5800" width="5" style="1" bestFit="1" customWidth="1"/>
    <col min="5801" max="5801" width="35.5703125" style="1" bestFit="1" customWidth="1"/>
    <col min="5802" max="5802" width="40.140625" style="1" bestFit="1" customWidth="1"/>
    <col min="5803" max="5803" width="16" style="1" customWidth="1"/>
    <col min="5804" max="5804" width="21.7109375" style="1" customWidth="1"/>
    <col min="5805" max="5805" width="18.85546875" style="1" customWidth="1"/>
    <col min="5806" max="5806" width="12.85546875" style="1" customWidth="1"/>
    <col min="5807" max="5811" width="10" style="1" bestFit="1" customWidth="1"/>
    <col min="5812" max="6055" width="2.5703125" style="1"/>
    <col min="6056" max="6056" width="5" style="1" bestFit="1" customWidth="1"/>
    <col min="6057" max="6057" width="35.5703125" style="1" bestFit="1" customWidth="1"/>
    <col min="6058" max="6058" width="40.140625" style="1" bestFit="1" customWidth="1"/>
    <col min="6059" max="6059" width="16" style="1" customWidth="1"/>
    <col min="6060" max="6060" width="21.7109375" style="1" customWidth="1"/>
    <col min="6061" max="6061" width="18.85546875" style="1" customWidth="1"/>
    <col min="6062" max="6062" width="12.85546875" style="1" customWidth="1"/>
    <col min="6063" max="6067" width="10" style="1" bestFit="1" customWidth="1"/>
    <col min="6068" max="6311" width="2.5703125" style="1"/>
    <col min="6312" max="6312" width="5" style="1" bestFit="1" customWidth="1"/>
    <col min="6313" max="6313" width="35.5703125" style="1" bestFit="1" customWidth="1"/>
    <col min="6314" max="6314" width="40.140625" style="1" bestFit="1" customWidth="1"/>
    <col min="6315" max="6315" width="16" style="1" customWidth="1"/>
    <col min="6316" max="6316" width="21.7109375" style="1" customWidth="1"/>
    <col min="6317" max="6317" width="18.85546875" style="1" customWidth="1"/>
    <col min="6318" max="6318" width="12.85546875" style="1" customWidth="1"/>
    <col min="6319" max="6323" width="10" style="1" bestFit="1" customWidth="1"/>
    <col min="6324" max="6567" width="2.5703125" style="1"/>
    <col min="6568" max="6568" width="5" style="1" bestFit="1" customWidth="1"/>
    <col min="6569" max="6569" width="35.5703125" style="1" bestFit="1" customWidth="1"/>
    <col min="6570" max="6570" width="40.140625" style="1" bestFit="1" customWidth="1"/>
    <col min="6571" max="6571" width="16" style="1" customWidth="1"/>
    <col min="6572" max="6572" width="21.7109375" style="1" customWidth="1"/>
    <col min="6573" max="6573" width="18.85546875" style="1" customWidth="1"/>
    <col min="6574" max="6574" width="12.85546875" style="1" customWidth="1"/>
    <col min="6575" max="6579" width="10" style="1" bestFit="1" customWidth="1"/>
    <col min="6580" max="6823" width="2.5703125" style="1"/>
    <col min="6824" max="6824" width="5" style="1" bestFit="1" customWidth="1"/>
    <col min="6825" max="6825" width="35.5703125" style="1" bestFit="1" customWidth="1"/>
    <col min="6826" max="6826" width="40.140625" style="1" bestFit="1" customWidth="1"/>
    <col min="6827" max="6827" width="16" style="1" customWidth="1"/>
    <col min="6828" max="6828" width="21.7109375" style="1" customWidth="1"/>
    <col min="6829" max="6829" width="18.85546875" style="1" customWidth="1"/>
    <col min="6830" max="6830" width="12.85546875" style="1" customWidth="1"/>
    <col min="6831" max="6835" width="10" style="1" bestFit="1" customWidth="1"/>
    <col min="6836" max="7079" width="2.5703125" style="1"/>
    <col min="7080" max="7080" width="5" style="1" bestFit="1" customWidth="1"/>
    <col min="7081" max="7081" width="35.5703125" style="1" bestFit="1" customWidth="1"/>
    <col min="7082" max="7082" width="40.140625" style="1" bestFit="1" customWidth="1"/>
    <col min="7083" max="7083" width="16" style="1" customWidth="1"/>
    <col min="7084" max="7084" width="21.7109375" style="1" customWidth="1"/>
    <col min="7085" max="7085" width="18.85546875" style="1" customWidth="1"/>
    <col min="7086" max="7086" width="12.85546875" style="1" customWidth="1"/>
    <col min="7087" max="7091" width="10" style="1" bestFit="1" customWidth="1"/>
    <col min="7092" max="7335" width="2.5703125" style="1"/>
    <col min="7336" max="7336" width="5" style="1" bestFit="1" customWidth="1"/>
    <col min="7337" max="7337" width="35.5703125" style="1" bestFit="1" customWidth="1"/>
    <col min="7338" max="7338" width="40.140625" style="1" bestFit="1" customWidth="1"/>
    <col min="7339" max="7339" width="16" style="1" customWidth="1"/>
    <col min="7340" max="7340" width="21.7109375" style="1" customWidth="1"/>
    <col min="7341" max="7341" width="18.85546875" style="1" customWidth="1"/>
    <col min="7342" max="7342" width="12.85546875" style="1" customWidth="1"/>
    <col min="7343" max="7347" width="10" style="1" bestFit="1" customWidth="1"/>
    <col min="7348" max="7591" width="2.5703125" style="1"/>
    <col min="7592" max="7592" width="5" style="1" bestFit="1" customWidth="1"/>
    <col min="7593" max="7593" width="35.5703125" style="1" bestFit="1" customWidth="1"/>
    <col min="7594" max="7594" width="40.140625" style="1" bestFit="1" customWidth="1"/>
    <col min="7595" max="7595" width="16" style="1" customWidth="1"/>
    <col min="7596" max="7596" width="21.7109375" style="1" customWidth="1"/>
    <col min="7597" max="7597" width="18.85546875" style="1" customWidth="1"/>
    <col min="7598" max="7598" width="12.85546875" style="1" customWidth="1"/>
    <col min="7599" max="7603" width="10" style="1" bestFit="1" customWidth="1"/>
    <col min="7604" max="7847" width="2.5703125" style="1"/>
    <col min="7848" max="7848" width="5" style="1" bestFit="1" customWidth="1"/>
    <col min="7849" max="7849" width="35.5703125" style="1" bestFit="1" customWidth="1"/>
    <col min="7850" max="7850" width="40.140625" style="1" bestFit="1" customWidth="1"/>
    <col min="7851" max="7851" width="16" style="1" customWidth="1"/>
    <col min="7852" max="7852" width="21.7109375" style="1" customWidth="1"/>
    <col min="7853" max="7853" width="18.85546875" style="1" customWidth="1"/>
    <col min="7854" max="7854" width="12.85546875" style="1" customWidth="1"/>
    <col min="7855" max="7859" width="10" style="1" bestFit="1" customWidth="1"/>
    <col min="7860" max="8103" width="2.5703125" style="1"/>
    <col min="8104" max="8104" width="5" style="1" bestFit="1" customWidth="1"/>
    <col min="8105" max="8105" width="35.5703125" style="1" bestFit="1" customWidth="1"/>
    <col min="8106" max="8106" width="40.140625" style="1" bestFit="1" customWidth="1"/>
    <col min="8107" max="8107" width="16" style="1" customWidth="1"/>
    <col min="8108" max="8108" width="21.7109375" style="1" customWidth="1"/>
    <col min="8109" max="8109" width="18.85546875" style="1" customWidth="1"/>
    <col min="8110" max="8110" width="12.85546875" style="1" customWidth="1"/>
    <col min="8111" max="8115" width="10" style="1" bestFit="1" customWidth="1"/>
    <col min="8116" max="8359" width="2.5703125" style="1"/>
    <col min="8360" max="8360" width="5" style="1" bestFit="1" customWidth="1"/>
    <col min="8361" max="8361" width="35.5703125" style="1" bestFit="1" customWidth="1"/>
    <col min="8362" max="8362" width="40.140625" style="1" bestFit="1" customWidth="1"/>
    <col min="8363" max="8363" width="16" style="1" customWidth="1"/>
    <col min="8364" max="8364" width="21.7109375" style="1" customWidth="1"/>
    <col min="8365" max="8365" width="18.85546875" style="1" customWidth="1"/>
    <col min="8366" max="8366" width="12.85546875" style="1" customWidth="1"/>
    <col min="8367" max="8371" width="10" style="1" bestFit="1" customWidth="1"/>
    <col min="8372" max="8615" width="2.5703125" style="1"/>
    <col min="8616" max="8616" width="5" style="1" bestFit="1" customWidth="1"/>
    <col min="8617" max="8617" width="35.5703125" style="1" bestFit="1" customWidth="1"/>
    <col min="8618" max="8618" width="40.140625" style="1" bestFit="1" customWidth="1"/>
    <col min="8619" max="8619" width="16" style="1" customWidth="1"/>
    <col min="8620" max="8620" width="21.7109375" style="1" customWidth="1"/>
    <col min="8621" max="8621" width="18.85546875" style="1" customWidth="1"/>
    <col min="8622" max="8622" width="12.85546875" style="1" customWidth="1"/>
    <col min="8623" max="8627" width="10" style="1" bestFit="1" customWidth="1"/>
    <col min="8628" max="8871" width="2.5703125" style="1"/>
    <col min="8872" max="8872" width="5" style="1" bestFit="1" customWidth="1"/>
    <col min="8873" max="8873" width="35.5703125" style="1" bestFit="1" customWidth="1"/>
    <col min="8874" max="8874" width="40.140625" style="1" bestFit="1" customWidth="1"/>
    <col min="8875" max="8875" width="16" style="1" customWidth="1"/>
    <col min="8876" max="8876" width="21.7109375" style="1" customWidth="1"/>
    <col min="8877" max="8877" width="18.85546875" style="1" customWidth="1"/>
    <col min="8878" max="8878" width="12.85546875" style="1" customWidth="1"/>
    <col min="8879" max="8883" width="10" style="1" bestFit="1" customWidth="1"/>
    <col min="8884" max="9127" width="2.5703125" style="1"/>
    <col min="9128" max="9128" width="5" style="1" bestFit="1" customWidth="1"/>
    <col min="9129" max="9129" width="35.5703125" style="1" bestFit="1" customWidth="1"/>
    <col min="9130" max="9130" width="40.140625" style="1" bestFit="1" customWidth="1"/>
    <col min="9131" max="9131" width="16" style="1" customWidth="1"/>
    <col min="9132" max="9132" width="21.7109375" style="1" customWidth="1"/>
    <col min="9133" max="9133" width="18.85546875" style="1" customWidth="1"/>
    <col min="9134" max="9134" width="12.85546875" style="1" customWidth="1"/>
    <col min="9135" max="9139" width="10" style="1" bestFit="1" customWidth="1"/>
    <col min="9140" max="9383" width="2.5703125" style="1"/>
    <col min="9384" max="9384" width="5" style="1" bestFit="1" customWidth="1"/>
    <col min="9385" max="9385" width="35.5703125" style="1" bestFit="1" customWidth="1"/>
    <col min="9386" max="9386" width="40.140625" style="1" bestFit="1" customWidth="1"/>
    <col min="9387" max="9387" width="16" style="1" customWidth="1"/>
    <col min="9388" max="9388" width="21.7109375" style="1" customWidth="1"/>
    <col min="9389" max="9389" width="18.85546875" style="1" customWidth="1"/>
    <col min="9390" max="9390" width="12.85546875" style="1" customWidth="1"/>
    <col min="9391" max="9395" width="10" style="1" bestFit="1" customWidth="1"/>
    <col min="9396" max="9639" width="2.5703125" style="1"/>
    <col min="9640" max="9640" width="5" style="1" bestFit="1" customWidth="1"/>
    <col min="9641" max="9641" width="35.5703125" style="1" bestFit="1" customWidth="1"/>
    <col min="9642" max="9642" width="40.140625" style="1" bestFit="1" customWidth="1"/>
    <col min="9643" max="9643" width="16" style="1" customWidth="1"/>
    <col min="9644" max="9644" width="21.7109375" style="1" customWidth="1"/>
    <col min="9645" max="9645" width="18.85546875" style="1" customWidth="1"/>
    <col min="9646" max="9646" width="12.85546875" style="1" customWidth="1"/>
    <col min="9647" max="9651" width="10" style="1" bestFit="1" customWidth="1"/>
    <col min="9652" max="9895" width="2.5703125" style="1"/>
    <col min="9896" max="9896" width="5" style="1" bestFit="1" customWidth="1"/>
    <col min="9897" max="9897" width="35.5703125" style="1" bestFit="1" customWidth="1"/>
    <col min="9898" max="9898" width="40.140625" style="1" bestFit="1" customWidth="1"/>
    <col min="9899" max="9899" width="16" style="1" customWidth="1"/>
    <col min="9900" max="9900" width="21.7109375" style="1" customWidth="1"/>
    <col min="9901" max="9901" width="18.85546875" style="1" customWidth="1"/>
    <col min="9902" max="9902" width="12.85546875" style="1" customWidth="1"/>
    <col min="9903" max="9907" width="10" style="1" bestFit="1" customWidth="1"/>
    <col min="9908" max="10151" width="2.5703125" style="1"/>
    <col min="10152" max="10152" width="5" style="1" bestFit="1" customWidth="1"/>
    <col min="10153" max="10153" width="35.5703125" style="1" bestFit="1" customWidth="1"/>
    <col min="10154" max="10154" width="40.140625" style="1" bestFit="1" customWidth="1"/>
    <col min="10155" max="10155" width="16" style="1" customWidth="1"/>
    <col min="10156" max="10156" width="21.7109375" style="1" customWidth="1"/>
    <col min="10157" max="10157" width="18.85546875" style="1" customWidth="1"/>
    <col min="10158" max="10158" width="12.85546875" style="1" customWidth="1"/>
    <col min="10159" max="10163" width="10" style="1" bestFit="1" customWidth="1"/>
    <col min="10164" max="10407" width="2.5703125" style="1"/>
    <col min="10408" max="10408" width="5" style="1" bestFit="1" customWidth="1"/>
    <col min="10409" max="10409" width="35.5703125" style="1" bestFit="1" customWidth="1"/>
    <col min="10410" max="10410" width="40.140625" style="1" bestFit="1" customWidth="1"/>
    <col min="10411" max="10411" width="16" style="1" customWidth="1"/>
    <col min="10412" max="10412" width="21.7109375" style="1" customWidth="1"/>
    <col min="10413" max="10413" width="18.85546875" style="1" customWidth="1"/>
    <col min="10414" max="10414" width="12.85546875" style="1" customWidth="1"/>
    <col min="10415" max="10419" width="10" style="1" bestFit="1" customWidth="1"/>
    <col min="10420" max="10663" width="2.5703125" style="1"/>
    <col min="10664" max="10664" width="5" style="1" bestFit="1" customWidth="1"/>
    <col min="10665" max="10665" width="35.5703125" style="1" bestFit="1" customWidth="1"/>
    <col min="10666" max="10666" width="40.140625" style="1" bestFit="1" customWidth="1"/>
    <col min="10667" max="10667" width="16" style="1" customWidth="1"/>
    <col min="10668" max="10668" width="21.7109375" style="1" customWidth="1"/>
    <col min="10669" max="10669" width="18.85546875" style="1" customWidth="1"/>
    <col min="10670" max="10670" width="12.85546875" style="1" customWidth="1"/>
    <col min="10671" max="10675" width="10" style="1" bestFit="1" customWidth="1"/>
    <col min="10676" max="10919" width="2.5703125" style="1"/>
    <col min="10920" max="10920" width="5" style="1" bestFit="1" customWidth="1"/>
    <col min="10921" max="10921" width="35.5703125" style="1" bestFit="1" customWidth="1"/>
    <col min="10922" max="10922" width="40.140625" style="1" bestFit="1" customWidth="1"/>
    <col min="10923" max="10923" width="16" style="1" customWidth="1"/>
    <col min="10924" max="10924" width="21.7109375" style="1" customWidth="1"/>
    <col min="10925" max="10925" width="18.85546875" style="1" customWidth="1"/>
    <col min="10926" max="10926" width="12.85546875" style="1" customWidth="1"/>
    <col min="10927" max="10931" width="10" style="1" bestFit="1" customWidth="1"/>
    <col min="10932" max="11175" width="2.5703125" style="1"/>
    <col min="11176" max="11176" width="5" style="1" bestFit="1" customWidth="1"/>
    <col min="11177" max="11177" width="35.5703125" style="1" bestFit="1" customWidth="1"/>
    <col min="11178" max="11178" width="40.140625" style="1" bestFit="1" customWidth="1"/>
    <col min="11179" max="11179" width="16" style="1" customWidth="1"/>
    <col min="11180" max="11180" width="21.7109375" style="1" customWidth="1"/>
    <col min="11181" max="11181" width="18.85546875" style="1" customWidth="1"/>
    <col min="11182" max="11182" width="12.85546875" style="1" customWidth="1"/>
    <col min="11183" max="11187" width="10" style="1" bestFit="1" customWidth="1"/>
    <col min="11188" max="11431" width="2.5703125" style="1"/>
    <col min="11432" max="11432" width="5" style="1" bestFit="1" customWidth="1"/>
    <col min="11433" max="11433" width="35.5703125" style="1" bestFit="1" customWidth="1"/>
    <col min="11434" max="11434" width="40.140625" style="1" bestFit="1" customWidth="1"/>
    <col min="11435" max="11435" width="16" style="1" customWidth="1"/>
    <col min="11436" max="11436" width="21.7109375" style="1" customWidth="1"/>
    <col min="11437" max="11437" width="18.85546875" style="1" customWidth="1"/>
    <col min="11438" max="11438" width="12.85546875" style="1" customWidth="1"/>
    <col min="11439" max="11443" width="10" style="1" bestFit="1" customWidth="1"/>
    <col min="11444" max="11687" width="2.5703125" style="1"/>
    <col min="11688" max="11688" width="5" style="1" bestFit="1" customWidth="1"/>
    <col min="11689" max="11689" width="35.5703125" style="1" bestFit="1" customWidth="1"/>
    <col min="11690" max="11690" width="40.140625" style="1" bestFit="1" customWidth="1"/>
    <col min="11691" max="11691" width="16" style="1" customWidth="1"/>
    <col min="11692" max="11692" width="21.7109375" style="1" customWidth="1"/>
    <col min="11693" max="11693" width="18.85546875" style="1" customWidth="1"/>
    <col min="11694" max="11694" width="12.85546875" style="1" customWidth="1"/>
    <col min="11695" max="11699" width="10" style="1" bestFit="1" customWidth="1"/>
    <col min="11700" max="11943" width="2.5703125" style="1"/>
    <col min="11944" max="11944" width="5" style="1" bestFit="1" customWidth="1"/>
    <col min="11945" max="11945" width="35.5703125" style="1" bestFit="1" customWidth="1"/>
    <col min="11946" max="11946" width="40.140625" style="1" bestFit="1" customWidth="1"/>
    <col min="11947" max="11947" width="16" style="1" customWidth="1"/>
    <col min="11948" max="11948" width="21.7109375" style="1" customWidth="1"/>
    <col min="11949" max="11949" width="18.85546875" style="1" customWidth="1"/>
    <col min="11950" max="11950" width="12.85546875" style="1" customWidth="1"/>
    <col min="11951" max="11955" width="10" style="1" bestFit="1" customWidth="1"/>
    <col min="11956" max="12199" width="2.5703125" style="1"/>
    <col min="12200" max="12200" width="5" style="1" bestFit="1" customWidth="1"/>
    <col min="12201" max="12201" width="35.5703125" style="1" bestFit="1" customWidth="1"/>
    <col min="12202" max="12202" width="40.140625" style="1" bestFit="1" customWidth="1"/>
    <col min="12203" max="12203" width="16" style="1" customWidth="1"/>
    <col min="12204" max="12204" width="21.7109375" style="1" customWidth="1"/>
    <col min="12205" max="12205" width="18.85546875" style="1" customWidth="1"/>
    <col min="12206" max="12206" width="12.85546875" style="1" customWidth="1"/>
    <col min="12207" max="12211" width="10" style="1" bestFit="1" customWidth="1"/>
    <col min="12212" max="12455" width="2.5703125" style="1"/>
    <col min="12456" max="12456" width="5" style="1" bestFit="1" customWidth="1"/>
    <col min="12457" max="12457" width="35.5703125" style="1" bestFit="1" customWidth="1"/>
    <col min="12458" max="12458" width="40.140625" style="1" bestFit="1" customWidth="1"/>
    <col min="12459" max="12459" width="16" style="1" customWidth="1"/>
    <col min="12460" max="12460" width="21.7109375" style="1" customWidth="1"/>
    <col min="12461" max="12461" width="18.85546875" style="1" customWidth="1"/>
    <col min="12462" max="12462" width="12.85546875" style="1" customWidth="1"/>
    <col min="12463" max="12467" width="10" style="1" bestFit="1" customWidth="1"/>
    <col min="12468" max="12711" width="2.5703125" style="1"/>
    <col min="12712" max="12712" width="5" style="1" bestFit="1" customWidth="1"/>
    <col min="12713" max="12713" width="35.5703125" style="1" bestFit="1" customWidth="1"/>
    <col min="12714" max="12714" width="40.140625" style="1" bestFit="1" customWidth="1"/>
    <col min="12715" max="12715" width="16" style="1" customWidth="1"/>
    <col min="12716" max="12716" width="21.7109375" style="1" customWidth="1"/>
    <col min="12717" max="12717" width="18.85546875" style="1" customWidth="1"/>
    <col min="12718" max="12718" width="12.85546875" style="1" customWidth="1"/>
    <col min="12719" max="12723" width="10" style="1" bestFit="1" customWidth="1"/>
    <col min="12724" max="12967" width="2.5703125" style="1"/>
    <col min="12968" max="12968" width="5" style="1" bestFit="1" customWidth="1"/>
    <col min="12969" max="12969" width="35.5703125" style="1" bestFit="1" customWidth="1"/>
    <col min="12970" max="12970" width="40.140625" style="1" bestFit="1" customWidth="1"/>
    <col min="12971" max="12971" width="16" style="1" customWidth="1"/>
    <col min="12972" max="12972" width="21.7109375" style="1" customWidth="1"/>
    <col min="12973" max="12973" width="18.85546875" style="1" customWidth="1"/>
    <col min="12974" max="12974" width="12.85546875" style="1" customWidth="1"/>
    <col min="12975" max="12979" width="10" style="1" bestFit="1" customWidth="1"/>
    <col min="12980" max="13223" width="2.5703125" style="1"/>
    <col min="13224" max="13224" width="5" style="1" bestFit="1" customWidth="1"/>
    <col min="13225" max="13225" width="35.5703125" style="1" bestFit="1" customWidth="1"/>
    <col min="13226" max="13226" width="40.140625" style="1" bestFit="1" customWidth="1"/>
    <col min="13227" max="13227" width="16" style="1" customWidth="1"/>
    <col min="13228" max="13228" width="21.7109375" style="1" customWidth="1"/>
    <col min="13229" max="13229" width="18.85546875" style="1" customWidth="1"/>
    <col min="13230" max="13230" width="12.85546875" style="1" customWidth="1"/>
    <col min="13231" max="13235" width="10" style="1" bestFit="1" customWidth="1"/>
    <col min="13236" max="13479" width="2.5703125" style="1"/>
    <col min="13480" max="13480" width="5" style="1" bestFit="1" customWidth="1"/>
    <col min="13481" max="13481" width="35.5703125" style="1" bestFit="1" customWidth="1"/>
    <col min="13482" max="13482" width="40.140625" style="1" bestFit="1" customWidth="1"/>
    <col min="13483" max="13483" width="16" style="1" customWidth="1"/>
    <col min="13484" max="13484" width="21.7109375" style="1" customWidth="1"/>
    <col min="13485" max="13485" width="18.85546875" style="1" customWidth="1"/>
    <col min="13486" max="13486" width="12.85546875" style="1" customWidth="1"/>
    <col min="13487" max="13491" width="10" style="1" bestFit="1" customWidth="1"/>
    <col min="13492" max="13735" width="2.5703125" style="1"/>
    <col min="13736" max="13736" width="5" style="1" bestFit="1" customWidth="1"/>
    <col min="13737" max="13737" width="35.5703125" style="1" bestFit="1" customWidth="1"/>
    <col min="13738" max="13738" width="40.140625" style="1" bestFit="1" customWidth="1"/>
    <col min="13739" max="13739" width="16" style="1" customWidth="1"/>
    <col min="13740" max="13740" width="21.7109375" style="1" customWidth="1"/>
    <col min="13741" max="13741" width="18.85546875" style="1" customWidth="1"/>
    <col min="13742" max="13742" width="12.85546875" style="1" customWidth="1"/>
    <col min="13743" max="13747" width="10" style="1" bestFit="1" customWidth="1"/>
    <col min="13748" max="13991" width="2.5703125" style="1"/>
    <col min="13992" max="13992" width="5" style="1" bestFit="1" customWidth="1"/>
    <col min="13993" max="13993" width="35.5703125" style="1" bestFit="1" customWidth="1"/>
    <col min="13994" max="13994" width="40.140625" style="1" bestFit="1" customWidth="1"/>
    <col min="13995" max="13995" width="16" style="1" customWidth="1"/>
    <col min="13996" max="13996" width="21.7109375" style="1" customWidth="1"/>
    <col min="13997" max="13997" width="18.85546875" style="1" customWidth="1"/>
    <col min="13998" max="13998" width="12.85546875" style="1" customWidth="1"/>
    <col min="13999" max="14003" width="10" style="1" bestFit="1" customWidth="1"/>
    <col min="14004" max="14247" width="2.5703125" style="1"/>
    <col min="14248" max="14248" width="5" style="1" bestFit="1" customWidth="1"/>
    <col min="14249" max="14249" width="35.5703125" style="1" bestFit="1" customWidth="1"/>
    <col min="14250" max="14250" width="40.140625" style="1" bestFit="1" customWidth="1"/>
    <col min="14251" max="14251" width="16" style="1" customWidth="1"/>
    <col min="14252" max="14252" width="21.7109375" style="1" customWidth="1"/>
    <col min="14253" max="14253" width="18.85546875" style="1" customWidth="1"/>
    <col min="14254" max="14254" width="12.85546875" style="1" customWidth="1"/>
    <col min="14255" max="14259" width="10" style="1" bestFit="1" customWidth="1"/>
    <col min="14260" max="14503" width="2.5703125" style="1"/>
    <col min="14504" max="14504" width="5" style="1" bestFit="1" customWidth="1"/>
    <col min="14505" max="14505" width="35.5703125" style="1" bestFit="1" customWidth="1"/>
    <col min="14506" max="14506" width="40.140625" style="1" bestFit="1" customWidth="1"/>
    <col min="14507" max="14507" width="16" style="1" customWidth="1"/>
    <col min="14508" max="14508" width="21.7109375" style="1" customWidth="1"/>
    <col min="14509" max="14509" width="18.85546875" style="1" customWidth="1"/>
    <col min="14510" max="14510" width="12.85546875" style="1" customWidth="1"/>
    <col min="14511" max="14515" width="10" style="1" bestFit="1" customWidth="1"/>
    <col min="14516" max="14759" width="2.5703125" style="1"/>
    <col min="14760" max="14760" width="5" style="1" bestFit="1" customWidth="1"/>
    <col min="14761" max="14761" width="35.5703125" style="1" bestFit="1" customWidth="1"/>
    <col min="14762" max="14762" width="40.140625" style="1" bestFit="1" customWidth="1"/>
    <col min="14763" max="14763" width="16" style="1" customWidth="1"/>
    <col min="14764" max="14764" width="21.7109375" style="1" customWidth="1"/>
    <col min="14765" max="14765" width="18.85546875" style="1" customWidth="1"/>
    <col min="14766" max="14766" width="12.85546875" style="1" customWidth="1"/>
    <col min="14767" max="14771" width="10" style="1" bestFit="1" customWidth="1"/>
    <col min="14772" max="15015" width="2.5703125" style="1"/>
    <col min="15016" max="15016" width="5" style="1" bestFit="1" customWidth="1"/>
    <col min="15017" max="15017" width="35.5703125" style="1" bestFit="1" customWidth="1"/>
    <col min="15018" max="15018" width="40.140625" style="1" bestFit="1" customWidth="1"/>
    <col min="15019" max="15019" width="16" style="1" customWidth="1"/>
    <col min="15020" max="15020" width="21.7109375" style="1" customWidth="1"/>
    <col min="15021" max="15021" width="18.85546875" style="1" customWidth="1"/>
    <col min="15022" max="15022" width="12.85546875" style="1" customWidth="1"/>
    <col min="15023" max="15027" width="10" style="1" bestFit="1" customWidth="1"/>
    <col min="15028" max="15271" width="2.5703125" style="1"/>
    <col min="15272" max="15272" width="5" style="1" bestFit="1" customWidth="1"/>
    <col min="15273" max="15273" width="35.5703125" style="1" bestFit="1" customWidth="1"/>
    <col min="15274" max="15274" width="40.140625" style="1" bestFit="1" customWidth="1"/>
    <col min="15275" max="15275" width="16" style="1" customWidth="1"/>
    <col min="15276" max="15276" width="21.7109375" style="1" customWidth="1"/>
    <col min="15277" max="15277" width="18.85546875" style="1" customWidth="1"/>
    <col min="15278" max="15278" width="12.85546875" style="1" customWidth="1"/>
    <col min="15279" max="15283" width="10" style="1" bestFit="1" customWidth="1"/>
    <col min="15284" max="15527" width="2.5703125" style="1"/>
    <col min="15528" max="15528" width="5" style="1" bestFit="1" customWidth="1"/>
    <col min="15529" max="15529" width="35.5703125" style="1" bestFit="1" customWidth="1"/>
    <col min="15530" max="15530" width="40.140625" style="1" bestFit="1" customWidth="1"/>
    <col min="15531" max="15531" width="16" style="1" customWidth="1"/>
    <col min="15532" max="15532" width="21.7109375" style="1" customWidth="1"/>
    <col min="15533" max="15533" width="18.85546875" style="1" customWidth="1"/>
    <col min="15534" max="15534" width="12.85546875" style="1" customWidth="1"/>
    <col min="15535" max="15539" width="10" style="1" bestFit="1" customWidth="1"/>
    <col min="15540" max="15783" width="2.5703125" style="1"/>
    <col min="15784" max="15784" width="5" style="1" bestFit="1" customWidth="1"/>
    <col min="15785" max="15785" width="35.5703125" style="1" bestFit="1" customWidth="1"/>
    <col min="15786" max="15786" width="40.140625" style="1" bestFit="1" customWidth="1"/>
    <col min="15787" max="15787" width="16" style="1" customWidth="1"/>
    <col min="15788" max="15788" width="21.7109375" style="1" customWidth="1"/>
    <col min="15789" max="15789" width="18.85546875" style="1" customWidth="1"/>
    <col min="15790" max="15790" width="12.85546875" style="1" customWidth="1"/>
    <col min="15791" max="15795" width="10" style="1" bestFit="1" customWidth="1"/>
    <col min="15796" max="16039" width="2.5703125" style="1"/>
    <col min="16040" max="16040" width="5" style="1" bestFit="1" customWidth="1"/>
    <col min="16041" max="16041" width="35.5703125" style="1" bestFit="1" customWidth="1"/>
    <col min="16042" max="16042" width="40.140625" style="1" bestFit="1" customWidth="1"/>
    <col min="16043" max="16043" width="16" style="1" customWidth="1"/>
    <col min="16044" max="16044" width="21.7109375" style="1" customWidth="1"/>
    <col min="16045" max="16045" width="18.85546875" style="1" customWidth="1"/>
    <col min="16046" max="16046" width="12.85546875" style="1" customWidth="1"/>
    <col min="16047" max="16051" width="10" style="1" bestFit="1" customWidth="1"/>
    <col min="16052" max="16384" width="2.5703125" style="1"/>
  </cols>
  <sheetData>
    <row r="1" spans="1:25" ht="39.75" customHeight="1" x14ac:dyDescent="0.35">
      <c r="A1" s="1950" t="s">
        <v>0</v>
      </c>
      <c r="B1" s="1951"/>
      <c r="C1" s="1951"/>
      <c r="D1" s="1951"/>
      <c r="E1" s="1951"/>
      <c r="F1" s="1951"/>
      <c r="G1" s="1951"/>
      <c r="H1" s="1951"/>
      <c r="I1" s="1951"/>
      <c r="J1" s="1951"/>
      <c r="K1" s="1951"/>
      <c r="L1" s="1951"/>
      <c r="M1" s="1951"/>
      <c r="N1" s="1951"/>
      <c r="O1" s="1951"/>
      <c r="P1" s="1951"/>
      <c r="Q1" s="1951"/>
      <c r="R1" s="1951"/>
      <c r="S1" s="1951"/>
      <c r="T1" s="1951"/>
      <c r="U1" s="1951"/>
      <c r="V1" s="1951"/>
      <c r="W1" s="1951"/>
      <c r="X1" s="1951"/>
      <c r="Y1" s="1952"/>
    </row>
    <row r="2" spans="1:25" ht="42" customHeight="1" x14ac:dyDescent="0.4">
      <c r="A2" s="1953" t="s">
        <v>667</v>
      </c>
      <c r="B2" s="1885"/>
      <c r="C2" s="1885"/>
      <c r="D2" s="1885"/>
      <c r="E2" s="1885"/>
      <c r="F2" s="1885"/>
      <c r="G2" s="1885"/>
      <c r="H2" s="1885"/>
      <c r="I2" s="1885"/>
      <c r="J2" s="1885"/>
      <c r="K2" s="1885"/>
      <c r="L2" s="1885"/>
      <c r="M2" s="1885"/>
      <c r="N2" s="1885"/>
      <c r="O2" s="1885"/>
      <c r="P2" s="1885"/>
      <c r="Q2" s="1885"/>
      <c r="R2" s="1885"/>
      <c r="S2" s="1885"/>
      <c r="T2" s="1885"/>
      <c r="U2" s="1885"/>
      <c r="V2" s="1885"/>
      <c r="W2" s="1885"/>
      <c r="X2" s="1885"/>
      <c r="Y2" s="1886"/>
    </row>
    <row r="3" spans="1:25" ht="51" customHeight="1" thickBot="1" x14ac:dyDescent="0.45">
      <c r="A3" s="1954" t="s">
        <v>2</v>
      </c>
      <c r="B3" s="1888"/>
      <c r="C3" s="1888"/>
      <c r="D3" s="1888"/>
      <c r="E3" s="1888"/>
      <c r="F3" s="1888"/>
      <c r="G3" s="1888"/>
      <c r="H3" s="1888"/>
      <c r="I3" s="1888"/>
      <c r="J3" s="1888"/>
      <c r="K3" s="1888"/>
      <c r="L3" s="1888"/>
      <c r="M3" s="1888"/>
      <c r="N3" s="1888"/>
      <c r="O3" s="1888"/>
      <c r="P3" s="1888"/>
      <c r="Q3" s="1888"/>
      <c r="R3" s="1888"/>
      <c r="S3" s="1888"/>
      <c r="T3" s="1888"/>
      <c r="U3" s="1888"/>
      <c r="V3" s="1888"/>
      <c r="W3" s="1888"/>
      <c r="X3" s="1888"/>
      <c r="Y3" s="1889"/>
    </row>
    <row r="4" spans="1:25" s="2" customFormat="1" ht="48.2" customHeight="1" x14ac:dyDescent="0.2">
      <c r="A4" s="1868" t="s">
        <v>3</v>
      </c>
      <c r="B4" s="1869"/>
      <c r="C4" s="1870"/>
      <c r="D4" s="1946" t="s">
        <v>4</v>
      </c>
      <c r="E4" s="1946" t="s">
        <v>5</v>
      </c>
      <c r="F4" s="1948" t="s">
        <v>6</v>
      </c>
      <c r="G4" s="1851" t="s">
        <v>7</v>
      </c>
      <c r="H4" s="1944" t="s">
        <v>8</v>
      </c>
      <c r="I4" s="1946" t="s">
        <v>9</v>
      </c>
      <c r="J4" s="1948" t="s">
        <v>10</v>
      </c>
      <c r="K4" s="1851" t="s">
        <v>7</v>
      </c>
      <c r="L4" s="1944" t="s">
        <v>11</v>
      </c>
      <c r="M4" s="1946" t="s">
        <v>12</v>
      </c>
      <c r="N4" s="1948" t="s">
        <v>13</v>
      </c>
      <c r="O4" s="1851" t="s">
        <v>7</v>
      </c>
      <c r="P4" s="1944" t="s">
        <v>14</v>
      </c>
      <c r="Q4" s="1946" t="s">
        <v>15</v>
      </c>
      <c r="R4" s="1948" t="s">
        <v>16</v>
      </c>
      <c r="S4" s="1851" t="s">
        <v>7</v>
      </c>
      <c r="T4" s="1849" t="s">
        <v>17</v>
      </c>
      <c r="U4" s="1955" t="s">
        <v>18</v>
      </c>
      <c r="V4" s="1956"/>
      <c r="W4" s="1956"/>
      <c r="X4" s="1956"/>
      <c r="Y4" s="1957"/>
    </row>
    <row r="5" spans="1:25" s="2" customFormat="1" ht="38.25" customHeight="1" thickBot="1" x14ac:dyDescent="0.25">
      <c r="A5" s="1871"/>
      <c r="B5" s="1872"/>
      <c r="C5" s="1873"/>
      <c r="D5" s="1947"/>
      <c r="E5" s="1947"/>
      <c r="F5" s="1949"/>
      <c r="G5" s="1852"/>
      <c r="H5" s="1945"/>
      <c r="I5" s="1947"/>
      <c r="J5" s="1949"/>
      <c r="K5" s="1852"/>
      <c r="L5" s="1945"/>
      <c r="M5" s="1947"/>
      <c r="N5" s="1949"/>
      <c r="O5" s="1852"/>
      <c r="P5" s="1945"/>
      <c r="Q5" s="1947"/>
      <c r="R5" s="1949"/>
      <c r="S5" s="1852"/>
      <c r="T5" s="1850"/>
      <c r="U5" s="491" t="s">
        <v>19</v>
      </c>
      <c r="V5" s="4" t="s">
        <v>19</v>
      </c>
      <c r="W5" s="4" t="s">
        <v>19</v>
      </c>
      <c r="X5" s="4" t="s">
        <v>19</v>
      </c>
      <c r="Y5" s="5" t="s">
        <v>20</v>
      </c>
    </row>
    <row r="6" spans="1:25" s="13" customFormat="1" ht="24.6" customHeight="1" thickBot="1" x14ac:dyDescent="0.25">
      <c r="A6" s="1839">
        <v>1</v>
      </c>
      <c r="B6" s="6" t="s">
        <v>21</v>
      </c>
      <c r="C6" s="7" t="s">
        <v>41</v>
      </c>
      <c r="D6" s="1831" t="s">
        <v>23</v>
      </c>
      <c r="E6" s="1832"/>
      <c r="F6" s="1833"/>
      <c r="G6" s="8">
        <f>G8/G7</f>
        <v>1.5</v>
      </c>
      <c r="H6" s="1831" t="s">
        <v>23</v>
      </c>
      <c r="I6" s="1832"/>
      <c r="J6" s="1833"/>
      <c r="K6" s="8">
        <f>K8/K7</f>
        <v>1.6666666666666667</v>
      </c>
      <c r="L6" s="1831" t="s">
        <v>23</v>
      </c>
      <c r="M6" s="1832"/>
      <c r="N6" s="1833"/>
      <c r="O6" s="8">
        <f>O8/O7</f>
        <v>2.1333333333333333</v>
      </c>
      <c r="P6" s="1831" t="s">
        <v>23</v>
      </c>
      <c r="Q6" s="1832"/>
      <c r="R6" s="1833"/>
      <c r="S6" s="8">
        <f>S8/S7</f>
        <v>2.5666666666666669</v>
      </c>
      <c r="T6" s="8">
        <f>T8/T7</f>
        <v>1.9666666666666666</v>
      </c>
      <c r="U6" s="486">
        <v>0.2</v>
      </c>
      <c r="V6" s="486">
        <v>0.4</v>
      </c>
      <c r="W6" s="485">
        <v>0.6</v>
      </c>
      <c r="X6" s="484">
        <v>0.8</v>
      </c>
      <c r="Y6" s="483">
        <v>1</v>
      </c>
    </row>
    <row r="7" spans="1:25" s="13" customFormat="1" ht="24.6" customHeight="1" x14ac:dyDescent="0.2">
      <c r="A7" s="1840"/>
      <c r="B7" s="1935" t="s">
        <v>187</v>
      </c>
      <c r="C7" s="473" t="s">
        <v>188</v>
      </c>
      <c r="D7" s="441">
        <v>10</v>
      </c>
      <c r="E7" s="439">
        <v>10</v>
      </c>
      <c r="F7" s="438">
        <v>10</v>
      </c>
      <c r="G7" s="364">
        <f>SUM(D7:F7)</f>
        <v>30</v>
      </c>
      <c r="H7" s="440">
        <v>10</v>
      </c>
      <c r="I7" s="439">
        <v>10</v>
      </c>
      <c r="J7" s="438">
        <v>10</v>
      </c>
      <c r="K7" s="364">
        <f>SUM(H7:J7)</f>
        <v>30</v>
      </c>
      <c r="L7" s="440">
        <v>10</v>
      </c>
      <c r="M7" s="439">
        <v>10</v>
      </c>
      <c r="N7" s="438">
        <v>10</v>
      </c>
      <c r="O7" s="364">
        <f>SUM(L7:N7)</f>
        <v>30</v>
      </c>
      <c r="P7" s="440">
        <v>10</v>
      </c>
      <c r="Q7" s="439">
        <v>10</v>
      </c>
      <c r="R7" s="438">
        <v>10</v>
      </c>
      <c r="S7" s="364">
        <f>SUM(P7:R7)</f>
        <v>30</v>
      </c>
      <c r="T7" s="466">
        <f>SUM(G7+K7+O7+S7)</f>
        <v>120</v>
      </c>
      <c r="U7" s="472"/>
      <c r="V7" s="435"/>
      <c r="W7" s="436"/>
      <c r="X7" s="436"/>
      <c r="Y7" s="471"/>
    </row>
    <row r="8" spans="1:25" s="13" customFormat="1" ht="24.6" customHeight="1" thickBot="1" x14ac:dyDescent="0.25">
      <c r="A8" s="1840"/>
      <c r="B8" s="1936"/>
      <c r="C8" s="566" t="s">
        <v>189</v>
      </c>
      <c r="D8" s="1114">
        <v>15</v>
      </c>
      <c r="E8" s="1115">
        <v>15</v>
      </c>
      <c r="F8" s="1116">
        <v>15</v>
      </c>
      <c r="G8" s="458">
        <f>SUM(D8:F8)</f>
        <v>45</v>
      </c>
      <c r="H8" s="1114">
        <v>10</v>
      </c>
      <c r="I8" s="1115">
        <v>15</v>
      </c>
      <c r="J8" s="1116">
        <v>25</v>
      </c>
      <c r="K8" s="458">
        <f>SUM(H8:J8)</f>
        <v>50</v>
      </c>
      <c r="L8" s="455">
        <v>18</v>
      </c>
      <c r="M8" s="454">
        <v>16</v>
      </c>
      <c r="N8" s="453">
        <v>30</v>
      </c>
      <c r="O8" s="458">
        <f>SUM(L8:N8)</f>
        <v>64</v>
      </c>
      <c r="P8" s="455">
        <v>25</v>
      </c>
      <c r="Q8" s="454">
        <v>20</v>
      </c>
      <c r="R8" s="453">
        <v>32</v>
      </c>
      <c r="S8" s="458">
        <f>SUM(P8:R8)</f>
        <v>77</v>
      </c>
      <c r="T8" s="457">
        <f>SUM(G8+K8+O8+S8)</f>
        <v>236</v>
      </c>
      <c r="U8" s="443"/>
      <c r="V8" s="30"/>
      <c r="W8" s="31"/>
      <c r="X8" s="31"/>
      <c r="Y8" s="32"/>
    </row>
    <row r="9" spans="1:25" s="13" customFormat="1" ht="24.6" customHeight="1" thickBot="1" x14ac:dyDescent="0.25">
      <c r="A9" s="1840"/>
      <c r="B9" s="1936"/>
      <c r="C9" s="7" t="s">
        <v>41</v>
      </c>
      <c r="D9" s="1831" t="s">
        <v>23</v>
      </c>
      <c r="E9" s="1832"/>
      <c r="F9" s="1833"/>
      <c r="G9" s="8">
        <f>G11/G10</f>
        <v>3.6388888888888888</v>
      </c>
      <c r="H9" s="1831" t="s">
        <v>23</v>
      </c>
      <c r="I9" s="1832"/>
      <c r="J9" s="1833"/>
      <c r="K9" s="8">
        <f>K11/K10</f>
        <v>1.5555555555555556</v>
      </c>
      <c r="L9" s="1831" t="s">
        <v>23</v>
      </c>
      <c r="M9" s="1832"/>
      <c r="N9" s="1833"/>
      <c r="O9" s="8">
        <f>O11/O10</f>
        <v>4.2777777777777777</v>
      </c>
      <c r="P9" s="1831" t="s">
        <v>23</v>
      </c>
      <c r="Q9" s="1832"/>
      <c r="R9" s="1833"/>
      <c r="S9" s="8">
        <f>S11/S10</f>
        <v>5.1944444444444446</v>
      </c>
      <c r="T9" s="8">
        <f>T11/T10</f>
        <v>3.6666666666666665</v>
      </c>
      <c r="U9" s="463"/>
      <c r="V9" s="54"/>
      <c r="W9" s="442"/>
      <c r="X9" s="442"/>
      <c r="Y9" s="56"/>
    </row>
    <row r="10" spans="1:25" s="13" customFormat="1" ht="31.5" customHeight="1" x14ac:dyDescent="0.2">
      <c r="A10" s="1840"/>
      <c r="B10" s="1936"/>
      <c r="C10" s="475" t="s">
        <v>190</v>
      </c>
      <c r="D10" s="41">
        <v>12</v>
      </c>
      <c r="E10" s="460">
        <v>12</v>
      </c>
      <c r="F10" s="459">
        <v>12</v>
      </c>
      <c r="G10" s="458">
        <f>SUM(D10:F10)</f>
        <v>36</v>
      </c>
      <c r="H10" s="461">
        <v>12</v>
      </c>
      <c r="I10" s="460">
        <v>12</v>
      </c>
      <c r="J10" s="459">
        <v>12</v>
      </c>
      <c r="K10" s="458">
        <f>SUM(H10:J10)</f>
        <v>36</v>
      </c>
      <c r="L10" s="461">
        <v>12</v>
      </c>
      <c r="M10" s="460">
        <v>12</v>
      </c>
      <c r="N10" s="459">
        <v>12</v>
      </c>
      <c r="O10" s="458">
        <f>SUM(L10:N10)</f>
        <v>36</v>
      </c>
      <c r="P10" s="461">
        <v>12</v>
      </c>
      <c r="Q10" s="460">
        <v>12</v>
      </c>
      <c r="R10" s="459">
        <v>12</v>
      </c>
      <c r="S10" s="458">
        <f>SUM(P10:R10)</f>
        <v>36</v>
      </c>
      <c r="T10" s="457">
        <f>SUM(G10+K10+O10+S10)</f>
        <v>144</v>
      </c>
      <c r="U10" s="447"/>
      <c r="V10" s="361"/>
      <c r="W10" s="482"/>
      <c r="X10" s="482"/>
      <c r="Y10" s="360"/>
    </row>
    <row r="11" spans="1:25" s="13" customFormat="1" ht="24.6" customHeight="1" thickBot="1" x14ac:dyDescent="0.25">
      <c r="A11" s="1840"/>
      <c r="B11" s="1936"/>
      <c r="C11" s="566" t="s">
        <v>191</v>
      </c>
      <c r="D11" s="1151">
        <v>30</v>
      </c>
      <c r="E11" s="1118">
        <v>58</v>
      </c>
      <c r="F11" s="1119">
        <v>43</v>
      </c>
      <c r="G11" s="432">
        <f>SUM(D11:F11)</f>
        <v>131</v>
      </c>
      <c r="H11" s="1117">
        <v>10</v>
      </c>
      <c r="I11" s="1118">
        <v>18</v>
      </c>
      <c r="J11" s="1119">
        <v>28</v>
      </c>
      <c r="K11" s="432">
        <f>SUM(H11:J11)</f>
        <v>56</v>
      </c>
      <c r="L11" s="41">
        <v>27</v>
      </c>
      <c r="M11" s="42">
        <v>49</v>
      </c>
      <c r="N11" s="43">
        <v>78</v>
      </c>
      <c r="O11" s="432">
        <f>SUM(L11:N11)</f>
        <v>154</v>
      </c>
      <c r="P11" s="41">
        <v>57</v>
      </c>
      <c r="Q11" s="42">
        <v>68</v>
      </c>
      <c r="R11" s="43">
        <v>62</v>
      </c>
      <c r="S11" s="432">
        <f>SUM(P11:R11)</f>
        <v>187</v>
      </c>
      <c r="T11" s="464">
        <f>SUM(G11+K11+O11+S11)</f>
        <v>528</v>
      </c>
      <c r="U11" s="352"/>
      <c r="V11" s="353"/>
      <c r="W11" s="429"/>
      <c r="X11" s="429"/>
      <c r="Y11" s="476"/>
    </row>
    <row r="12" spans="1:25" s="13" customFormat="1" ht="24.6" customHeight="1" thickBot="1" x14ac:dyDescent="0.25">
      <c r="A12" s="1840"/>
      <c r="B12" s="1936"/>
      <c r="C12" s="7" t="s">
        <v>41</v>
      </c>
      <c r="D12" s="1831" t="s">
        <v>23</v>
      </c>
      <c r="E12" s="1832"/>
      <c r="F12" s="1833"/>
      <c r="G12" s="8">
        <f>G14/G13</f>
        <v>2.5833333333333335</v>
      </c>
      <c r="H12" s="1831" t="s">
        <v>23</v>
      </c>
      <c r="I12" s="1832"/>
      <c r="J12" s="1833"/>
      <c r="K12" s="8">
        <f>K14/K13</f>
        <v>1.5</v>
      </c>
      <c r="L12" s="1831" t="s">
        <v>23</v>
      </c>
      <c r="M12" s="1832"/>
      <c r="N12" s="1833"/>
      <c r="O12" s="8">
        <f>O14/O13</f>
        <v>2.5833333333333335</v>
      </c>
      <c r="P12" s="1831" t="s">
        <v>23</v>
      </c>
      <c r="Q12" s="1832"/>
      <c r="R12" s="1833"/>
      <c r="S12" s="8">
        <f>S14/S13</f>
        <v>3.3333333333333335</v>
      </c>
      <c r="T12" s="8">
        <f>T14/T13</f>
        <v>2.5</v>
      </c>
      <c r="U12" s="463"/>
      <c r="V12" s="54"/>
      <c r="W12" s="442"/>
      <c r="X12" s="442"/>
      <c r="Y12" s="56"/>
    </row>
    <row r="13" spans="1:25" s="13" customFormat="1" ht="33.75" customHeight="1" x14ac:dyDescent="0.2">
      <c r="A13" s="1840"/>
      <c r="B13" s="1936"/>
      <c r="C13" s="553" t="s">
        <v>192</v>
      </c>
      <c r="D13" s="481">
        <v>4</v>
      </c>
      <c r="E13" s="439">
        <v>4</v>
      </c>
      <c r="F13" s="438">
        <v>4</v>
      </c>
      <c r="G13" s="364">
        <f>SUM(D13:F13)</f>
        <v>12</v>
      </c>
      <c r="H13" s="440">
        <v>4</v>
      </c>
      <c r="I13" s="439">
        <v>4</v>
      </c>
      <c r="J13" s="438">
        <v>4</v>
      </c>
      <c r="K13" s="364">
        <f>SUM(H13:J13)</f>
        <v>12</v>
      </c>
      <c r="L13" s="440">
        <v>4</v>
      </c>
      <c r="M13" s="439">
        <v>4</v>
      </c>
      <c r="N13" s="438">
        <v>4</v>
      </c>
      <c r="O13" s="364">
        <f>SUM(L13:N13)</f>
        <v>12</v>
      </c>
      <c r="P13" s="440">
        <v>4</v>
      </c>
      <c r="Q13" s="439">
        <v>4</v>
      </c>
      <c r="R13" s="438">
        <v>4</v>
      </c>
      <c r="S13" s="364">
        <f>SUM(P13:R13)</f>
        <v>12</v>
      </c>
      <c r="T13" s="466">
        <f>SUM(G13+K13+O13+S13)</f>
        <v>48</v>
      </c>
      <c r="U13" s="472"/>
      <c r="V13" s="435"/>
      <c r="W13" s="436"/>
      <c r="X13" s="436"/>
      <c r="Y13" s="471"/>
    </row>
    <row r="14" spans="1:25" s="13" customFormat="1" ht="24.6" customHeight="1" thickBot="1" x14ac:dyDescent="0.25">
      <c r="A14" s="1918"/>
      <c r="B14" s="1943"/>
      <c r="C14" s="141" t="s">
        <v>191</v>
      </c>
      <c r="D14" s="1152">
        <v>10</v>
      </c>
      <c r="E14" s="1115">
        <v>11</v>
      </c>
      <c r="F14" s="1116">
        <v>10</v>
      </c>
      <c r="G14" s="458">
        <f>SUM(D14:F14)</f>
        <v>31</v>
      </c>
      <c r="H14" s="1114">
        <v>4</v>
      </c>
      <c r="I14" s="1115">
        <v>6</v>
      </c>
      <c r="J14" s="1116">
        <v>8</v>
      </c>
      <c r="K14" s="458">
        <f>SUM(H14:J14)</f>
        <v>18</v>
      </c>
      <c r="L14" s="455">
        <v>8</v>
      </c>
      <c r="M14" s="454">
        <v>9</v>
      </c>
      <c r="N14" s="453">
        <v>14</v>
      </c>
      <c r="O14" s="458">
        <f>SUM(L14:N14)</f>
        <v>31</v>
      </c>
      <c r="P14" s="455">
        <v>12</v>
      </c>
      <c r="Q14" s="454">
        <v>13</v>
      </c>
      <c r="R14" s="453">
        <v>15</v>
      </c>
      <c r="S14" s="458">
        <f>SUM(P14:R14)</f>
        <v>40</v>
      </c>
      <c r="T14" s="457">
        <f>SUM(G14+K14+O14+S14)</f>
        <v>120</v>
      </c>
      <c r="U14" s="443"/>
      <c r="V14" s="30"/>
      <c r="W14" s="31"/>
      <c r="X14" s="31"/>
      <c r="Y14" s="32"/>
    </row>
    <row r="15" spans="1:25" s="13" customFormat="1" ht="24.6" customHeight="1" thickBot="1" x14ac:dyDescent="0.25">
      <c r="A15" s="1839">
        <v>2</v>
      </c>
      <c r="B15" s="6" t="s">
        <v>21</v>
      </c>
      <c r="C15" s="7" t="s">
        <v>22</v>
      </c>
      <c r="D15" s="1831" t="s">
        <v>23</v>
      </c>
      <c r="E15" s="1832"/>
      <c r="F15" s="1833"/>
      <c r="G15" s="8">
        <f>G17/G16</f>
        <v>6.7777777777777777</v>
      </c>
      <c r="H15" s="1831" t="s">
        <v>23</v>
      </c>
      <c r="I15" s="1832"/>
      <c r="J15" s="1833"/>
      <c r="K15" s="8">
        <f>K17/K16</f>
        <v>2.1666666666666665</v>
      </c>
      <c r="L15" s="1831" t="s">
        <v>23</v>
      </c>
      <c r="M15" s="1832"/>
      <c r="N15" s="1833"/>
      <c r="O15" s="8">
        <f>O17/O16</f>
        <v>2.1111111111111112</v>
      </c>
      <c r="P15" s="1831" t="s">
        <v>23</v>
      </c>
      <c r="Q15" s="1832"/>
      <c r="R15" s="1833"/>
      <c r="S15" s="502">
        <f>S17/S16</f>
        <v>3.1666666666666665</v>
      </c>
      <c r="T15" s="502">
        <f>T17/T16</f>
        <v>3.5555555555555554</v>
      </c>
      <c r="U15" s="34"/>
      <c r="V15" s="35"/>
      <c r="W15" s="36"/>
      <c r="X15" s="36"/>
      <c r="Y15" s="37"/>
    </row>
    <row r="16" spans="1:25" s="13" customFormat="1" ht="42" customHeight="1" x14ac:dyDescent="0.2">
      <c r="A16" s="1840"/>
      <c r="B16" s="1935" t="s">
        <v>193</v>
      </c>
      <c r="C16" s="473" t="s">
        <v>194</v>
      </c>
      <c r="D16" s="441">
        <v>6</v>
      </c>
      <c r="E16" s="439">
        <v>6</v>
      </c>
      <c r="F16" s="438">
        <v>6</v>
      </c>
      <c r="G16" s="364">
        <f>SUM(D16:F16)</f>
        <v>18</v>
      </c>
      <c r="H16" s="469">
        <v>6</v>
      </c>
      <c r="I16" s="468">
        <v>6</v>
      </c>
      <c r="J16" s="467">
        <v>6</v>
      </c>
      <c r="K16" s="364">
        <f>SUM(H16:J16)</f>
        <v>18</v>
      </c>
      <c r="L16" s="469">
        <v>6</v>
      </c>
      <c r="M16" s="468">
        <v>6</v>
      </c>
      <c r="N16" s="467">
        <v>6</v>
      </c>
      <c r="O16" s="364">
        <f>SUM(L16:N16)</f>
        <v>18</v>
      </c>
      <c r="P16" s="469">
        <v>6</v>
      </c>
      <c r="Q16" s="468">
        <v>6</v>
      </c>
      <c r="R16" s="467">
        <v>6</v>
      </c>
      <c r="S16" s="364">
        <f>SUM(P16:R16)</f>
        <v>18</v>
      </c>
      <c r="T16" s="466">
        <f>SUM(G16+K16+O16+S16)</f>
        <v>72</v>
      </c>
      <c r="U16" s="472"/>
      <c r="V16" s="435"/>
      <c r="W16" s="436"/>
      <c r="X16" s="436"/>
      <c r="Y16" s="471"/>
    </row>
    <row r="17" spans="1:25" s="13" customFormat="1" ht="81.75" customHeight="1" thickBot="1" x14ac:dyDescent="0.25">
      <c r="A17" s="1840"/>
      <c r="B17" s="1936"/>
      <c r="C17" s="92" t="s">
        <v>195</v>
      </c>
      <c r="D17" s="1117">
        <v>27</v>
      </c>
      <c r="E17" s="1118">
        <v>55</v>
      </c>
      <c r="F17" s="1119">
        <v>40</v>
      </c>
      <c r="G17" s="465">
        <f>SUM(D17:F17)</f>
        <v>122</v>
      </c>
      <c r="H17" s="1396">
        <v>8</v>
      </c>
      <c r="I17" s="1397">
        <v>12</v>
      </c>
      <c r="J17" s="1398">
        <v>19</v>
      </c>
      <c r="K17" s="465">
        <f>SUM(H17:J17)</f>
        <v>39</v>
      </c>
      <c r="L17" s="41">
        <v>12</v>
      </c>
      <c r="M17" s="42">
        <v>8</v>
      </c>
      <c r="N17" s="43">
        <v>18</v>
      </c>
      <c r="O17" s="465">
        <f>SUM(L17:N17)</f>
        <v>38</v>
      </c>
      <c r="P17" s="41">
        <v>20</v>
      </c>
      <c r="Q17" s="42">
        <v>22</v>
      </c>
      <c r="R17" s="43">
        <v>15</v>
      </c>
      <c r="S17" s="465">
        <f>SUM(P17:R17)</f>
        <v>57</v>
      </c>
      <c r="T17" s="464">
        <f>SUM(G17+K17+O17+S17)</f>
        <v>256</v>
      </c>
      <c r="U17" s="352"/>
      <c r="V17" s="353"/>
      <c r="W17" s="429"/>
      <c r="X17" s="429"/>
      <c r="Y17" s="476"/>
    </row>
    <row r="18" spans="1:25" s="13" customFormat="1" ht="24.6" customHeight="1" thickBot="1" x14ac:dyDescent="0.25">
      <c r="A18" s="1839">
        <v>3</v>
      </c>
      <c r="B18" s="7" t="s">
        <v>21</v>
      </c>
      <c r="C18" s="7" t="s">
        <v>22</v>
      </c>
      <c r="D18" s="1831" t="s">
        <v>23</v>
      </c>
      <c r="E18" s="1832"/>
      <c r="F18" s="1833"/>
      <c r="G18" s="8">
        <f>G20/G19</f>
        <v>4.4466666666666663</v>
      </c>
      <c r="H18" s="1831" t="s">
        <v>23</v>
      </c>
      <c r="I18" s="1832"/>
      <c r="J18" s="1833"/>
      <c r="K18" s="8">
        <f>K20/K19</f>
        <v>15.913333333333334</v>
      </c>
      <c r="L18" s="1831" t="s">
        <v>23</v>
      </c>
      <c r="M18" s="1832"/>
      <c r="N18" s="1833"/>
      <c r="O18" s="8">
        <f>O20/O19</f>
        <v>2.8833333333333333</v>
      </c>
      <c r="P18" s="1831" t="s">
        <v>23</v>
      </c>
      <c r="Q18" s="1832"/>
      <c r="R18" s="1833"/>
      <c r="S18" s="8">
        <f>S20/S19</f>
        <v>1</v>
      </c>
      <c r="T18" s="8">
        <f>T20/T19</f>
        <v>6.0608333333333331</v>
      </c>
      <c r="U18" s="463"/>
      <c r="V18" s="54"/>
      <c r="W18" s="442"/>
      <c r="X18" s="442"/>
      <c r="Y18" s="56"/>
    </row>
    <row r="19" spans="1:25" s="13" customFormat="1" ht="36" customHeight="1" x14ac:dyDescent="0.2">
      <c r="A19" s="1840"/>
      <c r="B19" s="1935" t="s">
        <v>196</v>
      </c>
      <c r="C19" s="473" t="s">
        <v>197</v>
      </c>
      <c r="D19" s="461">
        <v>100</v>
      </c>
      <c r="E19" s="461">
        <v>100</v>
      </c>
      <c r="F19" s="461">
        <v>100</v>
      </c>
      <c r="G19" s="364">
        <f>SUM(D19:F19)</f>
        <v>300</v>
      </c>
      <c r="H19" s="461">
        <v>100</v>
      </c>
      <c r="I19" s="461">
        <v>100</v>
      </c>
      <c r="J19" s="461">
        <v>100</v>
      </c>
      <c r="K19" s="364">
        <f>SUM(H19:J19)</f>
        <v>300</v>
      </c>
      <c r="L19" s="461">
        <v>100</v>
      </c>
      <c r="M19" s="461">
        <v>100</v>
      </c>
      <c r="N19" s="461">
        <v>100</v>
      </c>
      <c r="O19" s="364">
        <f>SUM(L19:N19)</f>
        <v>300</v>
      </c>
      <c r="P19" s="461">
        <v>100</v>
      </c>
      <c r="Q19" s="461">
        <v>100</v>
      </c>
      <c r="R19" s="461">
        <v>100</v>
      </c>
      <c r="S19" s="364">
        <f>SUM(P19:R19)</f>
        <v>300</v>
      </c>
      <c r="T19" s="466">
        <f>SUM(G19+K19+O19+S19)</f>
        <v>1200</v>
      </c>
      <c r="U19" s="447"/>
      <c r="V19" s="361"/>
      <c r="W19" s="482"/>
      <c r="X19" s="482"/>
      <c r="Y19" s="360"/>
    </row>
    <row r="20" spans="1:25" s="13" customFormat="1" ht="36.75" customHeight="1" thickBot="1" x14ac:dyDescent="0.25">
      <c r="A20" s="1840"/>
      <c r="B20" s="1936"/>
      <c r="C20" s="470" t="s">
        <v>198</v>
      </c>
      <c r="D20" s="1153">
        <v>400</v>
      </c>
      <c r="E20" s="1154">
        <v>400</v>
      </c>
      <c r="F20" s="1155">
        <v>534</v>
      </c>
      <c r="G20" s="514">
        <f>SUM(D20:F20)</f>
        <v>1334</v>
      </c>
      <c r="H20" s="1331">
        <v>480</v>
      </c>
      <c r="I20" s="1332">
        <v>1836</v>
      </c>
      <c r="J20" s="1333">
        <v>2458</v>
      </c>
      <c r="K20" s="514">
        <f>SUM(H20:J20)</f>
        <v>4774</v>
      </c>
      <c r="L20" s="1337">
        <v>108</v>
      </c>
      <c r="M20" s="1496">
        <v>389</v>
      </c>
      <c r="N20" s="1339">
        <v>368</v>
      </c>
      <c r="O20" s="514">
        <f>SUM(L20:N20)</f>
        <v>865</v>
      </c>
      <c r="P20" s="450">
        <v>100</v>
      </c>
      <c r="Q20" s="449">
        <v>100</v>
      </c>
      <c r="R20" s="448">
        <v>100</v>
      </c>
      <c r="S20" s="514">
        <f>SUM(P20:R20)</f>
        <v>300</v>
      </c>
      <c r="T20" s="515">
        <f>SUM(G20+K20+O20+S20)</f>
        <v>7273</v>
      </c>
      <c r="U20" s="352"/>
      <c r="V20" s="353"/>
      <c r="W20" s="353"/>
      <c r="X20" s="353"/>
      <c r="Y20" s="476"/>
    </row>
    <row r="21" spans="1:25" s="13" customFormat="1" ht="24.6" customHeight="1" thickBot="1" x14ac:dyDescent="0.25">
      <c r="A21" s="1937">
        <v>4</v>
      </c>
      <c r="B21" s="733" t="s">
        <v>21</v>
      </c>
      <c r="C21" s="7" t="s">
        <v>41</v>
      </c>
      <c r="D21" s="1831" t="s">
        <v>23</v>
      </c>
      <c r="E21" s="1832"/>
      <c r="F21" s="1833"/>
      <c r="G21" s="8">
        <f>G23/G22</f>
        <v>1</v>
      </c>
      <c r="H21" s="1831" t="s">
        <v>23</v>
      </c>
      <c r="I21" s="1832"/>
      <c r="J21" s="1833"/>
      <c r="K21" s="8" t="e">
        <f>K44/K22</f>
        <v>#DIV/0!</v>
      </c>
      <c r="L21" s="1831" t="s">
        <v>23</v>
      </c>
      <c r="M21" s="1832"/>
      <c r="N21" s="1833"/>
      <c r="O21" s="8" t="e">
        <f>O44/O22</f>
        <v>#DIV/0!</v>
      </c>
      <c r="P21" s="1831" t="s">
        <v>23</v>
      </c>
      <c r="Q21" s="1832"/>
      <c r="R21" s="1833"/>
      <c r="S21" s="8" t="e">
        <f>S44/S22</f>
        <v>#DIV/0!</v>
      </c>
      <c r="T21" s="8">
        <f>T23/T22</f>
        <v>1</v>
      </c>
      <c r="U21" s="69"/>
      <c r="V21" s="54"/>
      <c r="W21" s="54"/>
      <c r="X21" s="54"/>
      <c r="Y21" s="56"/>
    </row>
    <row r="22" spans="1:25" s="13" customFormat="1" ht="24.6" customHeight="1" x14ac:dyDescent="0.2">
      <c r="A22" s="1938"/>
      <c r="B22" s="1940" t="s">
        <v>831</v>
      </c>
      <c r="C22" s="548" t="s">
        <v>199</v>
      </c>
      <c r="D22" s="450"/>
      <c r="E22" s="449"/>
      <c r="F22" s="448">
        <v>1</v>
      </c>
      <c r="G22" s="514">
        <f>SUM(D22:F22)</f>
        <v>1</v>
      </c>
      <c r="H22" s="450"/>
      <c r="I22" s="449"/>
      <c r="J22" s="448"/>
      <c r="K22" s="514">
        <f>SUM(H22:J22)</f>
        <v>0</v>
      </c>
      <c r="L22" s="450"/>
      <c r="M22" s="449"/>
      <c r="N22" s="448"/>
      <c r="O22" s="514">
        <f>SUM(L22:N22)</f>
        <v>0</v>
      </c>
      <c r="P22" s="450"/>
      <c r="Q22" s="449"/>
      <c r="R22" s="448"/>
      <c r="S22" s="514">
        <f>SUM(P22:R22)</f>
        <v>0</v>
      </c>
      <c r="T22" s="515">
        <f>SUM(G22+K22+O22+S22)</f>
        <v>1</v>
      </c>
      <c r="U22" s="447"/>
      <c r="V22" s="361"/>
      <c r="W22" s="361"/>
      <c r="X22" s="361"/>
      <c r="Y22" s="360"/>
    </row>
    <row r="23" spans="1:25" s="13" customFormat="1" ht="24.6" customHeight="1" thickBot="1" x14ac:dyDescent="0.25">
      <c r="A23" s="1938"/>
      <c r="B23" s="1941"/>
      <c r="C23" s="146" t="s">
        <v>200</v>
      </c>
      <c r="D23" s="450"/>
      <c r="E23" s="449"/>
      <c r="F23" s="448">
        <v>1</v>
      </c>
      <c r="G23" s="514">
        <f>SUM(D23:F23)</f>
        <v>1</v>
      </c>
      <c r="H23" s="450"/>
      <c r="I23" s="449"/>
      <c r="J23" s="448"/>
      <c r="K23" s="514">
        <f>SUM(H23:J23)</f>
        <v>0</v>
      </c>
      <c r="L23" s="450"/>
      <c r="M23" s="449"/>
      <c r="N23" s="448"/>
      <c r="O23" s="514">
        <f>SUM(L23:N23)</f>
        <v>0</v>
      </c>
      <c r="P23" s="450"/>
      <c r="Q23" s="449"/>
      <c r="R23" s="448"/>
      <c r="S23" s="514">
        <f>SUM(P23:R23)</f>
        <v>0</v>
      </c>
      <c r="T23" s="515">
        <f>SUM(G23+K23+O23+S23)</f>
        <v>1</v>
      </c>
      <c r="U23" s="352"/>
      <c r="V23" s="353"/>
      <c r="W23" s="353"/>
      <c r="X23" s="353"/>
      <c r="Y23" s="476"/>
    </row>
    <row r="24" spans="1:25" s="13" customFormat="1" ht="24.6" customHeight="1" thickBot="1" x14ac:dyDescent="0.25">
      <c r="A24" s="1938"/>
      <c r="B24" s="1941"/>
      <c r="C24" s="732" t="s">
        <v>41</v>
      </c>
      <c r="D24" s="1831" t="s">
        <v>23</v>
      </c>
      <c r="E24" s="1832"/>
      <c r="F24" s="1833"/>
      <c r="G24" s="8" t="e">
        <f>G47/G25</f>
        <v>#DIV/0!</v>
      </c>
      <c r="H24" s="1831" t="s">
        <v>23</v>
      </c>
      <c r="I24" s="1832"/>
      <c r="J24" s="1833"/>
      <c r="K24" s="8">
        <f>K47/K25</f>
        <v>0</v>
      </c>
      <c r="L24" s="1831" t="s">
        <v>23</v>
      </c>
      <c r="M24" s="1832"/>
      <c r="N24" s="1833"/>
      <c r="O24" s="8">
        <f>O47/O25</f>
        <v>0</v>
      </c>
      <c r="P24" s="1831" t="s">
        <v>23</v>
      </c>
      <c r="Q24" s="1832"/>
      <c r="R24" s="1833"/>
      <c r="S24" s="8">
        <f>S47/S25</f>
        <v>0</v>
      </c>
      <c r="T24" s="8">
        <f>T47/T25</f>
        <v>0</v>
      </c>
      <c r="U24" s="69"/>
      <c r="V24" s="54"/>
      <c r="W24" s="54"/>
      <c r="X24" s="54"/>
      <c r="Y24" s="56"/>
    </row>
    <row r="25" spans="1:25" s="13" customFormat="1" ht="24.6" customHeight="1" x14ac:dyDescent="0.2">
      <c r="A25" s="1938"/>
      <c r="B25" s="1941"/>
      <c r="C25" s="548" t="s">
        <v>201</v>
      </c>
      <c r="D25" s="450"/>
      <c r="E25" s="449"/>
      <c r="F25" s="448"/>
      <c r="G25" s="514">
        <f>SUM(D25:F25)</f>
        <v>0</v>
      </c>
      <c r="H25" s="450"/>
      <c r="I25" s="449">
        <v>1</v>
      </c>
      <c r="J25" s="448">
        <v>1</v>
      </c>
      <c r="K25" s="514">
        <f>SUM(H25:J25)</f>
        <v>2</v>
      </c>
      <c r="L25" s="450">
        <v>1</v>
      </c>
      <c r="M25" s="449">
        <v>1</v>
      </c>
      <c r="N25" s="448">
        <v>1</v>
      </c>
      <c r="O25" s="514">
        <f>SUM(L25:N25)</f>
        <v>3</v>
      </c>
      <c r="P25" s="450">
        <v>1</v>
      </c>
      <c r="Q25" s="449">
        <v>1</v>
      </c>
      <c r="R25" s="448">
        <v>1</v>
      </c>
      <c r="S25" s="514">
        <f>SUM(P25:R25)</f>
        <v>3</v>
      </c>
      <c r="T25" s="515">
        <f>SUM(G25+K25+O25+S25)</f>
        <v>8</v>
      </c>
      <c r="U25" s="447"/>
      <c r="V25" s="361"/>
      <c r="W25" s="361"/>
      <c r="X25" s="361"/>
      <c r="Y25" s="360"/>
    </row>
    <row r="26" spans="1:25" s="13" customFormat="1" ht="24.6" customHeight="1" thickBot="1" x14ac:dyDescent="0.25">
      <c r="A26" s="1938"/>
      <c r="B26" s="1941"/>
      <c r="C26" s="146" t="s">
        <v>202</v>
      </c>
      <c r="D26" s="450"/>
      <c r="E26" s="449"/>
      <c r="F26" s="448"/>
      <c r="G26" s="514">
        <f>SUM(D26:F26)</f>
        <v>0</v>
      </c>
      <c r="H26" s="450"/>
      <c r="I26" s="449"/>
      <c r="J26" s="448"/>
      <c r="K26" s="514">
        <f>SUM(H26:J26)</f>
        <v>0</v>
      </c>
      <c r="L26" s="450"/>
      <c r="M26" s="449"/>
      <c r="N26" s="448"/>
      <c r="O26" s="514">
        <f>SUM(L26:N26)</f>
        <v>0</v>
      </c>
      <c r="P26" s="450"/>
      <c r="Q26" s="449"/>
      <c r="R26" s="448"/>
      <c r="S26" s="514">
        <f>SUM(P26:R26)</f>
        <v>0</v>
      </c>
      <c r="T26" s="515">
        <f>SUM(G26+K26+O26+S26)</f>
        <v>0</v>
      </c>
      <c r="U26" s="352"/>
      <c r="V26" s="353"/>
      <c r="W26" s="353"/>
      <c r="X26" s="353"/>
      <c r="Y26" s="476"/>
    </row>
    <row r="27" spans="1:25" s="13" customFormat="1" ht="24.6" customHeight="1" thickBot="1" x14ac:dyDescent="0.25">
      <c r="A27" s="1938"/>
      <c r="B27" s="1941"/>
      <c r="C27" s="732" t="s">
        <v>41</v>
      </c>
      <c r="D27" s="1831" t="s">
        <v>23</v>
      </c>
      <c r="E27" s="1832"/>
      <c r="F27" s="1833"/>
      <c r="G27" s="8" t="e">
        <f>G29/G28</f>
        <v>#DIV/0!</v>
      </c>
      <c r="H27" s="1831" t="s">
        <v>23</v>
      </c>
      <c r="I27" s="1832"/>
      <c r="J27" s="1833"/>
      <c r="K27" s="8">
        <f>K29/K28</f>
        <v>0</v>
      </c>
      <c r="L27" s="1831" t="s">
        <v>23</v>
      </c>
      <c r="M27" s="1832"/>
      <c r="N27" s="1833"/>
      <c r="O27" s="8">
        <f>O29/O28</f>
        <v>0</v>
      </c>
      <c r="P27" s="1831" t="s">
        <v>23</v>
      </c>
      <c r="Q27" s="1832"/>
      <c r="R27" s="1833"/>
      <c r="S27" s="8">
        <f>S29/S28</f>
        <v>0</v>
      </c>
      <c r="T27" s="8">
        <f>T29/T28</f>
        <v>0</v>
      </c>
      <c r="U27" s="69"/>
      <c r="V27" s="54"/>
      <c r="W27" s="54"/>
      <c r="X27" s="54"/>
      <c r="Y27" s="56"/>
    </row>
    <row r="28" spans="1:25" s="13" customFormat="1" ht="24.6" customHeight="1" x14ac:dyDescent="0.2">
      <c r="A28" s="1938"/>
      <c r="B28" s="1941"/>
      <c r="C28" s="597" t="s">
        <v>203</v>
      </c>
      <c r="D28" s="450"/>
      <c r="E28" s="449"/>
      <c r="F28" s="448"/>
      <c r="G28" s="514">
        <f>SUM(D28:F28)</f>
        <v>0</v>
      </c>
      <c r="H28" s="450"/>
      <c r="I28" s="449">
        <v>500</v>
      </c>
      <c r="J28" s="448">
        <v>500</v>
      </c>
      <c r="K28" s="514">
        <f>SUM(H28:J28)</f>
        <v>1000</v>
      </c>
      <c r="L28" s="450">
        <v>500</v>
      </c>
      <c r="M28" s="449">
        <v>500</v>
      </c>
      <c r="N28" s="448">
        <v>500</v>
      </c>
      <c r="O28" s="514">
        <f>SUM(L28:N28)</f>
        <v>1500</v>
      </c>
      <c r="P28" s="450">
        <v>500</v>
      </c>
      <c r="Q28" s="449">
        <v>500</v>
      </c>
      <c r="R28" s="448">
        <v>500</v>
      </c>
      <c r="S28" s="514">
        <f>SUM(P28:R28)</f>
        <v>1500</v>
      </c>
      <c r="T28" s="515">
        <f>SUM(G28+K28+O28+S28)</f>
        <v>4000</v>
      </c>
      <c r="U28" s="447"/>
      <c r="V28" s="361"/>
      <c r="W28" s="361"/>
      <c r="X28" s="361"/>
      <c r="Y28" s="360"/>
    </row>
    <row r="29" spans="1:25" s="13" customFormat="1" ht="24.6" customHeight="1" thickBot="1" x14ac:dyDescent="0.25">
      <c r="A29" s="1939"/>
      <c r="B29" s="1942"/>
      <c r="C29" s="597" t="s">
        <v>204</v>
      </c>
      <c r="D29" s="450"/>
      <c r="E29" s="449"/>
      <c r="F29" s="448"/>
      <c r="G29" s="514">
        <f>SUM(D29:F29)</f>
        <v>0</v>
      </c>
      <c r="H29" s="450"/>
      <c r="I29" s="449"/>
      <c r="J29" s="448"/>
      <c r="K29" s="514">
        <f>SUM(H29:J29)</f>
        <v>0</v>
      </c>
      <c r="L29" s="450"/>
      <c r="M29" s="449"/>
      <c r="N29" s="448"/>
      <c r="O29" s="514">
        <f>SUM(L29:N29)</f>
        <v>0</v>
      </c>
      <c r="P29" s="450"/>
      <c r="Q29" s="449"/>
      <c r="R29" s="448"/>
      <c r="S29" s="514">
        <f>SUM(P29:R29)</f>
        <v>0</v>
      </c>
      <c r="T29" s="515">
        <f>SUM(G29+K29+O29+S29)</f>
        <v>0</v>
      </c>
      <c r="U29" s="352"/>
      <c r="V29" s="353"/>
      <c r="W29" s="353"/>
      <c r="X29" s="353"/>
      <c r="Y29" s="476"/>
    </row>
    <row r="30" spans="1:25" s="13" customFormat="1" ht="24.6" customHeight="1" thickBot="1" x14ac:dyDescent="0.25">
      <c r="A30" s="1839">
        <v>5</v>
      </c>
      <c r="B30" s="7" t="s">
        <v>21</v>
      </c>
      <c r="C30" s="7" t="s">
        <v>22</v>
      </c>
      <c r="D30" s="1831" t="s">
        <v>23</v>
      </c>
      <c r="E30" s="1832"/>
      <c r="F30" s="1833"/>
      <c r="G30" s="8">
        <f>G32/G31</f>
        <v>0</v>
      </c>
      <c r="H30" s="1831" t="s">
        <v>23</v>
      </c>
      <c r="I30" s="1832"/>
      <c r="J30" s="1833"/>
      <c r="K30" s="8">
        <f>K32/K31</f>
        <v>2</v>
      </c>
      <c r="L30" s="1831" t="s">
        <v>23</v>
      </c>
      <c r="M30" s="1832"/>
      <c r="N30" s="1833"/>
      <c r="O30" s="8">
        <f>O32/O31</f>
        <v>1</v>
      </c>
      <c r="P30" s="1831" t="s">
        <v>23</v>
      </c>
      <c r="Q30" s="1832"/>
      <c r="R30" s="1833"/>
      <c r="S30" s="8">
        <f>S32/S31</f>
        <v>1</v>
      </c>
      <c r="T30" s="8">
        <f>T32/T31</f>
        <v>1</v>
      </c>
      <c r="U30" s="69"/>
      <c r="V30" s="54"/>
      <c r="W30" s="54"/>
      <c r="X30" s="54"/>
      <c r="Y30" s="56"/>
    </row>
    <row r="31" spans="1:25" s="13" customFormat="1" ht="24.6" customHeight="1" x14ac:dyDescent="0.2">
      <c r="A31" s="1840"/>
      <c r="B31" s="1935" t="s">
        <v>205</v>
      </c>
      <c r="C31" s="470" t="s">
        <v>206</v>
      </c>
      <c r="D31" s="450"/>
      <c r="E31" s="449"/>
      <c r="F31" s="448">
        <v>1</v>
      </c>
      <c r="G31" s="514">
        <f>SUM(D31:F31)</f>
        <v>1</v>
      </c>
      <c r="H31" s="450"/>
      <c r="I31" s="449"/>
      <c r="J31" s="448">
        <v>1</v>
      </c>
      <c r="K31" s="514">
        <f>SUM(H31:J31)</f>
        <v>1</v>
      </c>
      <c r="L31" s="450"/>
      <c r="M31" s="449"/>
      <c r="N31" s="448">
        <v>1</v>
      </c>
      <c r="O31" s="514">
        <f>SUM(L31:N31)</f>
        <v>1</v>
      </c>
      <c r="P31" s="450"/>
      <c r="Q31" s="449"/>
      <c r="R31" s="448">
        <v>1</v>
      </c>
      <c r="S31" s="514">
        <f>SUM(P31:R31)</f>
        <v>1</v>
      </c>
      <c r="T31" s="515">
        <f>SUM(G31+K31+O31+S31)</f>
        <v>4</v>
      </c>
      <c r="U31" s="447"/>
      <c r="V31" s="361"/>
      <c r="W31" s="361"/>
      <c r="X31" s="361"/>
      <c r="Y31" s="360"/>
    </row>
    <row r="32" spans="1:25" s="13" customFormat="1" ht="24.6" customHeight="1" thickBot="1" x14ac:dyDescent="0.25">
      <c r="A32" s="1918"/>
      <c r="B32" s="1936"/>
      <c r="C32" s="470" t="s">
        <v>207</v>
      </c>
      <c r="D32" s="450"/>
      <c r="E32" s="449"/>
      <c r="F32" s="448">
        <v>0</v>
      </c>
      <c r="G32" s="514">
        <f>SUM(D32:F32)</f>
        <v>0</v>
      </c>
      <c r="H32" s="450"/>
      <c r="I32" s="1332">
        <v>1</v>
      </c>
      <c r="J32" s="1333">
        <v>1</v>
      </c>
      <c r="K32" s="514">
        <f>SUM(H32:J32)</f>
        <v>2</v>
      </c>
      <c r="L32" s="450">
        <v>1</v>
      </c>
      <c r="M32" s="449"/>
      <c r="N32" s="448"/>
      <c r="O32" s="514">
        <f>SUM(L32:N32)</f>
        <v>1</v>
      </c>
      <c r="P32" s="450"/>
      <c r="Q32" s="449"/>
      <c r="R32" s="448">
        <v>1</v>
      </c>
      <c r="S32" s="514">
        <f>SUM(P32:R32)</f>
        <v>1</v>
      </c>
      <c r="T32" s="515">
        <f>SUM(G32+K32+O32+S32)</f>
        <v>4</v>
      </c>
      <c r="U32" s="352"/>
      <c r="V32" s="353"/>
      <c r="W32" s="353"/>
      <c r="X32" s="353"/>
      <c r="Y32" s="476"/>
    </row>
    <row r="33" spans="1:25" s="13" customFormat="1" ht="24.6" customHeight="1" thickBot="1" x14ac:dyDescent="0.25">
      <c r="A33" s="1839">
        <v>6</v>
      </c>
      <c r="B33" s="7" t="s">
        <v>21</v>
      </c>
      <c r="C33" s="7" t="s">
        <v>22</v>
      </c>
      <c r="D33" s="1831" t="s">
        <v>23</v>
      </c>
      <c r="E33" s="1832"/>
      <c r="F33" s="1833"/>
      <c r="G33" s="8">
        <f>G35/G34</f>
        <v>1</v>
      </c>
      <c r="H33" s="1831" t="s">
        <v>23</v>
      </c>
      <c r="I33" s="1832"/>
      <c r="J33" s="1833"/>
      <c r="K33" s="8" t="e">
        <f>K35/K34</f>
        <v>#DIV/0!</v>
      </c>
      <c r="L33" s="1831" t="s">
        <v>23</v>
      </c>
      <c r="M33" s="1832"/>
      <c r="N33" s="1833"/>
      <c r="O33" s="8">
        <f>O35/O34</f>
        <v>1</v>
      </c>
      <c r="P33" s="1831" t="s">
        <v>23</v>
      </c>
      <c r="Q33" s="1832"/>
      <c r="R33" s="1833"/>
      <c r="S33" s="8" t="e">
        <f>S35/S34</f>
        <v>#DIV/0!</v>
      </c>
      <c r="T33" s="8">
        <f>T35/T34</f>
        <v>1.5</v>
      </c>
      <c r="U33" s="463"/>
      <c r="V33" s="54"/>
      <c r="W33" s="54"/>
      <c r="X33" s="54"/>
      <c r="Y33" s="56"/>
    </row>
    <row r="34" spans="1:25" s="13" customFormat="1" ht="38.25" customHeight="1" x14ac:dyDescent="0.2">
      <c r="A34" s="1840"/>
      <c r="B34" s="1935" t="s">
        <v>832</v>
      </c>
      <c r="C34" s="552" t="s">
        <v>208</v>
      </c>
      <c r="D34" s="462"/>
      <c r="E34" s="460"/>
      <c r="F34" s="459">
        <v>1</v>
      </c>
      <c r="G34" s="458">
        <f>SUM(D34:F34)</f>
        <v>1</v>
      </c>
      <c r="H34" s="461"/>
      <c r="I34" s="460"/>
      <c r="J34" s="459"/>
      <c r="K34" s="458">
        <f>SUM(H34:J34)</f>
        <v>0</v>
      </c>
      <c r="L34" s="461">
        <v>1</v>
      </c>
      <c r="M34" s="460">
        <v>1</v>
      </c>
      <c r="N34" s="459">
        <v>1</v>
      </c>
      <c r="O34" s="458">
        <f>SUM(L34:N34)</f>
        <v>3</v>
      </c>
      <c r="P34" s="461"/>
      <c r="Q34" s="460"/>
      <c r="R34" s="459"/>
      <c r="S34" s="458">
        <f>SUM(P34:R34)</f>
        <v>0</v>
      </c>
      <c r="T34" s="457">
        <f>SUM(G34+K34+O34+S34)</f>
        <v>4</v>
      </c>
      <c r="U34" s="447"/>
      <c r="V34" s="361"/>
      <c r="W34" s="361"/>
      <c r="X34" s="361"/>
      <c r="Y34" s="360"/>
    </row>
    <row r="35" spans="1:25" s="13" customFormat="1" ht="117.75" customHeight="1" thickBot="1" x14ac:dyDescent="0.25">
      <c r="A35" s="1918"/>
      <c r="B35" s="1936"/>
      <c r="C35" s="753" t="s">
        <v>209</v>
      </c>
      <c r="D35" s="456"/>
      <c r="E35" s="454"/>
      <c r="F35" s="453">
        <v>1</v>
      </c>
      <c r="G35" s="356">
        <f>SUM(D35:F35)</f>
        <v>1</v>
      </c>
      <c r="H35" s="455"/>
      <c r="I35" s="1115">
        <v>1</v>
      </c>
      <c r="J35" s="1116">
        <v>1</v>
      </c>
      <c r="K35" s="356">
        <f>SUM(H35:J35)</f>
        <v>2</v>
      </c>
      <c r="L35" s="455">
        <v>1</v>
      </c>
      <c r="M35" s="454">
        <v>1</v>
      </c>
      <c r="N35" s="453">
        <v>1</v>
      </c>
      <c r="O35" s="356">
        <f>SUM(L35:N35)</f>
        <v>3</v>
      </c>
      <c r="P35" s="455"/>
      <c r="Q35" s="454"/>
      <c r="R35" s="453"/>
      <c r="S35" s="356">
        <f>SUM(P35:R35)</f>
        <v>0</v>
      </c>
      <c r="T35" s="452">
        <f>SUM(G35+K35+O35+S35)</f>
        <v>6</v>
      </c>
      <c r="U35" s="352"/>
      <c r="V35" s="353"/>
      <c r="W35" s="353"/>
      <c r="X35" s="353"/>
      <c r="Y35" s="476"/>
    </row>
    <row r="36" spans="1:25" s="13" customFormat="1" ht="24.6" customHeight="1" thickBot="1" x14ac:dyDescent="0.25">
      <c r="A36" s="1834">
        <v>7</v>
      </c>
      <c r="B36" s="7" t="s">
        <v>21</v>
      </c>
      <c r="C36" s="7" t="s">
        <v>22</v>
      </c>
      <c r="D36" s="1831" t="s">
        <v>23</v>
      </c>
      <c r="E36" s="1832"/>
      <c r="F36" s="1833"/>
      <c r="G36" s="8" t="e">
        <f>G38/G37</f>
        <v>#DIV/0!</v>
      </c>
      <c r="H36" s="1831" t="s">
        <v>23</v>
      </c>
      <c r="I36" s="1832"/>
      <c r="J36" s="1833"/>
      <c r="K36" s="8">
        <f>K38/K37</f>
        <v>1</v>
      </c>
      <c r="L36" s="1831" t="s">
        <v>23</v>
      </c>
      <c r="M36" s="1832"/>
      <c r="N36" s="1833"/>
      <c r="O36" s="8">
        <f>O38/O37</f>
        <v>1</v>
      </c>
      <c r="P36" s="1831" t="s">
        <v>23</v>
      </c>
      <c r="Q36" s="1832"/>
      <c r="R36" s="1833"/>
      <c r="S36" s="8">
        <f>S38/S37</f>
        <v>1</v>
      </c>
      <c r="T36" s="135">
        <f>T38/T37</f>
        <v>1</v>
      </c>
      <c r="U36" s="69"/>
      <c r="V36" s="54"/>
      <c r="W36" s="54"/>
      <c r="X36" s="54"/>
      <c r="Y36" s="56"/>
    </row>
    <row r="37" spans="1:25" s="13" customFormat="1" ht="24.6" customHeight="1" x14ac:dyDescent="0.2">
      <c r="A37" s="1835"/>
      <c r="B37" s="1837" t="s">
        <v>36</v>
      </c>
      <c r="C37" s="371" t="s">
        <v>37</v>
      </c>
      <c r="D37" s="370"/>
      <c r="E37" s="369"/>
      <c r="F37" s="369"/>
      <c r="G37" s="364">
        <f>SUM(D37:F37)</f>
        <v>0</v>
      </c>
      <c r="H37" s="369"/>
      <c r="I37" s="369">
        <v>2</v>
      </c>
      <c r="J37" s="369">
        <v>2</v>
      </c>
      <c r="K37" s="364">
        <f>SUM(H37:J37)</f>
        <v>4</v>
      </c>
      <c r="L37" s="368"/>
      <c r="M37" s="366">
        <v>1</v>
      </c>
      <c r="N37" s="365"/>
      <c r="O37" s="364">
        <f>SUM(L37:N37)</f>
        <v>1</v>
      </c>
      <c r="P37" s="367"/>
      <c r="Q37" s="366">
        <v>1</v>
      </c>
      <c r="R37" s="365">
        <v>1</v>
      </c>
      <c r="S37" s="364">
        <f>SUM(P37:R37)</f>
        <v>2</v>
      </c>
      <c r="T37" s="363">
        <f>SUM(G37+K37+O37+S37)</f>
        <v>7</v>
      </c>
      <c r="U37" s="362"/>
      <c r="V37" s="361"/>
      <c r="W37" s="361"/>
      <c r="X37" s="361"/>
      <c r="Y37" s="360"/>
    </row>
    <row r="38" spans="1:25" s="13" customFormat="1" ht="24.6" customHeight="1" thickBot="1" x14ac:dyDescent="0.25">
      <c r="A38" s="1836"/>
      <c r="B38" s="1838"/>
      <c r="C38" s="79" t="s">
        <v>38</v>
      </c>
      <c r="D38" s="359"/>
      <c r="E38" s="358"/>
      <c r="F38" s="357"/>
      <c r="G38" s="356">
        <f>SUM(D38:F38)</f>
        <v>0</v>
      </c>
      <c r="H38" s="359"/>
      <c r="I38" s="358">
        <v>2</v>
      </c>
      <c r="J38" s="357">
        <v>2</v>
      </c>
      <c r="K38" s="356">
        <f>SUM(H38:J38)</f>
        <v>4</v>
      </c>
      <c r="L38" s="359"/>
      <c r="M38" s="358">
        <v>1</v>
      </c>
      <c r="N38" s="357"/>
      <c r="O38" s="356">
        <f>SUM(L38:N38)</f>
        <v>1</v>
      </c>
      <c r="P38" s="359"/>
      <c r="Q38" s="358">
        <v>1</v>
      </c>
      <c r="R38" s="357">
        <v>1</v>
      </c>
      <c r="S38" s="356">
        <f>SUM(P38:R38)</f>
        <v>2</v>
      </c>
      <c r="T38" s="355">
        <f>SUM(G38+K38+O38+S38)</f>
        <v>7</v>
      </c>
      <c r="U38" s="85"/>
      <c r="V38" s="30"/>
      <c r="W38" s="30"/>
      <c r="X38" s="30"/>
      <c r="Y38" s="32"/>
    </row>
    <row r="39" spans="1:25" ht="19.7" customHeight="1" x14ac:dyDescent="0.25">
      <c r="A39" s="1932" t="s">
        <v>1172</v>
      </c>
      <c r="B39" s="1933"/>
      <c r="C39" s="1933"/>
      <c r="D39" s="1933"/>
      <c r="E39" s="1933"/>
      <c r="F39" s="1933"/>
      <c r="G39" s="1933"/>
      <c r="H39" s="1933"/>
      <c r="I39" s="1933"/>
      <c r="J39" s="1933"/>
      <c r="K39" s="1933"/>
      <c r="L39" s="1933"/>
      <c r="M39" s="1933"/>
      <c r="N39" s="1933"/>
      <c r="O39" s="1933"/>
      <c r="P39" s="1933"/>
      <c r="Q39" s="1933"/>
      <c r="R39" s="1933"/>
      <c r="S39" s="1933"/>
      <c r="T39" s="1933"/>
      <c r="U39" s="1933"/>
      <c r="V39" s="1933"/>
      <c r="W39" s="1933"/>
      <c r="X39" s="1933"/>
      <c r="Y39" s="1934"/>
    </row>
    <row r="40" spans="1:25" ht="15.75" customHeight="1" thickBot="1" x14ac:dyDescent="0.3">
      <c r="A40" s="1828" t="s">
        <v>210</v>
      </c>
      <c r="B40" s="1829"/>
      <c r="C40" s="1829"/>
      <c r="D40" s="1829"/>
      <c r="E40" s="1829"/>
      <c r="F40" s="1829"/>
      <c r="G40" s="1829"/>
      <c r="H40" s="1829"/>
      <c r="I40" s="1829"/>
      <c r="J40" s="1829"/>
      <c r="K40" s="1829"/>
      <c r="L40" s="1829"/>
      <c r="M40" s="1829"/>
      <c r="N40" s="1829"/>
      <c r="O40" s="1829"/>
      <c r="P40" s="1829"/>
      <c r="Q40" s="1829"/>
      <c r="R40" s="1829"/>
      <c r="S40" s="1829"/>
      <c r="T40" s="1829"/>
      <c r="U40" s="1829"/>
      <c r="V40" s="1829"/>
      <c r="W40" s="1829"/>
      <c r="X40" s="1829"/>
      <c r="Y40" s="1830"/>
    </row>
  </sheetData>
  <protectedRanges>
    <protectedRange sqref="D37:R38" name="Rango12"/>
    <protectedRange sqref="D35:R35" name="Rango11"/>
    <protectedRange sqref="D8" name="Rango10"/>
    <protectedRange sqref="D32:R32" name="Rango9"/>
    <protectedRange sqref="D29:R29" name="Rango8"/>
    <protectedRange sqref="D26:R26" name="Rango7"/>
    <protectedRange sqref="D23:R23" name="Rango6"/>
    <protectedRange sqref="D20:K20 O20:R20" name="Rango5"/>
    <protectedRange sqref="D17:K17 O17:R17" name="Rango4"/>
    <protectedRange sqref="D14:K14 O14:R14" name="Rango3"/>
    <protectedRange sqref="D11:K11 O11:R11" name="Rango2"/>
    <protectedRange sqref="D8:K8 O8:R8" name="Rango1"/>
    <protectedRange sqref="L8:N8" name="Rango1_1"/>
    <protectedRange sqref="L11:N11" name="Rango2_1"/>
    <protectedRange sqref="L14:N14" name="Rango3_1"/>
    <protectedRange sqref="L17:N17" name="Rango4_1"/>
    <protectedRange sqref="L20:N20" name="Rango5_1"/>
  </protectedRanges>
  <mergeCells count="82">
    <mergeCell ref="A1:Y1"/>
    <mergeCell ref="A2:Y2"/>
    <mergeCell ref="A3:Y3"/>
    <mergeCell ref="A4:C5"/>
    <mergeCell ref="D4:D5"/>
    <mergeCell ref="E4:E5"/>
    <mergeCell ref="F4:F5"/>
    <mergeCell ref="G4:G5"/>
    <mergeCell ref="H4:H5"/>
    <mergeCell ref="I4:I5"/>
    <mergeCell ref="S4:S5"/>
    <mergeCell ref="T4:T5"/>
    <mergeCell ref="U4:Y4"/>
    <mergeCell ref="J4:J5"/>
    <mergeCell ref="K4:K5"/>
    <mergeCell ref="L4:L5"/>
    <mergeCell ref="P4:P5"/>
    <mergeCell ref="Q4:Q5"/>
    <mergeCell ref="R4:R5"/>
    <mergeCell ref="D12:F12"/>
    <mergeCell ref="H12:J12"/>
    <mergeCell ref="L12:N12"/>
    <mergeCell ref="P12:R12"/>
    <mergeCell ref="M4:M5"/>
    <mergeCell ref="N4:N5"/>
    <mergeCell ref="O4:O5"/>
    <mergeCell ref="D9:F9"/>
    <mergeCell ref="H9:J9"/>
    <mergeCell ref="L9:N9"/>
    <mergeCell ref="A15:A17"/>
    <mergeCell ref="D15:F15"/>
    <mergeCell ref="H15:J15"/>
    <mergeCell ref="L15:N15"/>
    <mergeCell ref="P15:R15"/>
    <mergeCell ref="B16:B17"/>
    <mergeCell ref="A6:A14"/>
    <mergeCell ref="D6:F6"/>
    <mergeCell ref="H6:J6"/>
    <mergeCell ref="L6:N6"/>
    <mergeCell ref="P6:R6"/>
    <mergeCell ref="B7:B14"/>
    <mergeCell ref="P9:R9"/>
    <mergeCell ref="D24:F24"/>
    <mergeCell ref="H24:J24"/>
    <mergeCell ref="L24:N24"/>
    <mergeCell ref="P24:R24"/>
    <mergeCell ref="A18:A20"/>
    <mergeCell ref="D18:F18"/>
    <mergeCell ref="H18:J18"/>
    <mergeCell ref="L18:N18"/>
    <mergeCell ref="P18:R18"/>
    <mergeCell ref="B19:B20"/>
    <mergeCell ref="D27:F27"/>
    <mergeCell ref="H27:J27"/>
    <mergeCell ref="L27:N27"/>
    <mergeCell ref="P27:R27"/>
    <mergeCell ref="A30:A32"/>
    <mergeCell ref="D30:F30"/>
    <mergeCell ref="H30:J30"/>
    <mergeCell ref="L30:N30"/>
    <mergeCell ref="P30:R30"/>
    <mergeCell ref="B31:B32"/>
    <mergeCell ref="A21:A29"/>
    <mergeCell ref="D21:F21"/>
    <mergeCell ref="H21:J21"/>
    <mergeCell ref="L21:N21"/>
    <mergeCell ref="P21:R21"/>
    <mergeCell ref="B22:B29"/>
    <mergeCell ref="A33:A35"/>
    <mergeCell ref="D33:F33"/>
    <mergeCell ref="H33:J33"/>
    <mergeCell ref="L33:N33"/>
    <mergeCell ref="P33:R33"/>
    <mergeCell ref="B34:B35"/>
    <mergeCell ref="A39:Y39"/>
    <mergeCell ref="A40:Y40"/>
    <mergeCell ref="A36:A38"/>
    <mergeCell ref="D36:F36"/>
    <mergeCell ref="H36:J36"/>
    <mergeCell ref="L36:N36"/>
    <mergeCell ref="P36:R36"/>
    <mergeCell ref="B37:B38"/>
  </mergeCells>
  <conditionalFormatting sqref="S9:T9 S12:T12 S15:T15 S18:T18 K6 G6 O6 S6:T6 K9 G9 O9 K12 G12 O12 K15 G15 O15 K18 G18 O18">
    <cfRule type="cellIs" dxfId="7295" priority="25" operator="greaterThan">
      <formula>0.99</formula>
    </cfRule>
    <cfRule type="cellIs" dxfId="7294" priority="26" operator="greaterThan">
      <formula>0.79</formula>
    </cfRule>
    <cfRule type="cellIs" dxfId="7293" priority="27" operator="greaterThan">
      <formula>0.59</formula>
    </cfRule>
    <cfRule type="cellIs" dxfId="7292" priority="28" operator="lessThan">
      <formula>0.6</formula>
    </cfRule>
  </conditionalFormatting>
  <conditionalFormatting sqref="S36:T36 K36 G36 O36">
    <cfRule type="cellIs" dxfId="7291" priority="21" operator="greaterThan">
      <formula>0.99</formula>
    </cfRule>
    <cfRule type="cellIs" dxfId="7290" priority="22" operator="greaterThan">
      <formula>0.79</formula>
    </cfRule>
    <cfRule type="cellIs" dxfId="7289" priority="23" operator="greaterThan">
      <formula>0.59</formula>
    </cfRule>
    <cfRule type="cellIs" dxfId="7288" priority="24" operator="lessThan">
      <formula>0.6</formula>
    </cfRule>
  </conditionalFormatting>
  <conditionalFormatting sqref="S21:T21 K21 G21 O21">
    <cfRule type="cellIs" dxfId="7287" priority="17" operator="greaterThan">
      <formula>0.99</formula>
    </cfRule>
    <cfRule type="cellIs" dxfId="7286" priority="18" operator="greaterThan">
      <formula>0.79</formula>
    </cfRule>
    <cfRule type="cellIs" dxfId="7285" priority="19" operator="greaterThan">
      <formula>0.59</formula>
    </cfRule>
    <cfRule type="cellIs" dxfId="7284" priority="20" operator="lessThan">
      <formula>0.6</formula>
    </cfRule>
  </conditionalFormatting>
  <conditionalFormatting sqref="S24:T24 K24 G24 O24">
    <cfRule type="cellIs" dxfId="7283" priority="13" operator="greaterThan">
      <formula>0.99</formula>
    </cfRule>
    <cfRule type="cellIs" dxfId="7282" priority="14" operator="greaterThan">
      <formula>0.79</formula>
    </cfRule>
    <cfRule type="cellIs" dxfId="7281" priority="15" operator="greaterThan">
      <formula>0.59</formula>
    </cfRule>
    <cfRule type="cellIs" dxfId="7280" priority="16" operator="lessThan">
      <formula>0.6</formula>
    </cfRule>
  </conditionalFormatting>
  <conditionalFormatting sqref="S27:T27 K27 G27 O27">
    <cfRule type="cellIs" dxfId="7279" priority="9" operator="greaterThan">
      <formula>0.99</formula>
    </cfRule>
    <cfRule type="cellIs" dxfId="7278" priority="10" operator="greaterThan">
      <formula>0.79</formula>
    </cfRule>
    <cfRule type="cellIs" dxfId="7277" priority="11" operator="greaterThan">
      <formula>0.59</formula>
    </cfRule>
    <cfRule type="cellIs" dxfId="7276" priority="12" operator="lessThan">
      <formula>0.6</formula>
    </cfRule>
  </conditionalFormatting>
  <conditionalFormatting sqref="S30:T30 K30 G30 O30">
    <cfRule type="cellIs" dxfId="7275" priority="5" operator="greaterThan">
      <formula>0.99</formula>
    </cfRule>
    <cfRule type="cellIs" dxfId="7274" priority="6" operator="greaterThan">
      <formula>0.79</formula>
    </cfRule>
    <cfRule type="cellIs" dxfId="7273" priority="7" operator="greaterThan">
      <formula>0.59</formula>
    </cfRule>
    <cfRule type="cellIs" dxfId="7272" priority="8" operator="lessThan">
      <formula>0.6</formula>
    </cfRule>
  </conditionalFormatting>
  <conditionalFormatting sqref="S33:T33 K33 G33 O33">
    <cfRule type="cellIs" dxfId="7271" priority="1" operator="greaterThan">
      <formula>0.99</formula>
    </cfRule>
    <cfRule type="cellIs" dxfId="7270" priority="2" operator="greaterThan">
      <formula>0.79</formula>
    </cfRule>
    <cfRule type="cellIs" dxfId="7269" priority="3" operator="greaterThan">
      <formula>0.59</formula>
    </cfRule>
    <cfRule type="cellIs" dxfId="7268" priority="4" operator="lessThan">
      <formula>0.6</formula>
    </cfRule>
  </conditionalFormatting>
  <pageMargins left="0.25" right="0.25" top="0.75" bottom="0.75" header="0.3" footer="0.3"/>
  <pageSetup scale="55" orientation="landscape" verticalDpi="300" r:id="rId1"/>
  <rowBreaks count="1" manualBreakCount="1">
    <brk id="29" max="2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 tint="-0.499984740745262"/>
  </sheetPr>
  <dimension ref="A1:Y27"/>
  <sheetViews>
    <sheetView view="pageBreakPreview" topLeftCell="A13" zoomScale="70" zoomScaleSheetLayoutView="70" workbookViewId="0">
      <selection activeCell="D17" sqref="D17"/>
    </sheetView>
  </sheetViews>
  <sheetFormatPr baseColWidth="10" defaultColWidth="2.5703125" defaultRowHeight="15" x14ac:dyDescent="0.25"/>
  <cols>
    <col min="1" max="1" width="5.5703125" style="1" customWidth="1"/>
    <col min="2" max="2" width="30" style="86" customWidth="1"/>
    <col min="3" max="3" width="32" style="86" customWidth="1"/>
    <col min="4" max="6" width="6.42578125" style="1" customWidth="1"/>
    <col min="7" max="7" width="8.85546875" style="1" customWidth="1"/>
    <col min="8" max="8" width="6.42578125" style="1" customWidth="1"/>
    <col min="9" max="9" width="7.140625" style="1" customWidth="1"/>
    <col min="10" max="10" width="8.7109375" style="1" customWidth="1"/>
    <col min="11" max="11" width="8.85546875" style="1" customWidth="1"/>
    <col min="12" max="14" width="6.42578125" style="1" customWidth="1"/>
    <col min="15" max="15" width="8.85546875" style="1" customWidth="1"/>
    <col min="16" max="18" width="6.42578125" style="1" customWidth="1"/>
    <col min="19" max="19" width="8.85546875" style="1" customWidth="1"/>
    <col min="20" max="20" width="11.42578125" style="1" customWidth="1"/>
    <col min="21" max="24" width="6.7109375" style="1" customWidth="1"/>
    <col min="25" max="25" width="7.140625" style="1" customWidth="1"/>
    <col min="26" max="167" width="2.5703125" style="1"/>
    <col min="168" max="168" width="5" style="1" bestFit="1" customWidth="1"/>
    <col min="169" max="169" width="35.5703125" style="1" bestFit="1" customWidth="1"/>
    <col min="170" max="170" width="40.140625" style="1" bestFit="1" customWidth="1"/>
    <col min="171" max="171" width="16" style="1" customWidth="1"/>
    <col min="172" max="172" width="21.7109375" style="1" customWidth="1"/>
    <col min="173" max="173" width="18.85546875" style="1" customWidth="1"/>
    <col min="174" max="174" width="12.85546875" style="1" customWidth="1"/>
    <col min="175" max="179" width="10" style="1" bestFit="1" customWidth="1"/>
    <col min="180" max="423" width="2.5703125" style="1"/>
    <col min="424" max="424" width="5" style="1" bestFit="1" customWidth="1"/>
    <col min="425" max="425" width="35.5703125" style="1" bestFit="1" customWidth="1"/>
    <col min="426" max="426" width="40.140625" style="1" bestFit="1" customWidth="1"/>
    <col min="427" max="427" width="16" style="1" customWidth="1"/>
    <col min="428" max="428" width="21.7109375" style="1" customWidth="1"/>
    <col min="429" max="429" width="18.85546875" style="1" customWidth="1"/>
    <col min="430" max="430" width="12.85546875" style="1" customWidth="1"/>
    <col min="431" max="435" width="10" style="1" bestFit="1" customWidth="1"/>
    <col min="436" max="679" width="2.5703125" style="1"/>
    <col min="680" max="680" width="5" style="1" bestFit="1" customWidth="1"/>
    <col min="681" max="681" width="35.5703125" style="1" bestFit="1" customWidth="1"/>
    <col min="682" max="682" width="40.140625" style="1" bestFit="1" customWidth="1"/>
    <col min="683" max="683" width="16" style="1" customWidth="1"/>
    <col min="684" max="684" width="21.7109375" style="1" customWidth="1"/>
    <col min="685" max="685" width="18.85546875" style="1" customWidth="1"/>
    <col min="686" max="686" width="12.85546875" style="1" customWidth="1"/>
    <col min="687" max="691" width="10" style="1" bestFit="1" customWidth="1"/>
    <col min="692" max="935" width="2.5703125" style="1"/>
    <col min="936" max="936" width="5" style="1" bestFit="1" customWidth="1"/>
    <col min="937" max="937" width="35.5703125" style="1" bestFit="1" customWidth="1"/>
    <col min="938" max="938" width="40.140625" style="1" bestFit="1" customWidth="1"/>
    <col min="939" max="939" width="16" style="1" customWidth="1"/>
    <col min="940" max="940" width="21.7109375" style="1" customWidth="1"/>
    <col min="941" max="941" width="18.85546875" style="1" customWidth="1"/>
    <col min="942" max="942" width="12.85546875" style="1" customWidth="1"/>
    <col min="943" max="947" width="10" style="1" bestFit="1" customWidth="1"/>
    <col min="948" max="1191" width="2.5703125" style="1"/>
    <col min="1192" max="1192" width="5" style="1" bestFit="1" customWidth="1"/>
    <col min="1193" max="1193" width="35.5703125" style="1" bestFit="1" customWidth="1"/>
    <col min="1194" max="1194" width="40.140625" style="1" bestFit="1" customWidth="1"/>
    <col min="1195" max="1195" width="16" style="1" customWidth="1"/>
    <col min="1196" max="1196" width="21.7109375" style="1" customWidth="1"/>
    <col min="1197" max="1197" width="18.85546875" style="1" customWidth="1"/>
    <col min="1198" max="1198" width="12.85546875" style="1" customWidth="1"/>
    <col min="1199" max="1203" width="10" style="1" bestFit="1" customWidth="1"/>
    <col min="1204" max="1447" width="2.5703125" style="1"/>
    <col min="1448" max="1448" width="5" style="1" bestFit="1" customWidth="1"/>
    <col min="1449" max="1449" width="35.5703125" style="1" bestFit="1" customWidth="1"/>
    <col min="1450" max="1450" width="40.140625" style="1" bestFit="1" customWidth="1"/>
    <col min="1451" max="1451" width="16" style="1" customWidth="1"/>
    <col min="1452" max="1452" width="21.7109375" style="1" customWidth="1"/>
    <col min="1453" max="1453" width="18.85546875" style="1" customWidth="1"/>
    <col min="1454" max="1454" width="12.85546875" style="1" customWidth="1"/>
    <col min="1455" max="1459" width="10" style="1" bestFit="1" customWidth="1"/>
    <col min="1460" max="1703" width="2.5703125" style="1"/>
    <col min="1704" max="1704" width="5" style="1" bestFit="1" customWidth="1"/>
    <col min="1705" max="1705" width="35.5703125" style="1" bestFit="1" customWidth="1"/>
    <col min="1706" max="1706" width="40.140625" style="1" bestFit="1" customWidth="1"/>
    <col min="1707" max="1707" width="16" style="1" customWidth="1"/>
    <col min="1708" max="1708" width="21.7109375" style="1" customWidth="1"/>
    <col min="1709" max="1709" width="18.85546875" style="1" customWidth="1"/>
    <col min="1710" max="1710" width="12.85546875" style="1" customWidth="1"/>
    <col min="1711" max="1715" width="10" style="1" bestFit="1" customWidth="1"/>
    <col min="1716" max="1959" width="2.5703125" style="1"/>
    <col min="1960" max="1960" width="5" style="1" bestFit="1" customWidth="1"/>
    <col min="1961" max="1961" width="35.5703125" style="1" bestFit="1" customWidth="1"/>
    <col min="1962" max="1962" width="40.140625" style="1" bestFit="1" customWidth="1"/>
    <col min="1963" max="1963" width="16" style="1" customWidth="1"/>
    <col min="1964" max="1964" width="21.7109375" style="1" customWidth="1"/>
    <col min="1965" max="1965" width="18.85546875" style="1" customWidth="1"/>
    <col min="1966" max="1966" width="12.85546875" style="1" customWidth="1"/>
    <col min="1967" max="1971" width="10" style="1" bestFit="1" customWidth="1"/>
    <col min="1972" max="2215" width="2.5703125" style="1"/>
    <col min="2216" max="2216" width="5" style="1" bestFit="1" customWidth="1"/>
    <col min="2217" max="2217" width="35.5703125" style="1" bestFit="1" customWidth="1"/>
    <col min="2218" max="2218" width="40.140625" style="1" bestFit="1" customWidth="1"/>
    <col min="2219" max="2219" width="16" style="1" customWidth="1"/>
    <col min="2220" max="2220" width="21.7109375" style="1" customWidth="1"/>
    <col min="2221" max="2221" width="18.85546875" style="1" customWidth="1"/>
    <col min="2222" max="2222" width="12.85546875" style="1" customWidth="1"/>
    <col min="2223" max="2227" width="10" style="1" bestFit="1" customWidth="1"/>
    <col min="2228" max="2471" width="2.5703125" style="1"/>
    <col min="2472" max="2472" width="5" style="1" bestFit="1" customWidth="1"/>
    <col min="2473" max="2473" width="35.5703125" style="1" bestFit="1" customWidth="1"/>
    <col min="2474" max="2474" width="40.140625" style="1" bestFit="1" customWidth="1"/>
    <col min="2475" max="2475" width="16" style="1" customWidth="1"/>
    <col min="2476" max="2476" width="21.7109375" style="1" customWidth="1"/>
    <col min="2477" max="2477" width="18.85546875" style="1" customWidth="1"/>
    <col min="2478" max="2478" width="12.85546875" style="1" customWidth="1"/>
    <col min="2479" max="2483" width="10" style="1" bestFit="1" customWidth="1"/>
    <col min="2484" max="2727" width="2.5703125" style="1"/>
    <col min="2728" max="2728" width="5" style="1" bestFit="1" customWidth="1"/>
    <col min="2729" max="2729" width="35.5703125" style="1" bestFit="1" customWidth="1"/>
    <col min="2730" max="2730" width="40.140625" style="1" bestFit="1" customWidth="1"/>
    <col min="2731" max="2731" width="16" style="1" customWidth="1"/>
    <col min="2732" max="2732" width="21.7109375" style="1" customWidth="1"/>
    <col min="2733" max="2733" width="18.85546875" style="1" customWidth="1"/>
    <col min="2734" max="2734" width="12.85546875" style="1" customWidth="1"/>
    <col min="2735" max="2739" width="10" style="1" bestFit="1" customWidth="1"/>
    <col min="2740" max="2983" width="2.5703125" style="1"/>
    <col min="2984" max="2984" width="5" style="1" bestFit="1" customWidth="1"/>
    <col min="2985" max="2985" width="35.5703125" style="1" bestFit="1" customWidth="1"/>
    <col min="2986" max="2986" width="40.140625" style="1" bestFit="1" customWidth="1"/>
    <col min="2987" max="2987" width="16" style="1" customWidth="1"/>
    <col min="2988" max="2988" width="21.7109375" style="1" customWidth="1"/>
    <col min="2989" max="2989" width="18.85546875" style="1" customWidth="1"/>
    <col min="2990" max="2990" width="12.85546875" style="1" customWidth="1"/>
    <col min="2991" max="2995" width="10" style="1" bestFit="1" customWidth="1"/>
    <col min="2996" max="3239" width="2.5703125" style="1"/>
    <col min="3240" max="3240" width="5" style="1" bestFit="1" customWidth="1"/>
    <col min="3241" max="3241" width="35.5703125" style="1" bestFit="1" customWidth="1"/>
    <col min="3242" max="3242" width="40.140625" style="1" bestFit="1" customWidth="1"/>
    <col min="3243" max="3243" width="16" style="1" customWidth="1"/>
    <col min="3244" max="3244" width="21.7109375" style="1" customWidth="1"/>
    <col min="3245" max="3245" width="18.85546875" style="1" customWidth="1"/>
    <col min="3246" max="3246" width="12.85546875" style="1" customWidth="1"/>
    <col min="3247" max="3251" width="10" style="1" bestFit="1" customWidth="1"/>
    <col min="3252" max="3495" width="2.5703125" style="1"/>
    <col min="3496" max="3496" width="5" style="1" bestFit="1" customWidth="1"/>
    <col min="3497" max="3497" width="35.5703125" style="1" bestFit="1" customWidth="1"/>
    <col min="3498" max="3498" width="40.140625" style="1" bestFit="1" customWidth="1"/>
    <col min="3499" max="3499" width="16" style="1" customWidth="1"/>
    <col min="3500" max="3500" width="21.7109375" style="1" customWidth="1"/>
    <col min="3501" max="3501" width="18.85546875" style="1" customWidth="1"/>
    <col min="3502" max="3502" width="12.85546875" style="1" customWidth="1"/>
    <col min="3503" max="3507" width="10" style="1" bestFit="1" customWidth="1"/>
    <col min="3508" max="3751" width="2.5703125" style="1"/>
    <col min="3752" max="3752" width="5" style="1" bestFit="1" customWidth="1"/>
    <col min="3753" max="3753" width="35.5703125" style="1" bestFit="1" customWidth="1"/>
    <col min="3754" max="3754" width="40.140625" style="1" bestFit="1" customWidth="1"/>
    <col min="3755" max="3755" width="16" style="1" customWidth="1"/>
    <col min="3756" max="3756" width="21.7109375" style="1" customWidth="1"/>
    <col min="3757" max="3757" width="18.85546875" style="1" customWidth="1"/>
    <col min="3758" max="3758" width="12.85546875" style="1" customWidth="1"/>
    <col min="3759" max="3763" width="10" style="1" bestFit="1" customWidth="1"/>
    <col min="3764" max="4007" width="2.5703125" style="1"/>
    <col min="4008" max="4008" width="5" style="1" bestFit="1" customWidth="1"/>
    <col min="4009" max="4009" width="35.5703125" style="1" bestFit="1" customWidth="1"/>
    <col min="4010" max="4010" width="40.140625" style="1" bestFit="1" customWidth="1"/>
    <col min="4011" max="4011" width="16" style="1" customWidth="1"/>
    <col min="4012" max="4012" width="21.7109375" style="1" customWidth="1"/>
    <col min="4013" max="4013" width="18.85546875" style="1" customWidth="1"/>
    <col min="4014" max="4014" width="12.85546875" style="1" customWidth="1"/>
    <col min="4015" max="4019" width="10" style="1" bestFit="1" customWidth="1"/>
    <col min="4020" max="4263" width="2.5703125" style="1"/>
    <col min="4264" max="4264" width="5" style="1" bestFit="1" customWidth="1"/>
    <col min="4265" max="4265" width="35.5703125" style="1" bestFit="1" customWidth="1"/>
    <col min="4266" max="4266" width="40.140625" style="1" bestFit="1" customWidth="1"/>
    <col min="4267" max="4267" width="16" style="1" customWidth="1"/>
    <col min="4268" max="4268" width="21.7109375" style="1" customWidth="1"/>
    <col min="4269" max="4269" width="18.85546875" style="1" customWidth="1"/>
    <col min="4270" max="4270" width="12.85546875" style="1" customWidth="1"/>
    <col min="4271" max="4275" width="10" style="1" bestFit="1" customWidth="1"/>
    <col min="4276" max="4519" width="2.5703125" style="1"/>
    <col min="4520" max="4520" width="5" style="1" bestFit="1" customWidth="1"/>
    <col min="4521" max="4521" width="35.5703125" style="1" bestFit="1" customWidth="1"/>
    <col min="4522" max="4522" width="40.140625" style="1" bestFit="1" customWidth="1"/>
    <col min="4523" max="4523" width="16" style="1" customWidth="1"/>
    <col min="4524" max="4524" width="21.7109375" style="1" customWidth="1"/>
    <col min="4525" max="4525" width="18.85546875" style="1" customWidth="1"/>
    <col min="4526" max="4526" width="12.85546875" style="1" customWidth="1"/>
    <col min="4527" max="4531" width="10" style="1" bestFit="1" customWidth="1"/>
    <col min="4532" max="4775" width="2.5703125" style="1"/>
    <col min="4776" max="4776" width="5" style="1" bestFit="1" customWidth="1"/>
    <col min="4777" max="4777" width="35.5703125" style="1" bestFit="1" customWidth="1"/>
    <col min="4778" max="4778" width="40.140625" style="1" bestFit="1" customWidth="1"/>
    <col min="4779" max="4779" width="16" style="1" customWidth="1"/>
    <col min="4780" max="4780" width="21.7109375" style="1" customWidth="1"/>
    <col min="4781" max="4781" width="18.85546875" style="1" customWidth="1"/>
    <col min="4782" max="4782" width="12.85546875" style="1" customWidth="1"/>
    <col min="4783" max="4787" width="10" style="1" bestFit="1" customWidth="1"/>
    <col min="4788" max="5031" width="2.5703125" style="1"/>
    <col min="5032" max="5032" width="5" style="1" bestFit="1" customWidth="1"/>
    <col min="5033" max="5033" width="35.5703125" style="1" bestFit="1" customWidth="1"/>
    <col min="5034" max="5034" width="40.140625" style="1" bestFit="1" customWidth="1"/>
    <col min="5035" max="5035" width="16" style="1" customWidth="1"/>
    <col min="5036" max="5036" width="21.7109375" style="1" customWidth="1"/>
    <col min="5037" max="5037" width="18.85546875" style="1" customWidth="1"/>
    <col min="5038" max="5038" width="12.85546875" style="1" customWidth="1"/>
    <col min="5039" max="5043" width="10" style="1" bestFit="1" customWidth="1"/>
    <col min="5044" max="5287" width="2.5703125" style="1"/>
    <col min="5288" max="5288" width="5" style="1" bestFit="1" customWidth="1"/>
    <col min="5289" max="5289" width="35.5703125" style="1" bestFit="1" customWidth="1"/>
    <col min="5290" max="5290" width="40.140625" style="1" bestFit="1" customWidth="1"/>
    <col min="5291" max="5291" width="16" style="1" customWidth="1"/>
    <col min="5292" max="5292" width="21.7109375" style="1" customWidth="1"/>
    <col min="5293" max="5293" width="18.85546875" style="1" customWidth="1"/>
    <col min="5294" max="5294" width="12.85546875" style="1" customWidth="1"/>
    <col min="5295" max="5299" width="10" style="1" bestFit="1" customWidth="1"/>
    <col min="5300" max="5543" width="2.5703125" style="1"/>
    <col min="5544" max="5544" width="5" style="1" bestFit="1" customWidth="1"/>
    <col min="5545" max="5545" width="35.5703125" style="1" bestFit="1" customWidth="1"/>
    <col min="5546" max="5546" width="40.140625" style="1" bestFit="1" customWidth="1"/>
    <col min="5547" max="5547" width="16" style="1" customWidth="1"/>
    <col min="5548" max="5548" width="21.7109375" style="1" customWidth="1"/>
    <col min="5549" max="5549" width="18.85546875" style="1" customWidth="1"/>
    <col min="5550" max="5550" width="12.85546875" style="1" customWidth="1"/>
    <col min="5551" max="5555" width="10" style="1" bestFit="1" customWidth="1"/>
    <col min="5556" max="5799" width="2.5703125" style="1"/>
    <col min="5800" max="5800" width="5" style="1" bestFit="1" customWidth="1"/>
    <col min="5801" max="5801" width="35.5703125" style="1" bestFit="1" customWidth="1"/>
    <col min="5802" max="5802" width="40.140625" style="1" bestFit="1" customWidth="1"/>
    <col min="5803" max="5803" width="16" style="1" customWidth="1"/>
    <col min="5804" max="5804" width="21.7109375" style="1" customWidth="1"/>
    <col min="5805" max="5805" width="18.85546875" style="1" customWidth="1"/>
    <col min="5806" max="5806" width="12.85546875" style="1" customWidth="1"/>
    <col min="5807" max="5811" width="10" style="1" bestFit="1" customWidth="1"/>
    <col min="5812" max="6055" width="2.5703125" style="1"/>
    <col min="6056" max="6056" width="5" style="1" bestFit="1" customWidth="1"/>
    <col min="6057" max="6057" width="35.5703125" style="1" bestFit="1" customWidth="1"/>
    <col min="6058" max="6058" width="40.140625" style="1" bestFit="1" customWidth="1"/>
    <col min="6059" max="6059" width="16" style="1" customWidth="1"/>
    <col min="6060" max="6060" width="21.7109375" style="1" customWidth="1"/>
    <col min="6061" max="6061" width="18.85546875" style="1" customWidth="1"/>
    <col min="6062" max="6062" width="12.85546875" style="1" customWidth="1"/>
    <col min="6063" max="6067" width="10" style="1" bestFit="1" customWidth="1"/>
    <col min="6068" max="6311" width="2.5703125" style="1"/>
    <col min="6312" max="6312" width="5" style="1" bestFit="1" customWidth="1"/>
    <col min="6313" max="6313" width="35.5703125" style="1" bestFit="1" customWidth="1"/>
    <col min="6314" max="6314" width="40.140625" style="1" bestFit="1" customWidth="1"/>
    <col min="6315" max="6315" width="16" style="1" customWidth="1"/>
    <col min="6316" max="6316" width="21.7109375" style="1" customWidth="1"/>
    <col min="6317" max="6317" width="18.85546875" style="1" customWidth="1"/>
    <col min="6318" max="6318" width="12.85546875" style="1" customWidth="1"/>
    <col min="6319" max="6323" width="10" style="1" bestFit="1" customWidth="1"/>
    <col min="6324" max="6567" width="2.5703125" style="1"/>
    <col min="6568" max="6568" width="5" style="1" bestFit="1" customWidth="1"/>
    <col min="6569" max="6569" width="35.5703125" style="1" bestFit="1" customWidth="1"/>
    <col min="6570" max="6570" width="40.140625" style="1" bestFit="1" customWidth="1"/>
    <col min="6571" max="6571" width="16" style="1" customWidth="1"/>
    <col min="6572" max="6572" width="21.7109375" style="1" customWidth="1"/>
    <col min="6573" max="6573" width="18.85546875" style="1" customWidth="1"/>
    <col min="6574" max="6574" width="12.85546875" style="1" customWidth="1"/>
    <col min="6575" max="6579" width="10" style="1" bestFit="1" customWidth="1"/>
    <col min="6580" max="6823" width="2.5703125" style="1"/>
    <col min="6824" max="6824" width="5" style="1" bestFit="1" customWidth="1"/>
    <col min="6825" max="6825" width="35.5703125" style="1" bestFit="1" customWidth="1"/>
    <col min="6826" max="6826" width="40.140625" style="1" bestFit="1" customWidth="1"/>
    <col min="6827" max="6827" width="16" style="1" customWidth="1"/>
    <col min="6828" max="6828" width="21.7109375" style="1" customWidth="1"/>
    <col min="6829" max="6829" width="18.85546875" style="1" customWidth="1"/>
    <col min="6830" max="6830" width="12.85546875" style="1" customWidth="1"/>
    <col min="6831" max="6835" width="10" style="1" bestFit="1" customWidth="1"/>
    <col min="6836" max="7079" width="2.5703125" style="1"/>
    <col min="7080" max="7080" width="5" style="1" bestFit="1" customWidth="1"/>
    <col min="7081" max="7081" width="35.5703125" style="1" bestFit="1" customWidth="1"/>
    <col min="7082" max="7082" width="40.140625" style="1" bestFit="1" customWidth="1"/>
    <col min="7083" max="7083" width="16" style="1" customWidth="1"/>
    <col min="7084" max="7084" width="21.7109375" style="1" customWidth="1"/>
    <col min="7085" max="7085" width="18.85546875" style="1" customWidth="1"/>
    <col min="7086" max="7086" width="12.85546875" style="1" customWidth="1"/>
    <col min="7087" max="7091" width="10" style="1" bestFit="1" customWidth="1"/>
    <col min="7092" max="7335" width="2.5703125" style="1"/>
    <col min="7336" max="7336" width="5" style="1" bestFit="1" customWidth="1"/>
    <col min="7337" max="7337" width="35.5703125" style="1" bestFit="1" customWidth="1"/>
    <col min="7338" max="7338" width="40.140625" style="1" bestFit="1" customWidth="1"/>
    <col min="7339" max="7339" width="16" style="1" customWidth="1"/>
    <col min="7340" max="7340" width="21.7109375" style="1" customWidth="1"/>
    <col min="7341" max="7341" width="18.85546875" style="1" customWidth="1"/>
    <col min="7342" max="7342" width="12.85546875" style="1" customWidth="1"/>
    <col min="7343" max="7347" width="10" style="1" bestFit="1" customWidth="1"/>
    <col min="7348" max="7591" width="2.5703125" style="1"/>
    <col min="7592" max="7592" width="5" style="1" bestFit="1" customWidth="1"/>
    <col min="7593" max="7593" width="35.5703125" style="1" bestFit="1" customWidth="1"/>
    <col min="7594" max="7594" width="40.140625" style="1" bestFit="1" customWidth="1"/>
    <col min="7595" max="7595" width="16" style="1" customWidth="1"/>
    <col min="7596" max="7596" width="21.7109375" style="1" customWidth="1"/>
    <col min="7597" max="7597" width="18.85546875" style="1" customWidth="1"/>
    <col min="7598" max="7598" width="12.85546875" style="1" customWidth="1"/>
    <col min="7599" max="7603" width="10" style="1" bestFit="1" customWidth="1"/>
    <col min="7604" max="7847" width="2.5703125" style="1"/>
    <col min="7848" max="7848" width="5" style="1" bestFit="1" customWidth="1"/>
    <col min="7849" max="7849" width="35.5703125" style="1" bestFit="1" customWidth="1"/>
    <col min="7850" max="7850" width="40.140625" style="1" bestFit="1" customWidth="1"/>
    <col min="7851" max="7851" width="16" style="1" customWidth="1"/>
    <col min="7852" max="7852" width="21.7109375" style="1" customWidth="1"/>
    <col min="7853" max="7853" width="18.85546875" style="1" customWidth="1"/>
    <col min="7854" max="7854" width="12.85546875" style="1" customWidth="1"/>
    <col min="7855" max="7859" width="10" style="1" bestFit="1" customWidth="1"/>
    <col min="7860" max="8103" width="2.5703125" style="1"/>
    <col min="8104" max="8104" width="5" style="1" bestFit="1" customWidth="1"/>
    <col min="8105" max="8105" width="35.5703125" style="1" bestFit="1" customWidth="1"/>
    <col min="8106" max="8106" width="40.140625" style="1" bestFit="1" customWidth="1"/>
    <col min="8107" max="8107" width="16" style="1" customWidth="1"/>
    <col min="8108" max="8108" width="21.7109375" style="1" customWidth="1"/>
    <col min="8109" max="8109" width="18.85546875" style="1" customWidth="1"/>
    <col min="8110" max="8110" width="12.85546875" style="1" customWidth="1"/>
    <col min="8111" max="8115" width="10" style="1" bestFit="1" customWidth="1"/>
    <col min="8116" max="8359" width="2.5703125" style="1"/>
    <col min="8360" max="8360" width="5" style="1" bestFit="1" customWidth="1"/>
    <col min="8361" max="8361" width="35.5703125" style="1" bestFit="1" customWidth="1"/>
    <col min="8362" max="8362" width="40.140625" style="1" bestFit="1" customWidth="1"/>
    <col min="8363" max="8363" width="16" style="1" customWidth="1"/>
    <col min="8364" max="8364" width="21.7109375" style="1" customWidth="1"/>
    <col min="8365" max="8365" width="18.85546875" style="1" customWidth="1"/>
    <col min="8366" max="8366" width="12.85546875" style="1" customWidth="1"/>
    <col min="8367" max="8371" width="10" style="1" bestFit="1" customWidth="1"/>
    <col min="8372" max="8615" width="2.5703125" style="1"/>
    <col min="8616" max="8616" width="5" style="1" bestFit="1" customWidth="1"/>
    <col min="8617" max="8617" width="35.5703125" style="1" bestFit="1" customWidth="1"/>
    <col min="8618" max="8618" width="40.140625" style="1" bestFit="1" customWidth="1"/>
    <col min="8619" max="8619" width="16" style="1" customWidth="1"/>
    <col min="8620" max="8620" width="21.7109375" style="1" customWidth="1"/>
    <col min="8621" max="8621" width="18.85546875" style="1" customWidth="1"/>
    <col min="8622" max="8622" width="12.85546875" style="1" customWidth="1"/>
    <col min="8623" max="8627" width="10" style="1" bestFit="1" customWidth="1"/>
    <col min="8628" max="8871" width="2.5703125" style="1"/>
    <col min="8872" max="8872" width="5" style="1" bestFit="1" customWidth="1"/>
    <col min="8873" max="8873" width="35.5703125" style="1" bestFit="1" customWidth="1"/>
    <col min="8874" max="8874" width="40.140625" style="1" bestFit="1" customWidth="1"/>
    <col min="8875" max="8875" width="16" style="1" customWidth="1"/>
    <col min="8876" max="8876" width="21.7109375" style="1" customWidth="1"/>
    <col min="8877" max="8877" width="18.85546875" style="1" customWidth="1"/>
    <col min="8878" max="8878" width="12.85546875" style="1" customWidth="1"/>
    <col min="8879" max="8883" width="10" style="1" bestFit="1" customWidth="1"/>
    <col min="8884" max="9127" width="2.5703125" style="1"/>
    <col min="9128" max="9128" width="5" style="1" bestFit="1" customWidth="1"/>
    <col min="9129" max="9129" width="35.5703125" style="1" bestFit="1" customWidth="1"/>
    <col min="9130" max="9130" width="40.140625" style="1" bestFit="1" customWidth="1"/>
    <col min="9131" max="9131" width="16" style="1" customWidth="1"/>
    <col min="9132" max="9132" width="21.7109375" style="1" customWidth="1"/>
    <col min="9133" max="9133" width="18.85546875" style="1" customWidth="1"/>
    <col min="9134" max="9134" width="12.85546875" style="1" customWidth="1"/>
    <col min="9135" max="9139" width="10" style="1" bestFit="1" customWidth="1"/>
    <col min="9140" max="9383" width="2.5703125" style="1"/>
    <col min="9384" max="9384" width="5" style="1" bestFit="1" customWidth="1"/>
    <col min="9385" max="9385" width="35.5703125" style="1" bestFit="1" customWidth="1"/>
    <col min="9386" max="9386" width="40.140625" style="1" bestFit="1" customWidth="1"/>
    <col min="9387" max="9387" width="16" style="1" customWidth="1"/>
    <col min="9388" max="9388" width="21.7109375" style="1" customWidth="1"/>
    <col min="9389" max="9389" width="18.85546875" style="1" customWidth="1"/>
    <col min="9390" max="9390" width="12.85546875" style="1" customWidth="1"/>
    <col min="9391" max="9395" width="10" style="1" bestFit="1" customWidth="1"/>
    <col min="9396" max="9639" width="2.5703125" style="1"/>
    <col min="9640" max="9640" width="5" style="1" bestFit="1" customWidth="1"/>
    <col min="9641" max="9641" width="35.5703125" style="1" bestFit="1" customWidth="1"/>
    <col min="9642" max="9642" width="40.140625" style="1" bestFit="1" customWidth="1"/>
    <col min="9643" max="9643" width="16" style="1" customWidth="1"/>
    <col min="9644" max="9644" width="21.7109375" style="1" customWidth="1"/>
    <col min="9645" max="9645" width="18.85546875" style="1" customWidth="1"/>
    <col min="9646" max="9646" width="12.85546875" style="1" customWidth="1"/>
    <col min="9647" max="9651" width="10" style="1" bestFit="1" customWidth="1"/>
    <col min="9652" max="9895" width="2.5703125" style="1"/>
    <col min="9896" max="9896" width="5" style="1" bestFit="1" customWidth="1"/>
    <col min="9897" max="9897" width="35.5703125" style="1" bestFit="1" customWidth="1"/>
    <col min="9898" max="9898" width="40.140625" style="1" bestFit="1" customWidth="1"/>
    <col min="9899" max="9899" width="16" style="1" customWidth="1"/>
    <col min="9900" max="9900" width="21.7109375" style="1" customWidth="1"/>
    <col min="9901" max="9901" width="18.85546875" style="1" customWidth="1"/>
    <col min="9902" max="9902" width="12.85546875" style="1" customWidth="1"/>
    <col min="9903" max="9907" width="10" style="1" bestFit="1" customWidth="1"/>
    <col min="9908" max="10151" width="2.5703125" style="1"/>
    <col min="10152" max="10152" width="5" style="1" bestFit="1" customWidth="1"/>
    <col min="10153" max="10153" width="35.5703125" style="1" bestFit="1" customWidth="1"/>
    <col min="10154" max="10154" width="40.140625" style="1" bestFit="1" customWidth="1"/>
    <col min="10155" max="10155" width="16" style="1" customWidth="1"/>
    <col min="10156" max="10156" width="21.7109375" style="1" customWidth="1"/>
    <col min="10157" max="10157" width="18.85546875" style="1" customWidth="1"/>
    <col min="10158" max="10158" width="12.85546875" style="1" customWidth="1"/>
    <col min="10159" max="10163" width="10" style="1" bestFit="1" customWidth="1"/>
    <col min="10164" max="10407" width="2.5703125" style="1"/>
    <col min="10408" max="10408" width="5" style="1" bestFit="1" customWidth="1"/>
    <col min="10409" max="10409" width="35.5703125" style="1" bestFit="1" customWidth="1"/>
    <col min="10410" max="10410" width="40.140625" style="1" bestFit="1" customWidth="1"/>
    <col min="10411" max="10411" width="16" style="1" customWidth="1"/>
    <col min="10412" max="10412" width="21.7109375" style="1" customWidth="1"/>
    <col min="10413" max="10413" width="18.85546875" style="1" customWidth="1"/>
    <col min="10414" max="10414" width="12.85546875" style="1" customWidth="1"/>
    <col min="10415" max="10419" width="10" style="1" bestFit="1" customWidth="1"/>
    <col min="10420" max="10663" width="2.5703125" style="1"/>
    <col min="10664" max="10664" width="5" style="1" bestFit="1" customWidth="1"/>
    <col min="10665" max="10665" width="35.5703125" style="1" bestFit="1" customWidth="1"/>
    <col min="10666" max="10666" width="40.140625" style="1" bestFit="1" customWidth="1"/>
    <col min="10667" max="10667" width="16" style="1" customWidth="1"/>
    <col min="10668" max="10668" width="21.7109375" style="1" customWidth="1"/>
    <col min="10669" max="10669" width="18.85546875" style="1" customWidth="1"/>
    <col min="10670" max="10670" width="12.85546875" style="1" customWidth="1"/>
    <col min="10671" max="10675" width="10" style="1" bestFit="1" customWidth="1"/>
    <col min="10676" max="10919" width="2.5703125" style="1"/>
    <col min="10920" max="10920" width="5" style="1" bestFit="1" customWidth="1"/>
    <col min="10921" max="10921" width="35.5703125" style="1" bestFit="1" customWidth="1"/>
    <col min="10922" max="10922" width="40.140625" style="1" bestFit="1" customWidth="1"/>
    <col min="10923" max="10923" width="16" style="1" customWidth="1"/>
    <col min="10924" max="10924" width="21.7109375" style="1" customWidth="1"/>
    <col min="10925" max="10925" width="18.85546875" style="1" customWidth="1"/>
    <col min="10926" max="10926" width="12.85546875" style="1" customWidth="1"/>
    <col min="10927" max="10931" width="10" style="1" bestFit="1" customWidth="1"/>
    <col min="10932" max="11175" width="2.5703125" style="1"/>
    <col min="11176" max="11176" width="5" style="1" bestFit="1" customWidth="1"/>
    <col min="11177" max="11177" width="35.5703125" style="1" bestFit="1" customWidth="1"/>
    <col min="11178" max="11178" width="40.140625" style="1" bestFit="1" customWidth="1"/>
    <col min="11179" max="11179" width="16" style="1" customWidth="1"/>
    <col min="11180" max="11180" width="21.7109375" style="1" customWidth="1"/>
    <col min="11181" max="11181" width="18.85546875" style="1" customWidth="1"/>
    <col min="11182" max="11182" width="12.85546875" style="1" customWidth="1"/>
    <col min="11183" max="11187" width="10" style="1" bestFit="1" customWidth="1"/>
    <col min="11188" max="11431" width="2.5703125" style="1"/>
    <col min="11432" max="11432" width="5" style="1" bestFit="1" customWidth="1"/>
    <col min="11433" max="11433" width="35.5703125" style="1" bestFit="1" customWidth="1"/>
    <col min="11434" max="11434" width="40.140625" style="1" bestFit="1" customWidth="1"/>
    <col min="11435" max="11435" width="16" style="1" customWidth="1"/>
    <col min="11436" max="11436" width="21.7109375" style="1" customWidth="1"/>
    <col min="11437" max="11437" width="18.85546875" style="1" customWidth="1"/>
    <col min="11438" max="11438" width="12.85546875" style="1" customWidth="1"/>
    <col min="11439" max="11443" width="10" style="1" bestFit="1" customWidth="1"/>
    <col min="11444" max="11687" width="2.5703125" style="1"/>
    <col min="11688" max="11688" width="5" style="1" bestFit="1" customWidth="1"/>
    <col min="11689" max="11689" width="35.5703125" style="1" bestFit="1" customWidth="1"/>
    <col min="11690" max="11690" width="40.140625" style="1" bestFit="1" customWidth="1"/>
    <col min="11691" max="11691" width="16" style="1" customWidth="1"/>
    <col min="11692" max="11692" width="21.7109375" style="1" customWidth="1"/>
    <col min="11693" max="11693" width="18.85546875" style="1" customWidth="1"/>
    <col min="11694" max="11694" width="12.85546875" style="1" customWidth="1"/>
    <col min="11695" max="11699" width="10" style="1" bestFit="1" customWidth="1"/>
    <col min="11700" max="11943" width="2.5703125" style="1"/>
    <col min="11944" max="11944" width="5" style="1" bestFit="1" customWidth="1"/>
    <col min="11945" max="11945" width="35.5703125" style="1" bestFit="1" customWidth="1"/>
    <col min="11946" max="11946" width="40.140625" style="1" bestFit="1" customWidth="1"/>
    <col min="11947" max="11947" width="16" style="1" customWidth="1"/>
    <col min="11948" max="11948" width="21.7109375" style="1" customWidth="1"/>
    <col min="11949" max="11949" width="18.85546875" style="1" customWidth="1"/>
    <col min="11950" max="11950" width="12.85546875" style="1" customWidth="1"/>
    <col min="11951" max="11955" width="10" style="1" bestFit="1" customWidth="1"/>
    <col min="11956" max="12199" width="2.5703125" style="1"/>
    <col min="12200" max="12200" width="5" style="1" bestFit="1" customWidth="1"/>
    <col min="12201" max="12201" width="35.5703125" style="1" bestFit="1" customWidth="1"/>
    <col min="12202" max="12202" width="40.140625" style="1" bestFit="1" customWidth="1"/>
    <col min="12203" max="12203" width="16" style="1" customWidth="1"/>
    <col min="12204" max="12204" width="21.7109375" style="1" customWidth="1"/>
    <col min="12205" max="12205" width="18.85546875" style="1" customWidth="1"/>
    <col min="12206" max="12206" width="12.85546875" style="1" customWidth="1"/>
    <col min="12207" max="12211" width="10" style="1" bestFit="1" customWidth="1"/>
    <col min="12212" max="12455" width="2.5703125" style="1"/>
    <col min="12456" max="12456" width="5" style="1" bestFit="1" customWidth="1"/>
    <col min="12457" max="12457" width="35.5703125" style="1" bestFit="1" customWidth="1"/>
    <col min="12458" max="12458" width="40.140625" style="1" bestFit="1" customWidth="1"/>
    <col min="12459" max="12459" width="16" style="1" customWidth="1"/>
    <col min="12460" max="12460" width="21.7109375" style="1" customWidth="1"/>
    <col min="12461" max="12461" width="18.85546875" style="1" customWidth="1"/>
    <col min="12462" max="12462" width="12.85546875" style="1" customWidth="1"/>
    <col min="12463" max="12467" width="10" style="1" bestFit="1" customWidth="1"/>
    <col min="12468" max="12711" width="2.5703125" style="1"/>
    <col min="12712" max="12712" width="5" style="1" bestFit="1" customWidth="1"/>
    <col min="12713" max="12713" width="35.5703125" style="1" bestFit="1" customWidth="1"/>
    <col min="12714" max="12714" width="40.140625" style="1" bestFit="1" customWidth="1"/>
    <col min="12715" max="12715" width="16" style="1" customWidth="1"/>
    <col min="12716" max="12716" width="21.7109375" style="1" customWidth="1"/>
    <col min="12717" max="12717" width="18.85546875" style="1" customWidth="1"/>
    <col min="12718" max="12718" width="12.85546875" style="1" customWidth="1"/>
    <col min="12719" max="12723" width="10" style="1" bestFit="1" customWidth="1"/>
    <col min="12724" max="12967" width="2.5703125" style="1"/>
    <col min="12968" max="12968" width="5" style="1" bestFit="1" customWidth="1"/>
    <col min="12969" max="12969" width="35.5703125" style="1" bestFit="1" customWidth="1"/>
    <col min="12970" max="12970" width="40.140625" style="1" bestFit="1" customWidth="1"/>
    <col min="12971" max="12971" width="16" style="1" customWidth="1"/>
    <col min="12972" max="12972" width="21.7109375" style="1" customWidth="1"/>
    <col min="12973" max="12973" width="18.85546875" style="1" customWidth="1"/>
    <col min="12974" max="12974" width="12.85546875" style="1" customWidth="1"/>
    <col min="12975" max="12979" width="10" style="1" bestFit="1" customWidth="1"/>
    <col min="12980" max="13223" width="2.5703125" style="1"/>
    <col min="13224" max="13224" width="5" style="1" bestFit="1" customWidth="1"/>
    <col min="13225" max="13225" width="35.5703125" style="1" bestFit="1" customWidth="1"/>
    <col min="13226" max="13226" width="40.140625" style="1" bestFit="1" customWidth="1"/>
    <col min="13227" max="13227" width="16" style="1" customWidth="1"/>
    <col min="13228" max="13228" width="21.7109375" style="1" customWidth="1"/>
    <col min="13229" max="13229" width="18.85546875" style="1" customWidth="1"/>
    <col min="13230" max="13230" width="12.85546875" style="1" customWidth="1"/>
    <col min="13231" max="13235" width="10" style="1" bestFit="1" customWidth="1"/>
    <col min="13236" max="13479" width="2.5703125" style="1"/>
    <col min="13480" max="13480" width="5" style="1" bestFit="1" customWidth="1"/>
    <col min="13481" max="13481" width="35.5703125" style="1" bestFit="1" customWidth="1"/>
    <col min="13482" max="13482" width="40.140625" style="1" bestFit="1" customWidth="1"/>
    <col min="13483" max="13483" width="16" style="1" customWidth="1"/>
    <col min="13484" max="13484" width="21.7109375" style="1" customWidth="1"/>
    <col min="13485" max="13485" width="18.85546875" style="1" customWidth="1"/>
    <col min="13486" max="13486" width="12.85546875" style="1" customWidth="1"/>
    <col min="13487" max="13491" width="10" style="1" bestFit="1" customWidth="1"/>
    <col min="13492" max="13735" width="2.5703125" style="1"/>
    <col min="13736" max="13736" width="5" style="1" bestFit="1" customWidth="1"/>
    <col min="13737" max="13737" width="35.5703125" style="1" bestFit="1" customWidth="1"/>
    <col min="13738" max="13738" width="40.140625" style="1" bestFit="1" customWidth="1"/>
    <col min="13739" max="13739" width="16" style="1" customWidth="1"/>
    <col min="13740" max="13740" width="21.7109375" style="1" customWidth="1"/>
    <col min="13741" max="13741" width="18.85546875" style="1" customWidth="1"/>
    <col min="13742" max="13742" width="12.85546875" style="1" customWidth="1"/>
    <col min="13743" max="13747" width="10" style="1" bestFit="1" customWidth="1"/>
    <col min="13748" max="13991" width="2.5703125" style="1"/>
    <col min="13992" max="13992" width="5" style="1" bestFit="1" customWidth="1"/>
    <col min="13993" max="13993" width="35.5703125" style="1" bestFit="1" customWidth="1"/>
    <col min="13994" max="13994" width="40.140625" style="1" bestFit="1" customWidth="1"/>
    <col min="13995" max="13995" width="16" style="1" customWidth="1"/>
    <col min="13996" max="13996" width="21.7109375" style="1" customWidth="1"/>
    <col min="13997" max="13997" width="18.85546875" style="1" customWidth="1"/>
    <col min="13998" max="13998" width="12.85546875" style="1" customWidth="1"/>
    <col min="13999" max="14003" width="10" style="1" bestFit="1" customWidth="1"/>
    <col min="14004" max="14247" width="2.5703125" style="1"/>
    <col min="14248" max="14248" width="5" style="1" bestFit="1" customWidth="1"/>
    <col min="14249" max="14249" width="35.5703125" style="1" bestFit="1" customWidth="1"/>
    <col min="14250" max="14250" width="40.140625" style="1" bestFit="1" customWidth="1"/>
    <col min="14251" max="14251" width="16" style="1" customWidth="1"/>
    <col min="14252" max="14252" width="21.7109375" style="1" customWidth="1"/>
    <col min="14253" max="14253" width="18.85546875" style="1" customWidth="1"/>
    <col min="14254" max="14254" width="12.85546875" style="1" customWidth="1"/>
    <col min="14255" max="14259" width="10" style="1" bestFit="1" customWidth="1"/>
    <col min="14260" max="14503" width="2.5703125" style="1"/>
    <col min="14504" max="14504" width="5" style="1" bestFit="1" customWidth="1"/>
    <col min="14505" max="14505" width="35.5703125" style="1" bestFit="1" customWidth="1"/>
    <col min="14506" max="14506" width="40.140625" style="1" bestFit="1" customWidth="1"/>
    <col min="14507" max="14507" width="16" style="1" customWidth="1"/>
    <col min="14508" max="14508" width="21.7109375" style="1" customWidth="1"/>
    <col min="14509" max="14509" width="18.85546875" style="1" customWidth="1"/>
    <col min="14510" max="14510" width="12.85546875" style="1" customWidth="1"/>
    <col min="14511" max="14515" width="10" style="1" bestFit="1" customWidth="1"/>
    <col min="14516" max="14759" width="2.5703125" style="1"/>
    <col min="14760" max="14760" width="5" style="1" bestFit="1" customWidth="1"/>
    <col min="14761" max="14761" width="35.5703125" style="1" bestFit="1" customWidth="1"/>
    <col min="14762" max="14762" width="40.140625" style="1" bestFit="1" customWidth="1"/>
    <col min="14763" max="14763" width="16" style="1" customWidth="1"/>
    <col min="14764" max="14764" width="21.7109375" style="1" customWidth="1"/>
    <col min="14765" max="14765" width="18.85546875" style="1" customWidth="1"/>
    <col min="14766" max="14766" width="12.85546875" style="1" customWidth="1"/>
    <col min="14767" max="14771" width="10" style="1" bestFit="1" customWidth="1"/>
    <col min="14772" max="15015" width="2.5703125" style="1"/>
    <col min="15016" max="15016" width="5" style="1" bestFit="1" customWidth="1"/>
    <col min="15017" max="15017" width="35.5703125" style="1" bestFit="1" customWidth="1"/>
    <col min="15018" max="15018" width="40.140625" style="1" bestFit="1" customWidth="1"/>
    <col min="15019" max="15019" width="16" style="1" customWidth="1"/>
    <col min="15020" max="15020" width="21.7109375" style="1" customWidth="1"/>
    <col min="15021" max="15021" width="18.85546875" style="1" customWidth="1"/>
    <col min="15022" max="15022" width="12.85546875" style="1" customWidth="1"/>
    <col min="15023" max="15027" width="10" style="1" bestFit="1" customWidth="1"/>
    <col min="15028" max="15271" width="2.5703125" style="1"/>
    <col min="15272" max="15272" width="5" style="1" bestFit="1" customWidth="1"/>
    <col min="15273" max="15273" width="35.5703125" style="1" bestFit="1" customWidth="1"/>
    <col min="15274" max="15274" width="40.140625" style="1" bestFit="1" customWidth="1"/>
    <col min="15275" max="15275" width="16" style="1" customWidth="1"/>
    <col min="15276" max="15276" width="21.7109375" style="1" customWidth="1"/>
    <col min="15277" max="15277" width="18.85546875" style="1" customWidth="1"/>
    <col min="15278" max="15278" width="12.85546875" style="1" customWidth="1"/>
    <col min="15279" max="15283" width="10" style="1" bestFit="1" customWidth="1"/>
    <col min="15284" max="15527" width="2.5703125" style="1"/>
    <col min="15528" max="15528" width="5" style="1" bestFit="1" customWidth="1"/>
    <col min="15529" max="15529" width="35.5703125" style="1" bestFit="1" customWidth="1"/>
    <col min="15530" max="15530" width="40.140625" style="1" bestFit="1" customWidth="1"/>
    <col min="15531" max="15531" width="16" style="1" customWidth="1"/>
    <col min="15532" max="15532" width="21.7109375" style="1" customWidth="1"/>
    <col min="15533" max="15533" width="18.85546875" style="1" customWidth="1"/>
    <col min="15534" max="15534" width="12.85546875" style="1" customWidth="1"/>
    <col min="15535" max="15539" width="10" style="1" bestFit="1" customWidth="1"/>
    <col min="15540" max="15783" width="2.5703125" style="1"/>
    <col min="15784" max="15784" width="5" style="1" bestFit="1" customWidth="1"/>
    <col min="15785" max="15785" width="35.5703125" style="1" bestFit="1" customWidth="1"/>
    <col min="15786" max="15786" width="40.140625" style="1" bestFit="1" customWidth="1"/>
    <col min="15787" max="15787" width="16" style="1" customWidth="1"/>
    <col min="15788" max="15788" width="21.7109375" style="1" customWidth="1"/>
    <col min="15789" max="15789" width="18.85546875" style="1" customWidth="1"/>
    <col min="15790" max="15790" width="12.85546875" style="1" customWidth="1"/>
    <col min="15791" max="15795" width="10" style="1" bestFit="1" customWidth="1"/>
    <col min="15796" max="16039" width="2.5703125" style="1"/>
    <col min="16040" max="16040" width="5" style="1" bestFit="1" customWidth="1"/>
    <col min="16041" max="16041" width="35.5703125" style="1" bestFit="1" customWidth="1"/>
    <col min="16042" max="16042" width="40.140625" style="1" bestFit="1" customWidth="1"/>
    <col min="16043" max="16043" width="16" style="1" customWidth="1"/>
    <col min="16044" max="16044" width="21.7109375" style="1" customWidth="1"/>
    <col min="16045" max="16045" width="18.85546875" style="1" customWidth="1"/>
    <col min="16046" max="16046" width="12.85546875" style="1" customWidth="1"/>
    <col min="16047" max="16051" width="10" style="1" bestFit="1" customWidth="1"/>
    <col min="16052" max="16384" width="2.5703125" style="1"/>
  </cols>
  <sheetData>
    <row r="1" spans="1:25" ht="25.5" customHeight="1" x14ac:dyDescent="0.35">
      <c r="A1" s="1950" t="s">
        <v>0</v>
      </c>
      <c r="B1" s="1951"/>
      <c r="C1" s="1951"/>
      <c r="D1" s="1951"/>
      <c r="E1" s="1951"/>
      <c r="F1" s="1951"/>
      <c r="G1" s="1951"/>
      <c r="H1" s="1951"/>
      <c r="I1" s="1951"/>
      <c r="J1" s="1951"/>
      <c r="K1" s="1951"/>
      <c r="L1" s="1951"/>
      <c r="M1" s="1951"/>
      <c r="N1" s="1951"/>
      <c r="O1" s="1951"/>
      <c r="P1" s="1951"/>
      <c r="Q1" s="1951"/>
      <c r="R1" s="1951"/>
      <c r="S1" s="1951"/>
      <c r="T1" s="1951"/>
      <c r="U1" s="1951"/>
      <c r="V1" s="1951"/>
      <c r="W1" s="1951"/>
      <c r="X1" s="1951"/>
      <c r="Y1" s="1952"/>
    </row>
    <row r="2" spans="1:25" ht="27" customHeight="1" x14ac:dyDescent="0.4">
      <c r="A2" s="1953" t="s">
        <v>1</v>
      </c>
      <c r="B2" s="1885"/>
      <c r="C2" s="1885"/>
      <c r="D2" s="1885"/>
      <c r="E2" s="1885"/>
      <c r="F2" s="1885"/>
      <c r="G2" s="1885"/>
      <c r="H2" s="1885"/>
      <c r="I2" s="1885"/>
      <c r="J2" s="1885"/>
      <c r="K2" s="1885"/>
      <c r="L2" s="1885"/>
      <c r="M2" s="1885"/>
      <c r="N2" s="1885"/>
      <c r="O2" s="1885"/>
      <c r="P2" s="1885"/>
      <c r="Q2" s="1885"/>
      <c r="R2" s="1885"/>
      <c r="S2" s="1885"/>
      <c r="T2" s="1885"/>
      <c r="U2" s="1885"/>
      <c r="V2" s="1885"/>
      <c r="W2" s="1885"/>
      <c r="X2" s="1885"/>
      <c r="Y2" s="1886"/>
    </row>
    <row r="3" spans="1:25" ht="51" customHeight="1" thickBot="1" x14ac:dyDescent="0.45">
      <c r="A3" s="1954" t="s">
        <v>2</v>
      </c>
      <c r="B3" s="1888"/>
      <c r="C3" s="1888"/>
      <c r="D3" s="1888"/>
      <c r="E3" s="1888"/>
      <c r="F3" s="1888"/>
      <c r="G3" s="1888"/>
      <c r="H3" s="1888"/>
      <c r="I3" s="1888"/>
      <c r="J3" s="1888"/>
      <c r="K3" s="1888"/>
      <c r="L3" s="1888"/>
      <c r="M3" s="1888"/>
      <c r="N3" s="1888"/>
      <c r="O3" s="1888"/>
      <c r="P3" s="1888"/>
      <c r="Q3" s="1888"/>
      <c r="R3" s="1888"/>
      <c r="S3" s="1888"/>
      <c r="T3" s="1888"/>
      <c r="U3" s="1888"/>
      <c r="V3" s="1888"/>
      <c r="W3" s="1888"/>
      <c r="X3" s="1888"/>
      <c r="Y3" s="1889"/>
    </row>
    <row r="4" spans="1:25" s="2" customFormat="1" ht="48.2" customHeight="1" x14ac:dyDescent="0.2">
      <c r="A4" s="1868" t="s">
        <v>3</v>
      </c>
      <c r="B4" s="1869"/>
      <c r="C4" s="1870"/>
      <c r="D4" s="1946" t="s">
        <v>4</v>
      </c>
      <c r="E4" s="1946" t="s">
        <v>5</v>
      </c>
      <c r="F4" s="1948" t="s">
        <v>6</v>
      </c>
      <c r="G4" s="1851" t="s">
        <v>7</v>
      </c>
      <c r="H4" s="1944" t="s">
        <v>8</v>
      </c>
      <c r="I4" s="1946" t="s">
        <v>9</v>
      </c>
      <c r="J4" s="1948" t="s">
        <v>10</v>
      </c>
      <c r="K4" s="1851" t="s">
        <v>7</v>
      </c>
      <c r="L4" s="1944" t="s">
        <v>11</v>
      </c>
      <c r="M4" s="1946" t="s">
        <v>12</v>
      </c>
      <c r="N4" s="1948" t="s">
        <v>13</v>
      </c>
      <c r="O4" s="1851" t="s">
        <v>7</v>
      </c>
      <c r="P4" s="1944" t="s">
        <v>14</v>
      </c>
      <c r="Q4" s="1946" t="s">
        <v>15</v>
      </c>
      <c r="R4" s="1948" t="s">
        <v>16</v>
      </c>
      <c r="S4" s="1851" t="s">
        <v>7</v>
      </c>
      <c r="T4" s="1849" t="s">
        <v>17</v>
      </c>
      <c r="U4" s="1955" t="s">
        <v>18</v>
      </c>
      <c r="V4" s="1956"/>
      <c r="W4" s="1956"/>
      <c r="X4" s="1956"/>
      <c r="Y4" s="1957"/>
    </row>
    <row r="5" spans="1:25" s="2" customFormat="1" ht="38.25" customHeight="1" thickBot="1" x14ac:dyDescent="0.25">
      <c r="A5" s="1871"/>
      <c r="B5" s="1872"/>
      <c r="C5" s="1873"/>
      <c r="D5" s="1947"/>
      <c r="E5" s="1947"/>
      <c r="F5" s="1949"/>
      <c r="G5" s="1852"/>
      <c r="H5" s="1945"/>
      <c r="I5" s="1947"/>
      <c r="J5" s="1949"/>
      <c r="K5" s="1852"/>
      <c r="L5" s="1945"/>
      <c r="M5" s="1947"/>
      <c r="N5" s="1949"/>
      <c r="O5" s="1852"/>
      <c r="P5" s="1945"/>
      <c r="Q5" s="1947"/>
      <c r="R5" s="1949"/>
      <c r="S5" s="1852"/>
      <c r="T5" s="1850"/>
      <c r="U5" s="491" t="s">
        <v>19</v>
      </c>
      <c r="V5" s="4" t="s">
        <v>19</v>
      </c>
      <c r="W5" s="4" t="s">
        <v>19</v>
      </c>
      <c r="X5" s="4" t="s">
        <v>19</v>
      </c>
      <c r="Y5" s="5" t="s">
        <v>20</v>
      </c>
    </row>
    <row r="6" spans="1:25" s="13" customFormat="1" ht="24.6" customHeight="1" thickBot="1" x14ac:dyDescent="0.25">
      <c r="A6" s="1839">
        <v>1</v>
      </c>
      <c r="B6" s="6" t="s">
        <v>21</v>
      </c>
      <c r="C6" s="7" t="s">
        <v>22</v>
      </c>
      <c r="D6" s="1919" t="s">
        <v>23</v>
      </c>
      <c r="E6" s="1832"/>
      <c r="F6" s="1833"/>
      <c r="G6" s="8">
        <f>G8/G7</f>
        <v>1.2</v>
      </c>
      <c r="H6" s="1919" t="s">
        <v>23</v>
      </c>
      <c r="I6" s="1832"/>
      <c r="J6" s="1833"/>
      <c r="K6" s="8">
        <f>K8/K7</f>
        <v>1</v>
      </c>
      <c r="L6" s="1919" t="s">
        <v>23</v>
      </c>
      <c r="M6" s="1832"/>
      <c r="N6" s="1833"/>
      <c r="O6" s="8">
        <f>O8/O7</f>
        <v>1.2</v>
      </c>
      <c r="P6" s="1919" t="s">
        <v>23</v>
      </c>
      <c r="Q6" s="1832"/>
      <c r="R6" s="1833"/>
      <c r="S6" s="8">
        <f>S8/S7</f>
        <v>1.6</v>
      </c>
      <c r="T6" s="8">
        <f>T8/T7</f>
        <v>1.2380952380952381</v>
      </c>
      <c r="U6" s="486">
        <v>0.2</v>
      </c>
      <c r="V6" s="486">
        <v>0.4</v>
      </c>
      <c r="W6" s="485">
        <v>0.6</v>
      </c>
      <c r="X6" s="484">
        <v>0.8</v>
      </c>
      <c r="Y6" s="483">
        <v>1</v>
      </c>
    </row>
    <row r="7" spans="1:25" s="13" customFormat="1" ht="24.6" customHeight="1" x14ac:dyDescent="0.2">
      <c r="A7" s="1840"/>
      <c r="B7" s="1964" t="s">
        <v>24</v>
      </c>
      <c r="C7" s="308" t="s">
        <v>25</v>
      </c>
      <c r="D7" s="441">
        <v>1</v>
      </c>
      <c r="E7" s="439">
        <v>2</v>
      </c>
      <c r="F7" s="438">
        <v>2</v>
      </c>
      <c r="G7" s="364">
        <f>SUM(D7:F7)</f>
        <v>5</v>
      </c>
      <c r="H7" s="440">
        <v>2</v>
      </c>
      <c r="I7" s="439">
        <v>2</v>
      </c>
      <c r="J7" s="438">
        <v>2</v>
      </c>
      <c r="K7" s="364">
        <f>SUM(H7:J7)</f>
        <v>6</v>
      </c>
      <c r="L7" s="440">
        <v>2</v>
      </c>
      <c r="M7" s="439">
        <v>2</v>
      </c>
      <c r="N7" s="438">
        <v>1</v>
      </c>
      <c r="O7" s="364">
        <f>SUM(L7:N7)</f>
        <v>5</v>
      </c>
      <c r="P7" s="440">
        <v>2</v>
      </c>
      <c r="Q7" s="439">
        <v>2</v>
      </c>
      <c r="R7" s="438">
        <v>1</v>
      </c>
      <c r="S7" s="364">
        <f>SUM(P7:R7)</f>
        <v>5</v>
      </c>
      <c r="T7" s="466">
        <f>SUM(G7+K7+O7+S7)</f>
        <v>21</v>
      </c>
      <c r="U7" s="472"/>
      <c r="V7" s="435"/>
      <c r="W7" s="436"/>
      <c r="X7" s="436"/>
      <c r="Y7" s="471"/>
    </row>
    <row r="8" spans="1:25" s="13" customFormat="1" ht="24.6" customHeight="1" thickBot="1" x14ac:dyDescent="0.25">
      <c r="A8" s="1840"/>
      <c r="B8" s="1965"/>
      <c r="C8" s="333" t="s">
        <v>26</v>
      </c>
      <c r="D8" s="1114">
        <v>1</v>
      </c>
      <c r="E8" s="1115">
        <v>3</v>
      </c>
      <c r="F8" s="1116">
        <v>2</v>
      </c>
      <c r="G8" s="458">
        <f>SUM(D8:F8)</f>
        <v>6</v>
      </c>
      <c r="H8" s="1114">
        <v>2</v>
      </c>
      <c r="I8" s="1115">
        <v>2</v>
      </c>
      <c r="J8" s="1116">
        <v>2</v>
      </c>
      <c r="K8" s="458">
        <f>SUM(H8:J8)</f>
        <v>6</v>
      </c>
      <c r="L8" s="455">
        <v>2</v>
      </c>
      <c r="M8" s="454">
        <v>2</v>
      </c>
      <c r="N8" s="453">
        <v>2</v>
      </c>
      <c r="O8" s="458">
        <f>SUM(L8:N8)</f>
        <v>6</v>
      </c>
      <c r="P8" s="455">
        <v>3</v>
      </c>
      <c r="Q8" s="454">
        <v>3</v>
      </c>
      <c r="R8" s="453">
        <v>2</v>
      </c>
      <c r="S8" s="458">
        <f>SUM(P8:R8)</f>
        <v>8</v>
      </c>
      <c r="T8" s="457">
        <f>SUM(G8+K8+O8+S8)</f>
        <v>26</v>
      </c>
      <c r="U8" s="443"/>
      <c r="V8" s="30"/>
      <c r="W8" s="474"/>
      <c r="X8" s="474"/>
      <c r="Y8" s="32"/>
    </row>
    <row r="9" spans="1:25" s="13" customFormat="1" ht="24.6" customHeight="1" thickBot="1" x14ac:dyDescent="0.25">
      <c r="A9" s="1839">
        <v>2</v>
      </c>
      <c r="B9" s="6" t="s">
        <v>21</v>
      </c>
      <c r="C9" s="7" t="s">
        <v>27</v>
      </c>
      <c r="D9" s="1919" t="s">
        <v>23</v>
      </c>
      <c r="E9" s="1832"/>
      <c r="F9" s="1833"/>
      <c r="G9" s="8">
        <f>G11/G10</f>
        <v>2.25</v>
      </c>
      <c r="H9" s="1919" t="s">
        <v>23</v>
      </c>
      <c r="I9" s="1832"/>
      <c r="J9" s="1833"/>
      <c r="K9" s="8">
        <f>K11/K10</f>
        <v>1.4</v>
      </c>
      <c r="L9" s="1919" t="s">
        <v>23</v>
      </c>
      <c r="M9" s="1832"/>
      <c r="N9" s="1833"/>
      <c r="O9" s="8">
        <f>O11/O10</f>
        <v>1.6666666666666667</v>
      </c>
      <c r="P9" s="1919" t="s">
        <v>23</v>
      </c>
      <c r="Q9" s="1832"/>
      <c r="R9" s="1833"/>
      <c r="S9" s="502">
        <f>S11/S10</f>
        <v>1.4</v>
      </c>
      <c r="T9" s="502">
        <f>T11/T10</f>
        <v>1.6470588235294117</v>
      </c>
      <c r="U9" s="34"/>
      <c r="V9" s="35"/>
      <c r="W9" s="36"/>
      <c r="X9" s="36"/>
      <c r="Y9" s="37"/>
    </row>
    <row r="10" spans="1:25" s="13" customFormat="1" ht="49.5" customHeight="1" x14ac:dyDescent="0.2">
      <c r="A10" s="1840"/>
      <c r="B10" s="1964" t="s">
        <v>28</v>
      </c>
      <c r="C10" s="308" t="s">
        <v>25</v>
      </c>
      <c r="D10" s="441">
        <v>1</v>
      </c>
      <c r="E10" s="439">
        <v>2</v>
      </c>
      <c r="F10" s="438">
        <v>1</v>
      </c>
      <c r="G10" s="364">
        <f>SUM(D10:F10)</f>
        <v>4</v>
      </c>
      <c r="H10" s="469">
        <v>2</v>
      </c>
      <c r="I10" s="468">
        <v>2</v>
      </c>
      <c r="J10" s="467">
        <v>1</v>
      </c>
      <c r="K10" s="364">
        <f>SUM(H10:J10)</f>
        <v>5</v>
      </c>
      <c r="L10" s="469">
        <v>1</v>
      </c>
      <c r="M10" s="468">
        <v>1</v>
      </c>
      <c r="N10" s="467">
        <v>1</v>
      </c>
      <c r="O10" s="364">
        <f>SUM(L10:N10)</f>
        <v>3</v>
      </c>
      <c r="P10" s="469">
        <v>2</v>
      </c>
      <c r="Q10" s="468">
        <v>2</v>
      </c>
      <c r="R10" s="467">
        <v>1</v>
      </c>
      <c r="S10" s="364">
        <f>SUM(P10:R10)</f>
        <v>5</v>
      </c>
      <c r="T10" s="466">
        <f>SUM(G10+K10+O10+S10)</f>
        <v>17</v>
      </c>
      <c r="U10" s="472"/>
      <c r="V10" s="435"/>
      <c r="W10" s="436"/>
      <c r="X10" s="436"/>
      <c r="Y10" s="471"/>
    </row>
    <row r="11" spans="1:25" s="13" customFormat="1" ht="117.75" customHeight="1" thickBot="1" x14ac:dyDescent="0.25">
      <c r="A11" s="1840"/>
      <c r="B11" s="1965"/>
      <c r="C11" s="333" t="s">
        <v>29</v>
      </c>
      <c r="D11" s="1117">
        <v>1</v>
      </c>
      <c r="E11" s="1118">
        <v>4</v>
      </c>
      <c r="F11" s="1119">
        <v>4</v>
      </c>
      <c r="G11" s="465">
        <f>SUM(D11:F11)</f>
        <v>9</v>
      </c>
      <c r="H11" s="1396">
        <v>4</v>
      </c>
      <c r="I11" s="1397">
        <v>1</v>
      </c>
      <c r="J11" s="1398">
        <v>2</v>
      </c>
      <c r="K11" s="465">
        <f>SUM(H11:J11)</f>
        <v>7</v>
      </c>
      <c r="L11" s="41">
        <v>2</v>
      </c>
      <c r="M11" s="42">
        <v>2</v>
      </c>
      <c r="N11" s="43">
        <v>1</v>
      </c>
      <c r="O11" s="465">
        <f>SUM(L11:N11)</f>
        <v>5</v>
      </c>
      <c r="P11" s="41">
        <v>2</v>
      </c>
      <c r="Q11" s="42">
        <v>2</v>
      </c>
      <c r="R11" s="43">
        <v>3</v>
      </c>
      <c r="S11" s="465">
        <f>SUM(P11:R11)</f>
        <v>7</v>
      </c>
      <c r="T11" s="464">
        <f>SUM(G11+K11+O11+S11)</f>
        <v>28</v>
      </c>
      <c r="U11" s="352"/>
      <c r="V11" s="353"/>
      <c r="W11" s="429"/>
      <c r="X11" s="429"/>
      <c r="Y11" s="476"/>
    </row>
    <row r="12" spans="1:25" s="13" customFormat="1" ht="24.6" customHeight="1" thickBot="1" x14ac:dyDescent="0.25">
      <c r="A12" s="1839">
        <v>3</v>
      </c>
      <c r="B12" s="6" t="s">
        <v>21</v>
      </c>
      <c r="C12" s="7" t="s">
        <v>27</v>
      </c>
      <c r="D12" s="1919" t="s">
        <v>23</v>
      </c>
      <c r="E12" s="1832"/>
      <c r="F12" s="1833"/>
      <c r="G12" s="8">
        <f>G14/G13</f>
        <v>1.3066666666666666</v>
      </c>
      <c r="H12" s="1919" t="s">
        <v>23</v>
      </c>
      <c r="I12" s="1832"/>
      <c r="J12" s="1833"/>
      <c r="K12" s="8">
        <f>K14/K13</f>
        <v>1.3666666666666667</v>
      </c>
      <c r="L12" s="1919" t="s">
        <v>23</v>
      </c>
      <c r="M12" s="1832"/>
      <c r="N12" s="1833"/>
      <c r="O12" s="8">
        <f>O14/O13</f>
        <v>1.0588235294117647</v>
      </c>
      <c r="P12" s="1919" t="s">
        <v>23</v>
      </c>
      <c r="Q12" s="1832"/>
      <c r="R12" s="1833"/>
      <c r="S12" s="8">
        <f>S14/S13</f>
        <v>1.3647058823529412</v>
      </c>
      <c r="T12" s="8">
        <f>T14/T13</f>
        <v>1.2703125</v>
      </c>
      <c r="U12" s="463"/>
      <c r="V12" s="373"/>
      <c r="W12" s="442"/>
      <c r="X12" s="442"/>
      <c r="Y12" s="372"/>
    </row>
    <row r="13" spans="1:25" s="13" customFormat="1" ht="36" customHeight="1" x14ac:dyDescent="0.2">
      <c r="A13" s="1840"/>
      <c r="B13" s="1964" t="s">
        <v>30</v>
      </c>
      <c r="C13" s="308" t="s">
        <v>31</v>
      </c>
      <c r="D13" s="461">
        <v>250</v>
      </c>
      <c r="E13" s="460">
        <v>250</v>
      </c>
      <c r="F13" s="459">
        <v>250</v>
      </c>
      <c r="G13" s="364">
        <f>SUM(D13:F13)</f>
        <v>750</v>
      </c>
      <c r="H13" s="461">
        <v>250</v>
      </c>
      <c r="I13" s="460">
        <v>250</v>
      </c>
      <c r="J13" s="459">
        <v>250</v>
      </c>
      <c r="K13" s="364">
        <f>SUM(H13:J13)</f>
        <v>750</v>
      </c>
      <c r="L13" s="461">
        <v>300</v>
      </c>
      <c r="M13" s="460">
        <v>300</v>
      </c>
      <c r="N13" s="459">
        <v>250</v>
      </c>
      <c r="O13" s="364">
        <f>SUM(L13:N13)</f>
        <v>850</v>
      </c>
      <c r="P13" s="461">
        <v>300</v>
      </c>
      <c r="Q13" s="460">
        <v>300</v>
      </c>
      <c r="R13" s="459">
        <v>250</v>
      </c>
      <c r="S13" s="364">
        <f>SUM(P13:R13)</f>
        <v>850</v>
      </c>
      <c r="T13" s="466">
        <f>SUM(G13+K13+O13+S13)</f>
        <v>3200</v>
      </c>
      <c r="U13" s="447"/>
      <c r="V13" s="361"/>
      <c r="W13" s="482"/>
      <c r="X13" s="482"/>
      <c r="Y13" s="360"/>
    </row>
    <row r="14" spans="1:25" s="13" customFormat="1" ht="32.25" customHeight="1" thickBot="1" x14ac:dyDescent="0.25">
      <c r="A14" s="1840"/>
      <c r="B14" s="1965"/>
      <c r="C14" s="333" t="s">
        <v>32</v>
      </c>
      <c r="D14" s="1120">
        <v>100</v>
      </c>
      <c r="E14" s="1121">
        <v>430</v>
      </c>
      <c r="F14" s="1122">
        <v>450</v>
      </c>
      <c r="G14" s="514">
        <f>SUM(D14:F14)</f>
        <v>980</v>
      </c>
      <c r="H14" s="1306">
        <v>395</v>
      </c>
      <c r="I14" s="1304">
        <v>480</v>
      </c>
      <c r="J14" s="1305">
        <v>150</v>
      </c>
      <c r="K14" s="514">
        <f>SUM(H14:J14)</f>
        <v>1025</v>
      </c>
      <c r="L14" s="1337">
        <v>150</v>
      </c>
      <c r="M14" s="1496">
        <v>300</v>
      </c>
      <c r="N14" s="1339">
        <v>450</v>
      </c>
      <c r="O14" s="514">
        <f>SUM(L14:N14)</f>
        <v>900</v>
      </c>
      <c r="P14" s="1577">
        <v>460</v>
      </c>
      <c r="Q14" s="1578">
        <v>450</v>
      </c>
      <c r="R14" s="1579">
        <v>250</v>
      </c>
      <c r="S14" s="514">
        <f>SUM(P14:R14)</f>
        <v>1160</v>
      </c>
      <c r="T14" s="515">
        <f>SUM(G14+K14+O14+S14)</f>
        <v>4065</v>
      </c>
      <c r="U14" s="352"/>
      <c r="V14" s="353"/>
      <c r="W14" s="353"/>
      <c r="X14" s="353"/>
      <c r="Y14" s="476"/>
    </row>
    <row r="15" spans="1:25" s="13" customFormat="1" ht="24.6" customHeight="1" thickBot="1" x14ac:dyDescent="0.25">
      <c r="A15" s="1839">
        <v>4</v>
      </c>
      <c r="B15" s="6" t="s">
        <v>21</v>
      </c>
      <c r="C15" s="7" t="s">
        <v>22</v>
      </c>
      <c r="D15" s="1919" t="s">
        <v>23</v>
      </c>
      <c r="E15" s="1832"/>
      <c r="F15" s="1833"/>
      <c r="G15" s="8">
        <f>G17/G16</f>
        <v>0.76800000000000002</v>
      </c>
      <c r="H15" s="1919" t="s">
        <v>23</v>
      </c>
      <c r="I15" s="1832"/>
      <c r="J15" s="1833"/>
      <c r="K15" s="8">
        <f>K17/K16</f>
        <v>2.0859999999999999</v>
      </c>
      <c r="L15" s="1919" t="s">
        <v>23</v>
      </c>
      <c r="M15" s="1832"/>
      <c r="N15" s="1833"/>
      <c r="O15" s="8">
        <f>O17/O16</f>
        <v>1</v>
      </c>
      <c r="P15" s="1919" t="s">
        <v>23</v>
      </c>
      <c r="Q15" s="1832"/>
      <c r="R15" s="1833"/>
      <c r="S15" s="8">
        <f>S17/S16</f>
        <v>0.88</v>
      </c>
      <c r="T15" s="8">
        <f>T17/T16</f>
        <v>1.1835</v>
      </c>
      <c r="U15" s="69"/>
      <c r="V15" s="373"/>
      <c r="W15" s="373"/>
      <c r="X15" s="373"/>
      <c r="Y15" s="372"/>
    </row>
    <row r="16" spans="1:25" s="13" customFormat="1" ht="33.75" customHeight="1" x14ac:dyDescent="0.2">
      <c r="A16" s="1840"/>
      <c r="B16" s="1964" t="s">
        <v>33</v>
      </c>
      <c r="C16" s="308" t="s">
        <v>31</v>
      </c>
      <c r="D16" s="450">
        <v>500</v>
      </c>
      <c r="E16" s="450">
        <v>500</v>
      </c>
      <c r="F16" s="448">
        <v>500</v>
      </c>
      <c r="G16" s="514">
        <f>SUM(D16:F16)</f>
        <v>1500</v>
      </c>
      <c r="H16" s="450">
        <v>500</v>
      </c>
      <c r="I16" s="449">
        <v>500</v>
      </c>
      <c r="J16" s="448">
        <v>500</v>
      </c>
      <c r="K16" s="514">
        <f>SUM(H16:J16)</f>
        <v>1500</v>
      </c>
      <c r="L16" s="450">
        <v>500</v>
      </c>
      <c r="M16" s="450">
        <v>500</v>
      </c>
      <c r="N16" s="448">
        <v>500</v>
      </c>
      <c r="O16" s="514">
        <f>SUM(L16:N16)</f>
        <v>1500</v>
      </c>
      <c r="P16" s="450">
        <v>500</v>
      </c>
      <c r="Q16" s="449">
        <v>500</v>
      </c>
      <c r="R16" s="448">
        <v>500</v>
      </c>
      <c r="S16" s="514">
        <f>SUM(P16:R16)</f>
        <v>1500</v>
      </c>
      <c r="T16" s="515">
        <f>SUM(G16+K16+O16+S16)</f>
        <v>6000</v>
      </c>
      <c r="U16" s="447"/>
      <c r="V16" s="361"/>
      <c r="W16" s="361"/>
      <c r="X16" s="361"/>
      <c r="Y16" s="360"/>
    </row>
    <row r="17" spans="1:25" s="13" customFormat="1" ht="39" customHeight="1" thickBot="1" x14ac:dyDescent="0.25">
      <c r="A17" s="1840"/>
      <c r="B17" s="1965"/>
      <c r="C17" s="333" t="s">
        <v>34</v>
      </c>
      <c r="D17" s="1120">
        <v>436</v>
      </c>
      <c r="E17" s="1121">
        <v>568</v>
      </c>
      <c r="F17" s="1122">
        <v>148</v>
      </c>
      <c r="G17" s="514">
        <f>SUM(D17:F17)</f>
        <v>1152</v>
      </c>
      <c r="H17" s="1306">
        <v>702</v>
      </c>
      <c r="I17" s="1304">
        <v>2016</v>
      </c>
      <c r="J17" s="1305">
        <v>411</v>
      </c>
      <c r="K17" s="514">
        <f>SUM(H17:J17)</f>
        <v>3129</v>
      </c>
      <c r="L17" s="1337">
        <v>500</v>
      </c>
      <c r="M17" s="1496">
        <v>500</v>
      </c>
      <c r="N17" s="1339">
        <v>500</v>
      </c>
      <c r="O17" s="514">
        <f>SUM(L17:N17)</f>
        <v>1500</v>
      </c>
      <c r="P17" s="1577">
        <v>500</v>
      </c>
      <c r="Q17" s="1578">
        <v>500</v>
      </c>
      <c r="R17" s="1579">
        <v>320</v>
      </c>
      <c r="S17" s="514">
        <f>SUM(P17:R17)</f>
        <v>1320</v>
      </c>
      <c r="T17" s="515">
        <f>SUM(G17+K17+O17+S17)</f>
        <v>7101</v>
      </c>
      <c r="U17" s="352"/>
      <c r="V17" s="353"/>
      <c r="W17" s="353"/>
      <c r="X17" s="353"/>
      <c r="Y17" s="476"/>
    </row>
    <row r="18" spans="1:25" s="13" customFormat="1" ht="24.6" customHeight="1" thickBot="1" x14ac:dyDescent="0.25">
      <c r="A18" s="1839">
        <v>5</v>
      </c>
      <c r="B18" s="6" t="s">
        <v>21</v>
      </c>
      <c r="C18" s="7" t="s">
        <v>22</v>
      </c>
      <c r="D18" s="1919" t="s">
        <v>23</v>
      </c>
      <c r="E18" s="1832"/>
      <c r="F18" s="1833"/>
      <c r="G18" s="8">
        <f>G20/G19</f>
        <v>1.5</v>
      </c>
      <c r="H18" s="1919" t="s">
        <v>23</v>
      </c>
      <c r="I18" s="1832"/>
      <c r="J18" s="1833"/>
      <c r="K18" s="8">
        <f>K20/K19</f>
        <v>2</v>
      </c>
      <c r="L18" s="1919" t="s">
        <v>23</v>
      </c>
      <c r="M18" s="1832"/>
      <c r="N18" s="1833"/>
      <c r="O18" s="8">
        <f>O20/O19</f>
        <v>1</v>
      </c>
      <c r="P18" s="1919" t="s">
        <v>23</v>
      </c>
      <c r="Q18" s="1832"/>
      <c r="R18" s="1833"/>
      <c r="S18" s="8">
        <f>S20/S19</f>
        <v>1.5</v>
      </c>
      <c r="T18" s="8">
        <f>T20/T19</f>
        <v>1.5</v>
      </c>
      <c r="U18" s="69"/>
      <c r="V18" s="373"/>
      <c r="W18" s="373"/>
      <c r="X18" s="373"/>
      <c r="Y18" s="372"/>
    </row>
    <row r="19" spans="1:25" s="13" customFormat="1" ht="39" customHeight="1" x14ac:dyDescent="0.2">
      <c r="A19" s="1840"/>
      <c r="B19" s="1964" t="s">
        <v>35</v>
      </c>
      <c r="C19" s="308" t="s">
        <v>31</v>
      </c>
      <c r="D19" s="450">
        <v>1</v>
      </c>
      <c r="E19" s="449">
        <v>1</v>
      </c>
      <c r="F19" s="448"/>
      <c r="G19" s="514">
        <f>SUM(D19:F19)</f>
        <v>2</v>
      </c>
      <c r="H19" s="450">
        <v>1</v>
      </c>
      <c r="I19" s="449">
        <v>1</v>
      </c>
      <c r="J19" s="448"/>
      <c r="K19" s="514">
        <f>SUM(H19:J19)</f>
        <v>2</v>
      </c>
      <c r="L19" s="450">
        <v>1</v>
      </c>
      <c r="M19" s="449">
        <v>1</v>
      </c>
      <c r="N19" s="448"/>
      <c r="O19" s="514">
        <f>SUM(L19:N19)</f>
        <v>2</v>
      </c>
      <c r="P19" s="450">
        <v>1</v>
      </c>
      <c r="Q19" s="449">
        <v>1</v>
      </c>
      <c r="R19" s="448"/>
      <c r="S19" s="514">
        <f>SUM(P19:R19)</f>
        <v>2</v>
      </c>
      <c r="T19" s="515">
        <f>SUM(G19+K19+O19+S19)</f>
        <v>8</v>
      </c>
      <c r="U19" s="447"/>
      <c r="V19" s="361"/>
      <c r="W19" s="361"/>
      <c r="X19" s="361"/>
      <c r="Y19" s="360"/>
    </row>
    <row r="20" spans="1:25" s="13" customFormat="1" ht="50.25" customHeight="1" thickBot="1" x14ac:dyDescent="0.25">
      <c r="A20" s="1840"/>
      <c r="B20" s="1965"/>
      <c r="C20" s="333" t="s">
        <v>32</v>
      </c>
      <c r="D20" s="450"/>
      <c r="E20" s="1121">
        <v>1</v>
      </c>
      <c r="F20" s="1122">
        <v>2</v>
      </c>
      <c r="G20" s="514">
        <f>SUM(D20:F20)</f>
        <v>3</v>
      </c>
      <c r="H20" s="1306">
        <v>2</v>
      </c>
      <c r="I20" s="1304">
        <v>1</v>
      </c>
      <c r="J20" s="1305">
        <v>1</v>
      </c>
      <c r="K20" s="514">
        <f>SUM(H20:J20)</f>
        <v>4</v>
      </c>
      <c r="L20" s="1337">
        <v>1</v>
      </c>
      <c r="M20" s="1496">
        <v>1</v>
      </c>
      <c r="N20" s="1339"/>
      <c r="O20" s="514">
        <f>SUM(L20:N20)</f>
        <v>2</v>
      </c>
      <c r="P20" s="1577">
        <v>1</v>
      </c>
      <c r="Q20" s="1578">
        <v>1</v>
      </c>
      <c r="R20" s="1579">
        <v>1</v>
      </c>
      <c r="S20" s="514">
        <f>SUM(P20:R20)</f>
        <v>3</v>
      </c>
      <c r="T20" s="515">
        <f>SUM(G20+K20+O20+S20)</f>
        <v>12</v>
      </c>
      <c r="U20" s="352"/>
      <c r="V20" s="353"/>
      <c r="W20" s="353"/>
      <c r="X20" s="353"/>
      <c r="Y20" s="476"/>
    </row>
    <row r="21" spans="1:25" s="13" customFormat="1" ht="24.6" customHeight="1" thickBot="1" x14ac:dyDescent="0.25">
      <c r="A21" s="1839">
        <v>6</v>
      </c>
      <c r="B21" s="7" t="s">
        <v>21</v>
      </c>
      <c r="C21" s="7" t="s">
        <v>22</v>
      </c>
      <c r="D21" s="1919" t="s">
        <v>23</v>
      </c>
      <c r="E21" s="1832"/>
      <c r="F21" s="1833"/>
      <c r="G21" s="8" t="e">
        <f>G23/G22</f>
        <v>#DIV/0!</v>
      </c>
      <c r="H21" s="1919" t="s">
        <v>23</v>
      </c>
      <c r="I21" s="1832"/>
      <c r="J21" s="1833"/>
      <c r="K21" s="8" t="e">
        <f>#REF!/#REF!</f>
        <v>#REF!</v>
      </c>
      <c r="L21" s="1919" t="s">
        <v>23</v>
      </c>
      <c r="M21" s="1832"/>
      <c r="N21" s="1833"/>
      <c r="O21" s="8" t="e">
        <f>#REF!/#REF!</f>
        <v>#REF!</v>
      </c>
      <c r="P21" s="1919" t="s">
        <v>23</v>
      </c>
      <c r="Q21" s="1832"/>
      <c r="R21" s="1833"/>
      <c r="S21" s="8" t="e">
        <f>#REF!/#REF!</f>
        <v>#REF!</v>
      </c>
      <c r="T21" s="8" t="e">
        <f>#REF!/#REF!</f>
        <v>#REF!</v>
      </c>
      <c r="U21" s="69"/>
      <c r="V21" s="373"/>
      <c r="W21" s="442"/>
      <c r="X21" s="442"/>
      <c r="Y21" s="372"/>
    </row>
    <row r="22" spans="1:25" s="13" customFormat="1" ht="24.6" customHeight="1" x14ac:dyDescent="0.2">
      <c r="A22" s="1840"/>
      <c r="B22" s="1837" t="s">
        <v>36</v>
      </c>
      <c r="C22" s="371" t="s">
        <v>37</v>
      </c>
      <c r="D22" s="370"/>
      <c r="E22" s="369"/>
      <c r="F22" s="369"/>
      <c r="G22" s="364">
        <f>SUM(D22:F22)</f>
        <v>0</v>
      </c>
      <c r="H22" s="369"/>
      <c r="I22" s="369"/>
      <c r="J22" s="369"/>
      <c r="K22" s="364">
        <f>SUM(H22:J22)</f>
        <v>0</v>
      </c>
      <c r="L22" s="368"/>
      <c r="M22" s="366"/>
      <c r="N22" s="365"/>
      <c r="O22" s="364">
        <f>SUM(L22:N22)</f>
        <v>0</v>
      </c>
      <c r="P22" s="367"/>
      <c r="Q22" s="366"/>
      <c r="R22" s="365"/>
      <c r="S22" s="364">
        <f>SUM(P22:R22)</f>
        <v>0</v>
      </c>
      <c r="T22" s="363">
        <f>SUM(G22+K22+O22+S22)</f>
        <v>0</v>
      </c>
      <c r="U22" s="362"/>
      <c r="V22" s="361"/>
      <c r="W22" s="361"/>
      <c r="X22" s="361"/>
      <c r="Y22" s="360"/>
    </row>
    <row r="23" spans="1:25" s="13" customFormat="1" ht="45.75" customHeight="1" thickBot="1" x14ac:dyDescent="0.25">
      <c r="A23" s="1918"/>
      <c r="B23" s="1838"/>
      <c r="C23" s="79" t="s">
        <v>38</v>
      </c>
      <c r="D23" s="359"/>
      <c r="E23" s="358"/>
      <c r="F23" s="357"/>
      <c r="G23" s="356">
        <f>SUM(D23:F23)</f>
        <v>0</v>
      </c>
      <c r="H23" s="359"/>
      <c r="I23" s="358"/>
      <c r="J23" s="357"/>
      <c r="K23" s="356">
        <f>SUM(H23:J23)</f>
        <v>0</v>
      </c>
      <c r="L23" s="359"/>
      <c r="M23" s="358"/>
      <c r="N23" s="357"/>
      <c r="O23" s="356">
        <f>SUM(L23:N23)</f>
        <v>0</v>
      </c>
      <c r="P23" s="359"/>
      <c r="Q23" s="358"/>
      <c r="R23" s="357"/>
      <c r="S23" s="356">
        <f>SUM(P23:R23)</f>
        <v>0</v>
      </c>
      <c r="T23" s="355">
        <f>SUM(G23+K23+O23+S23)</f>
        <v>0</v>
      </c>
      <c r="U23" s="85"/>
      <c r="V23" s="30"/>
      <c r="W23" s="30"/>
      <c r="X23" s="30"/>
      <c r="Y23" s="32"/>
    </row>
    <row r="24" spans="1:25" s="13" customFormat="1" ht="24.6" customHeight="1" x14ac:dyDescent="0.25">
      <c r="A24" s="1958" t="s">
        <v>954</v>
      </c>
      <c r="B24" s="1959"/>
      <c r="C24" s="1959"/>
      <c r="D24" s="1959"/>
      <c r="E24" s="1959"/>
      <c r="F24" s="1959"/>
      <c r="G24" s="1959"/>
      <c r="H24" s="1959"/>
      <c r="I24" s="1959"/>
      <c r="J24" s="1959"/>
      <c r="K24" s="1959"/>
      <c r="L24" s="1959"/>
      <c r="M24" s="1959"/>
      <c r="N24" s="1959"/>
      <c r="O24" s="1959"/>
      <c r="P24" s="1959"/>
      <c r="Q24" s="1959"/>
      <c r="R24" s="1959"/>
      <c r="S24" s="1959"/>
      <c r="T24" s="1959"/>
      <c r="U24" s="1959"/>
      <c r="V24" s="1959"/>
      <c r="W24" s="1959"/>
      <c r="X24" s="1959"/>
      <c r="Y24" s="1960"/>
    </row>
    <row r="25" spans="1:25" s="13" customFormat="1" ht="24.6" customHeight="1" thickBot="1" x14ac:dyDescent="0.25">
      <c r="A25" s="1961" t="s">
        <v>39</v>
      </c>
      <c r="B25" s="1962"/>
      <c r="C25" s="1962"/>
      <c r="D25" s="1962"/>
      <c r="E25" s="1962"/>
      <c r="F25" s="1962"/>
      <c r="G25" s="1962"/>
      <c r="H25" s="1962"/>
      <c r="I25" s="1962"/>
      <c r="J25" s="1962"/>
      <c r="K25" s="1962"/>
      <c r="L25" s="1962"/>
      <c r="M25" s="1962"/>
      <c r="N25" s="1962"/>
      <c r="O25" s="1962"/>
      <c r="P25" s="1962"/>
      <c r="Q25" s="1962"/>
      <c r="R25" s="1962"/>
      <c r="S25" s="1962"/>
      <c r="T25" s="1962"/>
      <c r="U25" s="1962"/>
      <c r="V25" s="1962"/>
      <c r="W25" s="1962"/>
      <c r="X25" s="1962"/>
      <c r="Y25" s="1963"/>
    </row>
    <row r="26" spans="1:25" ht="19.7" customHeight="1" x14ac:dyDescent="0.25"/>
    <row r="27" spans="1:25" ht="15.75" customHeight="1" x14ac:dyDescent="0.25"/>
  </sheetData>
  <protectedRanges>
    <protectedRange sqref="D22:R23" name="Rango6"/>
    <protectedRange sqref="D20:K20 O20" name="Rango5"/>
    <protectedRange sqref="D17:K17 O17" name="Rango4"/>
    <protectedRange sqref="D14:K14 O14" name="Rango3"/>
    <protectedRange sqref="D11:K11 O11" name="Rango2"/>
    <protectedRange sqref="D8:K8 O8" name="Rango1"/>
    <protectedRange sqref="L8:N8" name="Rango1_1"/>
    <protectedRange sqref="L11:N11" name="Rango2_1"/>
    <protectedRange sqref="L14:N14" name="Rango3_1"/>
    <protectedRange sqref="L17:N17" name="Rango4_1"/>
    <protectedRange sqref="L20:N20" name="Rango5_1"/>
    <protectedRange sqref="P8:R8" name="Rango1_2"/>
    <protectedRange sqref="P11:R11" name="Rango2_2"/>
    <protectedRange sqref="P14:R14" name="Rango3_2"/>
    <protectedRange sqref="P17:R17" name="Rango4_2"/>
    <protectedRange sqref="P20:R20" name="Rango5_2"/>
  </protectedRanges>
  <mergeCells count="60">
    <mergeCell ref="A1:Y1"/>
    <mergeCell ref="A2:Y2"/>
    <mergeCell ref="A3:Y3"/>
    <mergeCell ref="A4:C5"/>
    <mergeCell ref="D4:D5"/>
    <mergeCell ref="E4:E5"/>
    <mergeCell ref="F4:F5"/>
    <mergeCell ref="G4:G5"/>
    <mergeCell ref="H4:H5"/>
    <mergeCell ref="I4:I5"/>
    <mergeCell ref="U4:Y4"/>
    <mergeCell ref="J4:J5"/>
    <mergeCell ref="K4:K5"/>
    <mergeCell ref="L4:L5"/>
    <mergeCell ref="M4:M5"/>
    <mergeCell ref="N4:N5"/>
    <mergeCell ref="T4:T5"/>
    <mergeCell ref="A6:A8"/>
    <mergeCell ref="D6:F6"/>
    <mergeCell ref="H6:J6"/>
    <mergeCell ref="L6:N6"/>
    <mergeCell ref="P6:R6"/>
    <mergeCell ref="B7:B8"/>
    <mergeCell ref="O4:O5"/>
    <mergeCell ref="P4:P5"/>
    <mergeCell ref="Q4:Q5"/>
    <mergeCell ref="R4:R5"/>
    <mergeCell ref="S4:S5"/>
    <mergeCell ref="A9:A11"/>
    <mergeCell ref="D9:F9"/>
    <mergeCell ref="H9:J9"/>
    <mergeCell ref="L9:N9"/>
    <mergeCell ref="P9:R9"/>
    <mergeCell ref="B10:B11"/>
    <mergeCell ref="A12:A14"/>
    <mergeCell ref="D12:F12"/>
    <mergeCell ref="H12:J12"/>
    <mergeCell ref="L12:N12"/>
    <mergeCell ref="P12:R12"/>
    <mergeCell ref="B13:B14"/>
    <mergeCell ref="A15:A17"/>
    <mergeCell ref="D15:F15"/>
    <mergeCell ref="H15:J15"/>
    <mergeCell ref="L15:N15"/>
    <mergeCell ref="P15:R15"/>
    <mergeCell ref="B16:B17"/>
    <mergeCell ref="A18:A20"/>
    <mergeCell ref="D18:F18"/>
    <mergeCell ref="H18:J18"/>
    <mergeCell ref="L18:N18"/>
    <mergeCell ref="P18:R18"/>
    <mergeCell ref="B19:B20"/>
    <mergeCell ref="A24:Y24"/>
    <mergeCell ref="A25:Y25"/>
    <mergeCell ref="D21:F21"/>
    <mergeCell ref="H21:J21"/>
    <mergeCell ref="L21:N21"/>
    <mergeCell ref="P21:R21"/>
    <mergeCell ref="B22:B23"/>
    <mergeCell ref="A21:A23"/>
  </mergeCells>
  <conditionalFormatting sqref="S9:T9 S12:T12 S21:T21 K6 G6 O6 S6:T6 K9 G9 O9 K12 G12 O12 K21 G21 O21">
    <cfRule type="cellIs" dxfId="7267" priority="9" operator="greaterThan">
      <formula>0.99</formula>
    </cfRule>
    <cfRule type="cellIs" dxfId="7266" priority="10" operator="greaterThan">
      <formula>0.79</formula>
    </cfRule>
    <cfRule type="cellIs" dxfId="7265" priority="11" operator="greaterThan">
      <formula>0.59</formula>
    </cfRule>
    <cfRule type="cellIs" dxfId="7264" priority="12" operator="lessThan">
      <formula>0.6</formula>
    </cfRule>
  </conditionalFormatting>
  <conditionalFormatting sqref="S15:T15 K15 G15 O15">
    <cfRule type="cellIs" dxfId="7263" priority="5" operator="greaterThan">
      <formula>0.99</formula>
    </cfRule>
    <cfRule type="cellIs" dxfId="7262" priority="6" operator="greaterThan">
      <formula>0.79</formula>
    </cfRule>
    <cfRule type="cellIs" dxfId="7261" priority="7" operator="greaterThan">
      <formula>0.59</formula>
    </cfRule>
    <cfRule type="cellIs" dxfId="7260" priority="8" operator="lessThan">
      <formula>0.6</formula>
    </cfRule>
  </conditionalFormatting>
  <conditionalFormatting sqref="K18 G18 O18 S18:T18">
    <cfRule type="cellIs" dxfId="7259" priority="1" operator="greaterThan">
      <formula>0.99</formula>
    </cfRule>
    <cfRule type="cellIs" dxfId="7258" priority="2" operator="greaterThan">
      <formula>0.79</formula>
    </cfRule>
    <cfRule type="cellIs" dxfId="7257" priority="3" operator="greaterThan">
      <formula>0.59</formula>
    </cfRule>
    <cfRule type="cellIs" dxfId="7256" priority="4" operator="lessThan">
      <formula>0.6</formula>
    </cfRule>
  </conditionalFormatting>
  <pageMargins left="0.25" right="0.25" top="0.75" bottom="0.75" header="0.3" footer="0.3"/>
  <pageSetup scale="55" orientation="landscape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 tint="-0.499984740745262"/>
  </sheetPr>
  <dimension ref="A1:Y49"/>
  <sheetViews>
    <sheetView view="pageBreakPreview" topLeftCell="A22" zoomScale="70" zoomScaleSheetLayoutView="70" workbookViewId="0">
      <selection activeCell="C44" sqref="C44"/>
    </sheetView>
  </sheetViews>
  <sheetFormatPr baseColWidth="10" defaultRowHeight="15" x14ac:dyDescent="0.25"/>
  <cols>
    <col min="1" max="1" width="5.5703125" style="1" customWidth="1"/>
    <col min="2" max="2" width="30" style="86" customWidth="1"/>
    <col min="3" max="3" width="32" style="86" customWidth="1"/>
    <col min="4" max="6" width="6.42578125" style="1" customWidth="1"/>
    <col min="7" max="7" width="9.85546875" style="1" customWidth="1"/>
    <col min="8" max="8" width="6.42578125" style="1" customWidth="1"/>
    <col min="9" max="9" width="7.140625" style="1" customWidth="1"/>
    <col min="10" max="10" width="8.7109375" style="1" customWidth="1"/>
    <col min="11" max="11" width="8.85546875" style="1" customWidth="1"/>
    <col min="12" max="14" width="6.42578125" style="1" customWidth="1"/>
    <col min="15" max="15" width="8.85546875" style="1" customWidth="1"/>
    <col min="16" max="18" width="6.42578125" style="1" customWidth="1"/>
    <col min="19" max="19" width="8.85546875" style="1" customWidth="1"/>
    <col min="20" max="20" width="11.42578125" style="1" customWidth="1"/>
    <col min="21" max="24" width="6.7109375" style="1" customWidth="1"/>
    <col min="25" max="25" width="7.140625" style="1" customWidth="1"/>
    <col min="26" max="167" width="11.42578125" style="1"/>
    <col min="168" max="168" width="5" style="1" bestFit="1" customWidth="1"/>
    <col min="169" max="169" width="35.5703125" style="1" bestFit="1" customWidth="1"/>
    <col min="170" max="170" width="40.140625" style="1" bestFit="1" customWidth="1"/>
    <col min="171" max="171" width="16" style="1" customWidth="1"/>
    <col min="172" max="172" width="21.7109375" style="1" customWidth="1"/>
    <col min="173" max="173" width="18.85546875" style="1" customWidth="1"/>
    <col min="174" max="174" width="12.85546875" style="1" customWidth="1"/>
    <col min="175" max="179" width="10" style="1" bestFit="1" customWidth="1"/>
    <col min="180" max="423" width="11.42578125" style="1"/>
    <col min="424" max="424" width="5" style="1" bestFit="1" customWidth="1"/>
    <col min="425" max="425" width="35.5703125" style="1" bestFit="1" customWidth="1"/>
    <col min="426" max="426" width="40.140625" style="1" bestFit="1" customWidth="1"/>
    <col min="427" max="427" width="16" style="1" customWidth="1"/>
    <col min="428" max="428" width="21.7109375" style="1" customWidth="1"/>
    <col min="429" max="429" width="18.85546875" style="1" customWidth="1"/>
    <col min="430" max="430" width="12.85546875" style="1" customWidth="1"/>
    <col min="431" max="435" width="10" style="1" bestFit="1" customWidth="1"/>
    <col min="436" max="679" width="11.42578125" style="1"/>
    <col min="680" max="680" width="5" style="1" bestFit="1" customWidth="1"/>
    <col min="681" max="681" width="35.5703125" style="1" bestFit="1" customWidth="1"/>
    <col min="682" max="682" width="40.140625" style="1" bestFit="1" customWidth="1"/>
    <col min="683" max="683" width="16" style="1" customWidth="1"/>
    <col min="684" max="684" width="21.7109375" style="1" customWidth="1"/>
    <col min="685" max="685" width="18.85546875" style="1" customWidth="1"/>
    <col min="686" max="686" width="12.85546875" style="1" customWidth="1"/>
    <col min="687" max="691" width="10" style="1" bestFit="1" customWidth="1"/>
    <col min="692" max="935" width="11.42578125" style="1"/>
    <col min="936" max="936" width="5" style="1" bestFit="1" customWidth="1"/>
    <col min="937" max="937" width="35.5703125" style="1" bestFit="1" customWidth="1"/>
    <col min="938" max="938" width="40.140625" style="1" bestFit="1" customWidth="1"/>
    <col min="939" max="939" width="16" style="1" customWidth="1"/>
    <col min="940" max="940" width="21.7109375" style="1" customWidth="1"/>
    <col min="941" max="941" width="18.85546875" style="1" customWidth="1"/>
    <col min="942" max="942" width="12.85546875" style="1" customWidth="1"/>
    <col min="943" max="947" width="10" style="1" bestFit="1" customWidth="1"/>
    <col min="948" max="1191" width="11.42578125" style="1"/>
    <col min="1192" max="1192" width="5" style="1" bestFit="1" customWidth="1"/>
    <col min="1193" max="1193" width="35.5703125" style="1" bestFit="1" customWidth="1"/>
    <col min="1194" max="1194" width="40.140625" style="1" bestFit="1" customWidth="1"/>
    <col min="1195" max="1195" width="16" style="1" customWidth="1"/>
    <col min="1196" max="1196" width="21.7109375" style="1" customWidth="1"/>
    <col min="1197" max="1197" width="18.85546875" style="1" customWidth="1"/>
    <col min="1198" max="1198" width="12.85546875" style="1" customWidth="1"/>
    <col min="1199" max="1203" width="10" style="1" bestFit="1" customWidth="1"/>
    <col min="1204" max="1447" width="11.42578125" style="1"/>
    <col min="1448" max="1448" width="5" style="1" bestFit="1" customWidth="1"/>
    <col min="1449" max="1449" width="35.5703125" style="1" bestFit="1" customWidth="1"/>
    <col min="1450" max="1450" width="40.140625" style="1" bestFit="1" customWidth="1"/>
    <col min="1451" max="1451" width="16" style="1" customWidth="1"/>
    <col min="1452" max="1452" width="21.7109375" style="1" customWidth="1"/>
    <col min="1453" max="1453" width="18.85546875" style="1" customWidth="1"/>
    <col min="1454" max="1454" width="12.85546875" style="1" customWidth="1"/>
    <col min="1455" max="1459" width="10" style="1" bestFit="1" customWidth="1"/>
    <col min="1460" max="1703" width="11.42578125" style="1"/>
    <col min="1704" max="1704" width="5" style="1" bestFit="1" customWidth="1"/>
    <col min="1705" max="1705" width="35.5703125" style="1" bestFit="1" customWidth="1"/>
    <col min="1706" max="1706" width="40.140625" style="1" bestFit="1" customWidth="1"/>
    <col min="1707" max="1707" width="16" style="1" customWidth="1"/>
    <col min="1708" max="1708" width="21.7109375" style="1" customWidth="1"/>
    <col min="1709" max="1709" width="18.85546875" style="1" customWidth="1"/>
    <col min="1710" max="1710" width="12.85546875" style="1" customWidth="1"/>
    <col min="1711" max="1715" width="10" style="1" bestFit="1" customWidth="1"/>
    <col min="1716" max="1959" width="11.42578125" style="1"/>
    <col min="1960" max="1960" width="5" style="1" bestFit="1" customWidth="1"/>
    <col min="1961" max="1961" width="35.5703125" style="1" bestFit="1" customWidth="1"/>
    <col min="1962" max="1962" width="40.140625" style="1" bestFit="1" customWidth="1"/>
    <col min="1963" max="1963" width="16" style="1" customWidth="1"/>
    <col min="1964" max="1964" width="21.7109375" style="1" customWidth="1"/>
    <col min="1965" max="1965" width="18.85546875" style="1" customWidth="1"/>
    <col min="1966" max="1966" width="12.85546875" style="1" customWidth="1"/>
    <col min="1967" max="1971" width="10" style="1" bestFit="1" customWidth="1"/>
    <col min="1972" max="2215" width="11.42578125" style="1"/>
    <col min="2216" max="2216" width="5" style="1" bestFit="1" customWidth="1"/>
    <col min="2217" max="2217" width="35.5703125" style="1" bestFit="1" customWidth="1"/>
    <col min="2218" max="2218" width="40.140625" style="1" bestFit="1" customWidth="1"/>
    <col min="2219" max="2219" width="16" style="1" customWidth="1"/>
    <col min="2220" max="2220" width="21.7109375" style="1" customWidth="1"/>
    <col min="2221" max="2221" width="18.85546875" style="1" customWidth="1"/>
    <col min="2222" max="2222" width="12.85546875" style="1" customWidth="1"/>
    <col min="2223" max="2227" width="10" style="1" bestFit="1" customWidth="1"/>
    <col min="2228" max="2471" width="11.42578125" style="1"/>
    <col min="2472" max="2472" width="5" style="1" bestFit="1" customWidth="1"/>
    <col min="2473" max="2473" width="35.5703125" style="1" bestFit="1" customWidth="1"/>
    <col min="2474" max="2474" width="40.140625" style="1" bestFit="1" customWidth="1"/>
    <col min="2475" max="2475" width="16" style="1" customWidth="1"/>
    <col min="2476" max="2476" width="21.7109375" style="1" customWidth="1"/>
    <col min="2477" max="2477" width="18.85546875" style="1" customWidth="1"/>
    <col min="2478" max="2478" width="12.85546875" style="1" customWidth="1"/>
    <col min="2479" max="2483" width="10" style="1" bestFit="1" customWidth="1"/>
    <col min="2484" max="2727" width="11.42578125" style="1"/>
    <col min="2728" max="2728" width="5" style="1" bestFit="1" customWidth="1"/>
    <col min="2729" max="2729" width="35.5703125" style="1" bestFit="1" customWidth="1"/>
    <col min="2730" max="2730" width="40.140625" style="1" bestFit="1" customWidth="1"/>
    <col min="2731" max="2731" width="16" style="1" customWidth="1"/>
    <col min="2732" max="2732" width="21.7109375" style="1" customWidth="1"/>
    <col min="2733" max="2733" width="18.85546875" style="1" customWidth="1"/>
    <col min="2734" max="2734" width="12.85546875" style="1" customWidth="1"/>
    <col min="2735" max="2739" width="10" style="1" bestFit="1" customWidth="1"/>
    <col min="2740" max="2983" width="11.42578125" style="1"/>
    <col min="2984" max="2984" width="5" style="1" bestFit="1" customWidth="1"/>
    <col min="2985" max="2985" width="35.5703125" style="1" bestFit="1" customWidth="1"/>
    <col min="2986" max="2986" width="40.140625" style="1" bestFit="1" customWidth="1"/>
    <col min="2987" max="2987" width="16" style="1" customWidth="1"/>
    <col min="2988" max="2988" width="21.7109375" style="1" customWidth="1"/>
    <col min="2989" max="2989" width="18.85546875" style="1" customWidth="1"/>
    <col min="2990" max="2990" width="12.85546875" style="1" customWidth="1"/>
    <col min="2991" max="2995" width="10" style="1" bestFit="1" customWidth="1"/>
    <col min="2996" max="3239" width="11.42578125" style="1"/>
    <col min="3240" max="3240" width="5" style="1" bestFit="1" customWidth="1"/>
    <col min="3241" max="3241" width="35.5703125" style="1" bestFit="1" customWidth="1"/>
    <col min="3242" max="3242" width="40.140625" style="1" bestFit="1" customWidth="1"/>
    <col min="3243" max="3243" width="16" style="1" customWidth="1"/>
    <col min="3244" max="3244" width="21.7109375" style="1" customWidth="1"/>
    <col min="3245" max="3245" width="18.85546875" style="1" customWidth="1"/>
    <col min="3246" max="3246" width="12.85546875" style="1" customWidth="1"/>
    <col min="3247" max="3251" width="10" style="1" bestFit="1" customWidth="1"/>
    <col min="3252" max="3495" width="11.42578125" style="1"/>
    <col min="3496" max="3496" width="5" style="1" bestFit="1" customWidth="1"/>
    <col min="3497" max="3497" width="35.5703125" style="1" bestFit="1" customWidth="1"/>
    <col min="3498" max="3498" width="40.140625" style="1" bestFit="1" customWidth="1"/>
    <col min="3499" max="3499" width="16" style="1" customWidth="1"/>
    <col min="3500" max="3500" width="21.7109375" style="1" customWidth="1"/>
    <col min="3501" max="3501" width="18.85546875" style="1" customWidth="1"/>
    <col min="3502" max="3502" width="12.85546875" style="1" customWidth="1"/>
    <col min="3503" max="3507" width="10" style="1" bestFit="1" customWidth="1"/>
    <col min="3508" max="3751" width="11.42578125" style="1"/>
    <col min="3752" max="3752" width="5" style="1" bestFit="1" customWidth="1"/>
    <col min="3753" max="3753" width="35.5703125" style="1" bestFit="1" customWidth="1"/>
    <col min="3754" max="3754" width="40.140625" style="1" bestFit="1" customWidth="1"/>
    <col min="3755" max="3755" width="16" style="1" customWidth="1"/>
    <col min="3756" max="3756" width="21.7109375" style="1" customWidth="1"/>
    <col min="3757" max="3757" width="18.85546875" style="1" customWidth="1"/>
    <col min="3758" max="3758" width="12.85546875" style="1" customWidth="1"/>
    <col min="3759" max="3763" width="10" style="1" bestFit="1" customWidth="1"/>
    <col min="3764" max="4007" width="11.42578125" style="1"/>
    <col min="4008" max="4008" width="5" style="1" bestFit="1" customWidth="1"/>
    <col min="4009" max="4009" width="35.5703125" style="1" bestFit="1" customWidth="1"/>
    <col min="4010" max="4010" width="40.140625" style="1" bestFit="1" customWidth="1"/>
    <col min="4011" max="4011" width="16" style="1" customWidth="1"/>
    <col min="4012" max="4012" width="21.7109375" style="1" customWidth="1"/>
    <col min="4013" max="4013" width="18.85546875" style="1" customWidth="1"/>
    <col min="4014" max="4014" width="12.85546875" style="1" customWidth="1"/>
    <col min="4015" max="4019" width="10" style="1" bestFit="1" customWidth="1"/>
    <col min="4020" max="4263" width="11.42578125" style="1"/>
    <col min="4264" max="4264" width="5" style="1" bestFit="1" customWidth="1"/>
    <col min="4265" max="4265" width="35.5703125" style="1" bestFit="1" customWidth="1"/>
    <col min="4266" max="4266" width="40.140625" style="1" bestFit="1" customWidth="1"/>
    <col min="4267" max="4267" width="16" style="1" customWidth="1"/>
    <col min="4268" max="4268" width="21.7109375" style="1" customWidth="1"/>
    <col min="4269" max="4269" width="18.85546875" style="1" customWidth="1"/>
    <col min="4270" max="4270" width="12.85546875" style="1" customWidth="1"/>
    <col min="4271" max="4275" width="10" style="1" bestFit="1" customWidth="1"/>
    <col min="4276" max="4519" width="11.42578125" style="1"/>
    <col min="4520" max="4520" width="5" style="1" bestFit="1" customWidth="1"/>
    <col min="4521" max="4521" width="35.5703125" style="1" bestFit="1" customWidth="1"/>
    <col min="4522" max="4522" width="40.140625" style="1" bestFit="1" customWidth="1"/>
    <col min="4523" max="4523" width="16" style="1" customWidth="1"/>
    <col min="4524" max="4524" width="21.7109375" style="1" customWidth="1"/>
    <col min="4525" max="4525" width="18.85546875" style="1" customWidth="1"/>
    <col min="4526" max="4526" width="12.85546875" style="1" customWidth="1"/>
    <col min="4527" max="4531" width="10" style="1" bestFit="1" customWidth="1"/>
    <col min="4532" max="4775" width="11.42578125" style="1"/>
    <col min="4776" max="4776" width="5" style="1" bestFit="1" customWidth="1"/>
    <col min="4777" max="4777" width="35.5703125" style="1" bestFit="1" customWidth="1"/>
    <col min="4778" max="4778" width="40.140625" style="1" bestFit="1" customWidth="1"/>
    <col min="4779" max="4779" width="16" style="1" customWidth="1"/>
    <col min="4780" max="4780" width="21.7109375" style="1" customWidth="1"/>
    <col min="4781" max="4781" width="18.85546875" style="1" customWidth="1"/>
    <col min="4782" max="4782" width="12.85546875" style="1" customWidth="1"/>
    <col min="4783" max="4787" width="10" style="1" bestFit="1" customWidth="1"/>
    <col min="4788" max="5031" width="11.42578125" style="1"/>
    <col min="5032" max="5032" width="5" style="1" bestFit="1" customWidth="1"/>
    <col min="5033" max="5033" width="35.5703125" style="1" bestFit="1" customWidth="1"/>
    <col min="5034" max="5034" width="40.140625" style="1" bestFit="1" customWidth="1"/>
    <col min="5035" max="5035" width="16" style="1" customWidth="1"/>
    <col min="5036" max="5036" width="21.7109375" style="1" customWidth="1"/>
    <col min="5037" max="5037" width="18.85546875" style="1" customWidth="1"/>
    <col min="5038" max="5038" width="12.85546875" style="1" customWidth="1"/>
    <col min="5039" max="5043" width="10" style="1" bestFit="1" customWidth="1"/>
    <col min="5044" max="5287" width="11.42578125" style="1"/>
    <col min="5288" max="5288" width="5" style="1" bestFit="1" customWidth="1"/>
    <col min="5289" max="5289" width="35.5703125" style="1" bestFit="1" customWidth="1"/>
    <col min="5290" max="5290" width="40.140625" style="1" bestFit="1" customWidth="1"/>
    <col min="5291" max="5291" width="16" style="1" customWidth="1"/>
    <col min="5292" max="5292" width="21.7109375" style="1" customWidth="1"/>
    <col min="5293" max="5293" width="18.85546875" style="1" customWidth="1"/>
    <col min="5294" max="5294" width="12.85546875" style="1" customWidth="1"/>
    <col min="5295" max="5299" width="10" style="1" bestFit="1" customWidth="1"/>
    <col min="5300" max="5543" width="11.42578125" style="1"/>
    <col min="5544" max="5544" width="5" style="1" bestFit="1" customWidth="1"/>
    <col min="5545" max="5545" width="35.5703125" style="1" bestFit="1" customWidth="1"/>
    <col min="5546" max="5546" width="40.140625" style="1" bestFit="1" customWidth="1"/>
    <col min="5547" max="5547" width="16" style="1" customWidth="1"/>
    <col min="5548" max="5548" width="21.7109375" style="1" customWidth="1"/>
    <col min="5549" max="5549" width="18.85546875" style="1" customWidth="1"/>
    <col min="5550" max="5550" width="12.85546875" style="1" customWidth="1"/>
    <col min="5551" max="5555" width="10" style="1" bestFit="1" customWidth="1"/>
    <col min="5556" max="5799" width="11.42578125" style="1"/>
    <col min="5800" max="5800" width="5" style="1" bestFit="1" customWidth="1"/>
    <col min="5801" max="5801" width="35.5703125" style="1" bestFit="1" customWidth="1"/>
    <col min="5802" max="5802" width="40.140625" style="1" bestFit="1" customWidth="1"/>
    <col min="5803" max="5803" width="16" style="1" customWidth="1"/>
    <col min="5804" max="5804" width="21.7109375" style="1" customWidth="1"/>
    <col min="5805" max="5805" width="18.85546875" style="1" customWidth="1"/>
    <col min="5806" max="5806" width="12.85546875" style="1" customWidth="1"/>
    <col min="5807" max="5811" width="10" style="1" bestFit="1" customWidth="1"/>
    <col min="5812" max="6055" width="11.42578125" style="1"/>
    <col min="6056" max="6056" width="5" style="1" bestFit="1" customWidth="1"/>
    <col min="6057" max="6057" width="35.5703125" style="1" bestFit="1" customWidth="1"/>
    <col min="6058" max="6058" width="40.140625" style="1" bestFit="1" customWidth="1"/>
    <col min="6059" max="6059" width="16" style="1" customWidth="1"/>
    <col min="6060" max="6060" width="21.7109375" style="1" customWidth="1"/>
    <col min="6061" max="6061" width="18.85546875" style="1" customWidth="1"/>
    <col min="6062" max="6062" width="12.85546875" style="1" customWidth="1"/>
    <col min="6063" max="6067" width="10" style="1" bestFit="1" customWidth="1"/>
    <col min="6068" max="6311" width="11.42578125" style="1"/>
    <col min="6312" max="6312" width="5" style="1" bestFit="1" customWidth="1"/>
    <col min="6313" max="6313" width="35.5703125" style="1" bestFit="1" customWidth="1"/>
    <col min="6314" max="6314" width="40.140625" style="1" bestFit="1" customWidth="1"/>
    <col min="6315" max="6315" width="16" style="1" customWidth="1"/>
    <col min="6316" max="6316" width="21.7109375" style="1" customWidth="1"/>
    <col min="6317" max="6317" width="18.85546875" style="1" customWidth="1"/>
    <col min="6318" max="6318" width="12.85546875" style="1" customWidth="1"/>
    <col min="6319" max="6323" width="10" style="1" bestFit="1" customWidth="1"/>
    <col min="6324" max="6567" width="11.42578125" style="1"/>
    <col min="6568" max="6568" width="5" style="1" bestFit="1" customWidth="1"/>
    <col min="6569" max="6569" width="35.5703125" style="1" bestFit="1" customWidth="1"/>
    <col min="6570" max="6570" width="40.140625" style="1" bestFit="1" customWidth="1"/>
    <col min="6571" max="6571" width="16" style="1" customWidth="1"/>
    <col min="6572" max="6572" width="21.7109375" style="1" customWidth="1"/>
    <col min="6573" max="6573" width="18.85546875" style="1" customWidth="1"/>
    <col min="6574" max="6574" width="12.85546875" style="1" customWidth="1"/>
    <col min="6575" max="6579" width="10" style="1" bestFit="1" customWidth="1"/>
    <col min="6580" max="6823" width="11.42578125" style="1"/>
    <col min="6824" max="6824" width="5" style="1" bestFit="1" customWidth="1"/>
    <col min="6825" max="6825" width="35.5703125" style="1" bestFit="1" customWidth="1"/>
    <col min="6826" max="6826" width="40.140625" style="1" bestFit="1" customWidth="1"/>
    <col min="6827" max="6827" width="16" style="1" customWidth="1"/>
    <col min="6828" max="6828" width="21.7109375" style="1" customWidth="1"/>
    <col min="6829" max="6829" width="18.85546875" style="1" customWidth="1"/>
    <col min="6830" max="6830" width="12.85546875" style="1" customWidth="1"/>
    <col min="6831" max="6835" width="10" style="1" bestFit="1" customWidth="1"/>
    <col min="6836" max="7079" width="11.42578125" style="1"/>
    <col min="7080" max="7080" width="5" style="1" bestFit="1" customWidth="1"/>
    <col min="7081" max="7081" width="35.5703125" style="1" bestFit="1" customWidth="1"/>
    <col min="7082" max="7082" width="40.140625" style="1" bestFit="1" customWidth="1"/>
    <col min="7083" max="7083" width="16" style="1" customWidth="1"/>
    <col min="7084" max="7084" width="21.7109375" style="1" customWidth="1"/>
    <col min="7085" max="7085" width="18.85546875" style="1" customWidth="1"/>
    <col min="7086" max="7086" width="12.85546875" style="1" customWidth="1"/>
    <col min="7087" max="7091" width="10" style="1" bestFit="1" customWidth="1"/>
    <col min="7092" max="7335" width="11.42578125" style="1"/>
    <col min="7336" max="7336" width="5" style="1" bestFit="1" customWidth="1"/>
    <col min="7337" max="7337" width="35.5703125" style="1" bestFit="1" customWidth="1"/>
    <col min="7338" max="7338" width="40.140625" style="1" bestFit="1" customWidth="1"/>
    <col min="7339" max="7339" width="16" style="1" customWidth="1"/>
    <col min="7340" max="7340" width="21.7109375" style="1" customWidth="1"/>
    <col min="7341" max="7341" width="18.85546875" style="1" customWidth="1"/>
    <col min="7342" max="7342" width="12.85546875" style="1" customWidth="1"/>
    <col min="7343" max="7347" width="10" style="1" bestFit="1" customWidth="1"/>
    <col min="7348" max="7591" width="11.42578125" style="1"/>
    <col min="7592" max="7592" width="5" style="1" bestFit="1" customWidth="1"/>
    <col min="7593" max="7593" width="35.5703125" style="1" bestFit="1" customWidth="1"/>
    <col min="7594" max="7594" width="40.140625" style="1" bestFit="1" customWidth="1"/>
    <col min="7595" max="7595" width="16" style="1" customWidth="1"/>
    <col min="7596" max="7596" width="21.7109375" style="1" customWidth="1"/>
    <col min="7597" max="7597" width="18.85546875" style="1" customWidth="1"/>
    <col min="7598" max="7598" width="12.85546875" style="1" customWidth="1"/>
    <col min="7599" max="7603" width="10" style="1" bestFit="1" customWidth="1"/>
    <col min="7604" max="7847" width="11.42578125" style="1"/>
    <col min="7848" max="7848" width="5" style="1" bestFit="1" customWidth="1"/>
    <col min="7849" max="7849" width="35.5703125" style="1" bestFit="1" customWidth="1"/>
    <col min="7850" max="7850" width="40.140625" style="1" bestFit="1" customWidth="1"/>
    <col min="7851" max="7851" width="16" style="1" customWidth="1"/>
    <col min="7852" max="7852" width="21.7109375" style="1" customWidth="1"/>
    <col min="7853" max="7853" width="18.85546875" style="1" customWidth="1"/>
    <col min="7854" max="7854" width="12.85546875" style="1" customWidth="1"/>
    <col min="7855" max="7859" width="10" style="1" bestFit="1" customWidth="1"/>
    <col min="7860" max="8103" width="11.42578125" style="1"/>
    <col min="8104" max="8104" width="5" style="1" bestFit="1" customWidth="1"/>
    <col min="8105" max="8105" width="35.5703125" style="1" bestFit="1" customWidth="1"/>
    <col min="8106" max="8106" width="40.140625" style="1" bestFit="1" customWidth="1"/>
    <col min="8107" max="8107" width="16" style="1" customWidth="1"/>
    <col min="8108" max="8108" width="21.7109375" style="1" customWidth="1"/>
    <col min="8109" max="8109" width="18.85546875" style="1" customWidth="1"/>
    <col min="8110" max="8110" width="12.85546875" style="1" customWidth="1"/>
    <col min="8111" max="8115" width="10" style="1" bestFit="1" customWidth="1"/>
    <col min="8116" max="8359" width="11.42578125" style="1"/>
    <col min="8360" max="8360" width="5" style="1" bestFit="1" customWidth="1"/>
    <col min="8361" max="8361" width="35.5703125" style="1" bestFit="1" customWidth="1"/>
    <col min="8362" max="8362" width="40.140625" style="1" bestFit="1" customWidth="1"/>
    <col min="8363" max="8363" width="16" style="1" customWidth="1"/>
    <col min="8364" max="8364" width="21.7109375" style="1" customWidth="1"/>
    <col min="8365" max="8365" width="18.85546875" style="1" customWidth="1"/>
    <col min="8366" max="8366" width="12.85546875" style="1" customWidth="1"/>
    <col min="8367" max="8371" width="10" style="1" bestFit="1" customWidth="1"/>
    <col min="8372" max="8615" width="11.42578125" style="1"/>
    <col min="8616" max="8616" width="5" style="1" bestFit="1" customWidth="1"/>
    <col min="8617" max="8617" width="35.5703125" style="1" bestFit="1" customWidth="1"/>
    <col min="8618" max="8618" width="40.140625" style="1" bestFit="1" customWidth="1"/>
    <col min="8619" max="8619" width="16" style="1" customWidth="1"/>
    <col min="8620" max="8620" width="21.7109375" style="1" customWidth="1"/>
    <col min="8621" max="8621" width="18.85546875" style="1" customWidth="1"/>
    <col min="8622" max="8622" width="12.85546875" style="1" customWidth="1"/>
    <col min="8623" max="8627" width="10" style="1" bestFit="1" customWidth="1"/>
    <col min="8628" max="8871" width="11.42578125" style="1"/>
    <col min="8872" max="8872" width="5" style="1" bestFit="1" customWidth="1"/>
    <col min="8873" max="8873" width="35.5703125" style="1" bestFit="1" customWidth="1"/>
    <col min="8874" max="8874" width="40.140625" style="1" bestFit="1" customWidth="1"/>
    <col min="8875" max="8875" width="16" style="1" customWidth="1"/>
    <col min="8876" max="8876" width="21.7109375" style="1" customWidth="1"/>
    <col min="8877" max="8877" width="18.85546875" style="1" customWidth="1"/>
    <col min="8878" max="8878" width="12.85546875" style="1" customWidth="1"/>
    <col min="8879" max="8883" width="10" style="1" bestFit="1" customWidth="1"/>
    <col min="8884" max="9127" width="11.42578125" style="1"/>
    <col min="9128" max="9128" width="5" style="1" bestFit="1" customWidth="1"/>
    <col min="9129" max="9129" width="35.5703125" style="1" bestFit="1" customWidth="1"/>
    <col min="9130" max="9130" width="40.140625" style="1" bestFit="1" customWidth="1"/>
    <col min="9131" max="9131" width="16" style="1" customWidth="1"/>
    <col min="9132" max="9132" width="21.7109375" style="1" customWidth="1"/>
    <col min="9133" max="9133" width="18.85546875" style="1" customWidth="1"/>
    <col min="9134" max="9134" width="12.85546875" style="1" customWidth="1"/>
    <col min="9135" max="9139" width="10" style="1" bestFit="1" customWidth="1"/>
    <col min="9140" max="9383" width="11.42578125" style="1"/>
    <col min="9384" max="9384" width="5" style="1" bestFit="1" customWidth="1"/>
    <col min="9385" max="9385" width="35.5703125" style="1" bestFit="1" customWidth="1"/>
    <col min="9386" max="9386" width="40.140625" style="1" bestFit="1" customWidth="1"/>
    <col min="9387" max="9387" width="16" style="1" customWidth="1"/>
    <col min="9388" max="9388" width="21.7109375" style="1" customWidth="1"/>
    <col min="9389" max="9389" width="18.85546875" style="1" customWidth="1"/>
    <col min="9390" max="9390" width="12.85546875" style="1" customWidth="1"/>
    <col min="9391" max="9395" width="10" style="1" bestFit="1" customWidth="1"/>
    <col min="9396" max="9639" width="11.42578125" style="1"/>
    <col min="9640" max="9640" width="5" style="1" bestFit="1" customWidth="1"/>
    <col min="9641" max="9641" width="35.5703125" style="1" bestFit="1" customWidth="1"/>
    <col min="9642" max="9642" width="40.140625" style="1" bestFit="1" customWidth="1"/>
    <col min="9643" max="9643" width="16" style="1" customWidth="1"/>
    <col min="9644" max="9644" width="21.7109375" style="1" customWidth="1"/>
    <col min="9645" max="9645" width="18.85546875" style="1" customWidth="1"/>
    <col min="9646" max="9646" width="12.85546875" style="1" customWidth="1"/>
    <col min="9647" max="9651" width="10" style="1" bestFit="1" customWidth="1"/>
    <col min="9652" max="9895" width="11.42578125" style="1"/>
    <col min="9896" max="9896" width="5" style="1" bestFit="1" customWidth="1"/>
    <col min="9897" max="9897" width="35.5703125" style="1" bestFit="1" customWidth="1"/>
    <col min="9898" max="9898" width="40.140625" style="1" bestFit="1" customWidth="1"/>
    <col min="9899" max="9899" width="16" style="1" customWidth="1"/>
    <col min="9900" max="9900" width="21.7109375" style="1" customWidth="1"/>
    <col min="9901" max="9901" width="18.85546875" style="1" customWidth="1"/>
    <col min="9902" max="9902" width="12.85546875" style="1" customWidth="1"/>
    <col min="9903" max="9907" width="10" style="1" bestFit="1" customWidth="1"/>
    <col min="9908" max="10151" width="11.42578125" style="1"/>
    <col min="10152" max="10152" width="5" style="1" bestFit="1" customWidth="1"/>
    <col min="10153" max="10153" width="35.5703125" style="1" bestFit="1" customWidth="1"/>
    <col min="10154" max="10154" width="40.140625" style="1" bestFit="1" customWidth="1"/>
    <col min="10155" max="10155" width="16" style="1" customWidth="1"/>
    <col min="10156" max="10156" width="21.7109375" style="1" customWidth="1"/>
    <col min="10157" max="10157" width="18.85546875" style="1" customWidth="1"/>
    <col min="10158" max="10158" width="12.85546875" style="1" customWidth="1"/>
    <col min="10159" max="10163" width="10" style="1" bestFit="1" customWidth="1"/>
    <col min="10164" max="10407" width="11.42578125" style="1"/>
    <col min="10408" max="10408" width="5" style="1" bestFit="1" customWidth="1"/>
    <col min="10409" max="10409" width="35.5703125" style="1" bestFit="1" customWidth="1"/>
    <col min="10410" max="10410" width="40.140625" style="1" bestFit="1" customWidth="1"/>
    <col min="10411" max="10411" width="16" style="1" customWidth="1"/>
    <col min="10412" max="10412" width="21.7109375" style="1" customWidth="1"/>
    <col min="10413" max="10413" width="18.85546875" style="1" customWidth="1"/>
    <col min="10414" max="10414" width="12.85546875" style="1" customWidth="1"/>
    <col min="10415" max="10419" width="10" style="1" bestFit="1" customWidth="1"/>
    <col min="10420" max="10663" width="11.42578125" style="1"/>
    <col min="10664" max="10664" width="5" style="1" bestFit="1" customWidth="1"/>
    <col min="10665" max="10665" width="35.5703125" style="1" bestFit="1" customWidth="1"/>
    <col min="10666" max="10666" width="40.140625" style="1" bestFit="1" customWidth="1"/>
    <col min="10667" max="10667" width="16" style="1" customWidth="1"/>
    <col min="10668" max="10668" width="21.7109375" style="1" customWidth="1"/>
    <col min="10669" max="10669" width="18.85546875" style="1" customWidth="1"/>
    <col min="10670" max="10670" width="12.85546875" style="1" customWidth="1"/>
    <col min="10671" max="10675" width="10" style="1" bestFit="1" customWidth="1"/>
    <col min="10676" max="10919" width="11.42578125" style="1"/>
    <col min="10920" max="10920" width="5" style="1" bestFit="1" customWidth="1"/>
    <col min="10921" max="10921" width="35.5703125" style="1" bestFit="1" customWidth="1"/>
    <col min="10922" max="10922" width="40.140625" style="1" bestFit="1" customWidth="1"/>
    <col min="10923" max="10923" width="16" style="1" customWidth="1"/>
    <col min="10924" max="10924" width="21.7109375" style="1" customWidth="1"/>
    <col min="10925" max="10925" width="18.85546875" style="1" customWidth="1"/>
    <col min="10926" max="10926" width="12.85546875" style="1" customWidth="1"/>
    <col min="10927" max="10931" width="10" style="1" bestFit="1" customWidth="1"/>
    <col min="10932" max="11175" width="11.42578125" style="1"/>
    <col min="11176" max="11176" width="5" style="1" bestFit="1" customWidth="1"/>
    <col min="11177" max="11177" width="35.5703125" style="1" bestFit="1" customWidth="1"/>
    <col min="11178" max="11178" width="40.140625" style="1" bestFit="1" customWidth="1"/>
    <col min="11179" max="11179" width="16" style="1" customWidth="1"/>
    <col min="11180" max="11180" width="21.7109375" style="1" customWidth="1"/>
    <col min="11181" max="11181" width="18.85546875" style="1" customWidth="1"/>
    <col min="11182" max="11182" width="12.85546875" style="1" customWidth="1"/>
    <col min="11183" max="11187" width="10" style="1" bestFit="1" customWidth="1"/>
    <col min="11188" max="11431" width="11.42578125" style="1"/>
    <col min="11432" max="11432" width="5" style="1" bestFit="1" customWidth="1"/>
    <col min="11433" max="11433" width="35.5703125" style="1" bestFit="1" customWidth="1"/>
    <col min="11434" max="11434" width="40.140625" style="1" bestFit="1" customWidth="1"/>
    <col min="11435" max="11435" width="16" style="1" customWidth="1"/>
    <col min="11436" max="11436" width="21.7109375" style="1" customWidth="1"/>
    <col min="11437" max="11437" width="18.85546875" style="1" customWidth="1"/>
    <col min="11438" max="11438" width="12.85546875" style="1" customWidth="1"/>
    <col min="11439" max="11443" width="10" style="1" bestFit="1" customWidth="1"/>
    <col min="11444" max="11687" width="11.42578125" style="1"/>
    <col min="11688" max="11688" width="5" style="1" bestFit="1" customWidth="1"/>
    <col min="11689" max="11689" width="35.5703125" style="1" bestFit="1" customWidth="1"/>
    <col min="11690" max="11690" width="40.140625" style="1" bestFit="1" customWidth="1"/>
    <col min="11691" max="11691" width="16" style="1" customWidth="1"/>
    <col min="11692" max="11692" width="21.7109375" style="1" customWidth="1"/>
    <col min="11693" max="11693" width="18.85546875" style="1" customWidth="1"/>
    <col min="11694" max="11694" width="12.85546875" style="1" customWidth="1"/>
    <col min="11695" max="11699" width="10" style="1" bestFit="1" customWidth="1"/>
    <col min="11700" max="11943" width="11.42578125" style="1"/>
    <col min="11944" max="11944" width="5" style="1" bestFit="1" customWidth="1"/>
    <col min="11945" max="11945" width="35.5703125" style="1" bestFit="1" customWidth="1"/>
    <col min="11946" max="11946" width="40.140625" style="1" bestFit="1" customWidth="1"/>
    <col min="11947" max="11947" width="16" style="1" customWidth="1"/>
    <col min="11948" max="11948" width="21.7109375" style="1" customWidth="1"/>
    <col min="11949" max="11949" width="18.85546875" style="1" customWidth="1"/>
    <col min="11950" max="11950" width="12.85546875" style="1" customWidth="1"/>
    <col min="11951" max="11955" width="10" style="1" bestFit="1" customWidth="1"/>
    <col min="11956" max="12199" width="11.42578125" style="1"/>
    <col min="12200" max="12200" width="5" style="1" bestFit="1" customWidth="1"/>
    <col min="12201" max="12201" width="35.5703125" style="1" bestFit="1" customWidth="1"/>
    <col min="12202" max="12202" width="40.140625" style="1" bestFit="1" customWidth="1"/>
    <col min="12203" max="12203" width="16" style="1" customWidth="1"/>
    <col min="12204" max="12204" width="21.7109375" style="1" customWidth="1"/>
    <col min="12205" max="12205" width="18.85546875" style="1" customWidth="1"/>
    <col min="12206" max="12206" width="12.85546875" style="1" customWidth="1"/>
    <col min="12207" max="12211" width="10" style="1" bestFit="1" customWidth="1"/>
    <col min="12212" max="12455" width="11.42578125" style="1"/>
    <col min="12456" max="12456" width="5" style="1" bestFit="1" customWidth="1"/>
    <col min="12457" max="12457" width="35.5703125" style="1" bestFit="1" customWidth="1"/>
    <col min="12458" max="12458" width="40.140625" style="1" bestFit="1" customWidth="1"/>
    <col min="12459" max="12459" width="16" style="1" customWidth="1"/>
    <col min="12460" max="12460" width="21.7109375" style="1" customWidth="1"/>
    <col min="12461" max="12461" width="18.85546875" style="1" customWidth="1"/>
    <col min="12462" max="12462" width="12.85546875" style="1" customWidth="1"/>
    <col min="12463" max="12467" width="10" style="1" bestFit="1" customWidth="1"/>
    <col min="12468" max="12711" width="11.42578125" style="1"/>
    <col min="12712" max="12712" width="5" style="1" bestFit="1" customWidth="1"/>
    <col min="12713" max="12713" width="35.5703125" style="1" bestFit="1" customWidth="1"/>
    <col min="12714" max="12714" width="40.140625" style="1" bestFit="1" customWidth="1"/>
    <col min="12715" max="12715" width="16" style="1" customWidth="1"/>
    <col min="12716" max="12716" width="21.7109375" style="1" customWidth="1"/>
    <col min="12717" max="12717" width="18.85546875" style="1" customWidth="1"/>
    <col min="12718" max="12718" width="12.85546875" style="1" customWidth="1"/>
    <col min="12719" max="12723" width="10" style="1" bestFit="1" customWidth="1"/>
    <col min="12724" max="12967" width="11.42578125" style="1"/>
    <col min="12968" max="12968" width="5" style="1" bestFit="1" customWidth="1"/>
    <col min="12969" max="12969" width="35.5703125" style="1" bestFit="1" customWidth="1"/>
    <col min="12970" max="12970" width="40.140625" style="1" bestFit="1" customWidth="1"/>
    <col min="12971" max="12971" width="16" style="1" customWidth="1"/>
    <col min="12972" max="12972" width="21.7109375" style="1" customWidth="1"/>
    <col min="12973" max="12973" width="18.85546875" style="1" customWidth="1"/>
    <col min="12974" max="12974" width="12.85546875" style="1" customWidth="1"/>
    <col min="12975" max="12979" width="10" style="1" bestFit="1" customWidth="1"/>
    <col min="12980" max="13223" width="11.42578125" style="1"/>
    <col min="13224" max="13224" width="5" style="1" bestFit="1" customWidth="1"/>
    <col min="13225" max="13225" width="35.5703125" style="1" bestFit="1" customWidth="1"/>
    <col min="13226" max="13226" width="40.140625" style="1" bestFit="1" customWidth="1"/>
    <col min="13227" max="13227" width="16" style="1" customWidth="1"/>
    <col min="13228" max="13228" width="21.7109375" style="1" customWidth="1"/>
    <col min="13229" max="13229" width="18.85546875" style="1" customWidth="1"/>
    <col min="13230" max="13230" width="12.85546875" style="1" customWidth="1"/>
    <col min="13231" max="13235" width="10" style="1" bestFit="1" customWidth="1"/>
    <col min="13236" max="13479" width="11.42578125" style="1"/>
    <col min="13480" max="13480" width="5" style="1" bestFit="1" customWidth="1"/>
    <col min="13481" max="13481" width="35.5703125" style="1" bestFit="1" customWidth="1"/>
    <col min="13482" max="13482" width="40.140625" style="1" bestFit="1" customWidth="1"/>
    <col min="13483" max="13483" width="16" style="1" customWidth="1"/>
    <col min="13484" max="13484" width="21.7109375" style="1" customWidth="1"/>
    <col min="13485" max="13485" width="18.85546875" style="1" customWidth="1"/>
    <col min="13486" max="13486" width="12.85546875" style="1" customWidth="1"/>
    <col min="13487" max="13491" width="10" style="1" bestFit="1" customWidth="1"/>
    <col min="13492" max="13735" width="11.42578125" style="1"/>
    <col min="13736" max="13736" width="5" style="1" bestFit="1" customWidth="1"/>
    <col min="13737" max="13737" width="35.5703125" style="1" bestFit="1" customWidth="1"/>
    <col min="13738" max="13738" width="40.140625" style="1" bestFit="1" customWidth="1"/>
    <col min="13739" max="13739" width="16" style="1" customWidth="1"/>
    <col min="13740" max="13740" width="21.7109375" style="1" customWidth="1"/>
    <col min="13741" max="13741" width="18.85546875" style="1" customWidth="1"/>
    <col min="13742" max="13742" width="12.85546875" style="1" customWidth="1"/>
    <col min="13743" max="13747" width="10" style="1" bestFit="1" customWidth="1"/>
    <col min="13748" max="13991" width="11.42578125" style="1"/>
    <col min="13992" max="13992" width="5" style="1" bestFit="1" customWidth="1"/>
    <col min="13993" max="13993" width="35.5703125" style="1" bestFit="1" customWidth="1"/>
    <col min="13994" max="13994" width="40.140625" style="1" bestFit="1" customWidth="1"/>
    <col min="13995" max="13995" width="16" style="1" customWidth="1"/>
    <col min="13996" max="13996" width="21.7109375" style="1" customWidth="1"/>
    <col min="13997" max="13997" width="18.85546875" style="1" customWidth="1"/>
    <col min="13998" max="13998" width="12.85546875" style="1" customWidth="1"/>
    <col min="13999" max="14003" width="10" style="1" bestFit="1" customWidth="1"/>
    <col min="14004" max="14247" width="11.42578125" style="1"/>
    <col min="14248" max="14248" width="5" style="1" bestFit="1" customWidth="1"/>
    <col min="14249" max="14249" width="35.5703125" style="1" bestFit="1" customWidth="1"/>
    <col min="14250" max="14250" width="40.140625" style="1" bestFit="1" customWidth="1"/>
    <col min="14251" max="14251" width="16" style="1" customWidth="1"/>
    <col min="14252" max="14252" width="21.7109375" style="1" customWidth="1"/>
    <col min="14253" max="14253" width="18.85546875" style="1" customWidth="1"/>
    <col min="14254" max="14254" width="12.85546875" style="1" customWidth="1"/>
    <col min="14255" max="14259" width="10" style="1" bestFit="1" customWidth="1"/>
    <col min="14260" max="14503" width="11.42578125" style="1"/>
    <col min="14504" max="14504" width="5" style="1" bestFit="1" customWidth="1"/>
    <col min="14505" max="14505" width="35.5703125" style="1" bestFit="1" customWidth="1"/>
    <col min="14506" max="14506" width="40.140625" style="1" bestFit="1" customWidth="1"/>
    <col min="14507" max="14507" width="16" style="1" customWidth="1"/>
    <col min="14508" max="14508" width="21.7109375" style="1" customWidth="1"/>
    <col min="14509" max="14509" width="18.85546875" style="1" customWidth="1"/>
    <col min="14510" max="14510" width="12.85546875" style="1" customWidth="1"/>
    <col min="14511" max="14515" width="10" style="1" bestFit="1" customWidth="1"/>
    <col min="14516" max="14759" width="11.42578125" style="1"/>
    <col min="14760" max="14760" width="5" style="1" bestFit="1" customWidth="1"/>
    <col min="14761" max="14761" width="35.5703125" style="1" bestFit="1" customWidth="1"/>
    <col min="14762" max="14762" width="40.140625" style="1" bestFit="1" customWidth="1"/>
    <col min="14763" max="14763" width="16" style="1" customWidth="1"/>
    <col min="14764" max="14764" width="21.7109375" style="1" customWidth="1"/>
    <col min="14765" max="14765" width="18.85546875" style="1" customWidth="1"/>
    <col min="14766" max="14766" width="12.85546875" style="1" customWidth="1"/>
    <col min="14767" max="14771" width="10" style="1" bestFit="1" customWidth="1"/>
    <col min="14772" max="15015" width="11.42578125" style="1"/>
    <col min="15016" max="15016" width="5" style="1" bestFit="1" customWidth="1"/>
    <col min="15017" max="15017" width="35.5703125" style="1" bestFit="1" customWidth="1"/>
    <col min="15018" max="15018" width="40.140625" style="1" bestFit="1" customWidth="1"/>
    <col min="15019" max="15019" width="16" style="1" customWidth="1"/>
    <col min="15020" max="15020" width="21.7109375" style="1" customWidth="1"/>
    <col min="15021" max="15021" width="18.85546875" style="1" customWidth="1"/>
    <col min="15022" max="15022" width="12.85546875" style="1" customWidth="1"/>
    <col min="15023" max="15027" width="10" style="1" bestFit="1" customWidth="1"/>
    <col min="15028" max="15271" width="11.42578125" style="1"/>
    <col min="15272" max="15272" width="5" style="1" bestFit="1" customWidth="1"/>
    <col min="15273" max="15273" width="35.5703125" style="1" bestFit="1" customWidth="1"/>
    <col min="15274" max="15274" width="40.140625" style="1" bestFit="1" customWidth="1"/>
    <col min="15275" max="15275" width="16" style="1" customWidth="1"/>
    <col min="15276" max="15276" width="21.7109375" style="1" customWidth="1"/>
    <col min="15277" max="15277" width="18.85546875" style="1" customWidth="1"/>
    <col min="15278" max="15278" width="12.85546875" style="1" customWidth="1"/>
    <col min="15279" max="15283" width="10" style="1" bestFit="1" customWidth="1"/>
    <col min="15284" max="15527" width="11.42578125" style="1"/>
    <col min="15528" max="15528" width="5" style="1" bestFit="1" customWidth="1"/>
    <col min="15529" max="15529" width="35.5703125" style="1" bestFit="1" customWidth="1"/>
    <col min="15530" max="15530" width="40.140625" style="1" bestFit="1" customWidth="1"/>
    <col min="15531" max="15531" width="16" style="1" customWidth="1"/>
    <col min="15532" max="15532" width="21.7109375" style="1" customWidth="1"/>
    <col min="15533" max="15533" width="18.85546875" style="1" customWidth="1"/>
    <col min="15534" max="15534" width="12.85546875" style="1" customWidth="1"/>
    <col min="15535" max="15539" width="10" style="1" bestFit="1" customWidth="1"/>
    <col min="15540" max="15783" width="11.42578125" style="1"/>
    <col min="15784" max="15784" width="5" style="1" bestFit="1" customWidth="1"/>
    <col min="15785" max="15785" width="35.5703125" style="1" bestFit="1" customWidth="1"/>
    <col min="15786" max="15786" width="40.140625" style="1" bestFit="1" customWidth="1"/>
    <col min="15787" max="15787" width="16" style="1" customWidth="1"/>
    <col min="15788" max="15788" width="21.7109375" style="1" customWidth="1"/>
    <col min="15789" max="15789" width="18.85546875" style="1" customWidth="1"/>
    <col min="15790" max="15790" width="12.85546875" style="1" customWidth="1"/>
    <col min="15791" max="15795" width="10" style="1" bestFit="1" customWidth="1"/>
    <col min="15796" max="16039" width="11.42578125" style="1"/>
    <col min="16040" max="16040" width="5" style="1" bestFit="1" customWidth="1"/>
    <col min="16041" max="16041" width="35.5703125" style="1" bestFit="1" customWidth="1"/>
    <col min="16042" max="16042" width="40.140625" style="1" bestFit="1" customWidth="1"/>
    <col min="16043" max="16043" width="16" style="1" customWidth="1"/>
    <col min="16044" max="16044" width="21.7109375" style="1" customWidth="1"/>
    <col min="16045" max="16045" width="18.85546875" style="1" customWidth="1"/>
    <col min="16046" max="16046" width="12.85546875" style="1" customWidth="1"/>
    <col min="16047" max="16051" width="10" style="1" bestFit="1" customWidth="1"/>
    <col min="16052" max="16384" width="11.42578125" style="1"/>
  </cols>
  <sheetData>
    <row r="1" spans="1:25" ht="25.5" x14ac:dyDescent="0.35">
      <c r="A1" s="1950" t="s">
        <v>0</v>
      </c>
      <c r="B1" s="1951"/>
      <c r="C1" s="1951"/>
      <c r="D1" s="1951"/>
      <c r="E1" s="1951"/>
      <c r="F1" s="1951"/>
      <c r="G1" s="1951"/>
      <c r="H1" s="1951"/>
      <c r="I1" s="1951"/>
      <c r="J1" s="1951"/>
      <c r="K1" s="1951"/>
      <c r="L1" s="1951"/>
      <c r="M1" s="1951"/>
      <c r="N1" s="1951"/>
      <c r="O1" s="1951"/>
      <c r="P1" s="1951"/>
      <c r="Q1" s="1951"/>
      <c r="R1" s="1951"/>
      <c r="S1" s="1951"/>
      <c r="T1" s="1951"/>
      <c r="U1" s="1951"/>
      <c r="V1" s="1951"/>
      <c r="W1" s="1951"/>
      <c r="X1" s="1951"/>
      <c r="Y1" s="1952"/>
    </row>
    <row r="2" spans="1:25" ht="26.25" x14ac:dyDescent="0.4">
      <c r="A2" s="1953" t="s">
        <v>40</v>
      </c>
      <c r="B2" s="1885"/>
      <c r="C2" s="1885"/>
      <c r="D2" s="1885"/>
      <c r="E2" s="1885"/>
      <c r="F2" s="1885"/>
      <c r="G2" s="1885"/>
      <c r="H2" s="1885"/>
      <c r="I2" s="1885"/>
      <c r="J2" s="1885"/>
      <c r="K2" s="1885"/>
      <c r="L2" s="1885"/>
      <c r="M2" s="1885"/>
      <c r="N2" s="1885"/>
      <c r="O2" s="1885"/>
      <c r="P2" s="1885"/>
      <c r="Q2" s="1885"/>
      <c r="R2" s="1885"/>
      <c r="S2" s="1885"/>
      <c r="T2" s="1885"/>
      <c r="U2" s="1885"/>
      <c r="V2" s="1885"/>
      <c r="W2" s="1885"/>
      <c r="X2" s="1885"/>
      <c r="Y2" s="1886"/>
    </row>
    <row r="3" spans="1:25" ht="55.5" customHeight="1" thickBot="1" x14ac:dyDescent="0.45">
      <c r="A3" s="1954" t="s">
        <v>2</v>
      </c>
      <c r="B3" s="1888"/>
      <c r="C3" s="1888"/>
      <c r="D3" s="1888"/>
      <c r="E3" s="1888"/>
      <c r="F3" s="1888"/>
      <c r="G3" s="1888"/>
      <c r="H3" s="1888"/>
      <c r="I3" s="1888"/>
      <c r="J3" s="1888"/>
      <c r="K3" s="1888"/>
      <c r="L3" s="1888"/>
      <c r="M3" s="1888"/>
      <c r="N3" s="1888"/>
      <c r="O3" s="1888"/>
      <c r="P3" s="1888"/>
      <c r="Q3" s="1888"/>
      <c r="R3" s="1888"/>
      <c r="S3" s="1888"/>
      <c r="T3" s="1888"/>
      <c r="U3" s="1888"/>
      <c r="V3" s="1888"/>
      <c r="W3" s="1888"/>
      <c r="X3" s="1888"/>
      <c r="Y3" s="1889"/>
    </row>
    <row r="4" spans="1:25" s="2" customFormat="1" ht="12.75" x14ac:dyDescent="0.2">
      <c r="A4" s="1868" t="s">
        <v>3</v>
      </c>
      <c r="B4" s="1869"/>
      <c r="C4" s="1870"/>
      <c r="D4" s="1855" t="s">
        <v>4</v>
      </c>
      <c r="E4" s="1855" t="s">
        <v>5</v>
      </c>
      <c r="F4" s="1874" t="s">
        <v>6</v>
      </c>
      <c r="G4" s="1851" t="s">
        <v>7</v>
      </c>
      <c r="H4" s="1876" t="s">
        <v>8</v>
      </c>
      <c r="I4" s="1855" t="s">
        <v>9</v>
      </c>
      <c r="J4" s="1874" t="s">
        <v>10</v>
      </c>
      <c r="K4" s="1851" t="s">
        <v>7</v>
      </c>
      <c r="L4" s="1876" t="s">
        <v>11</v>
      </c>
      <c r="M4" s="1855" t="s">
        <v>12</v>
      </c>
      <c r="N4" s="1874" t="s">
        <v>13</v>
      </c>
      <c r="O4" s="1851" t="s">
        <v>7</v>
      </c>
      <c r="P4" s="1876" t="s">
        <v>14</v>
      </c>
      <c r="Q4" s="1855" t="s">
        <v>15</v>
      </c>
      <c r="R4" s="1874" t="s">
        <v>16</v>
      </c>
      <c r="S4" s="1851" t="s">
        <v>7</v>
      </c>
      <c r="T4" s="1849" t="s">
        <v>17</v>
      </c>
      <c r="U4" s="1878" t="s">
        <v>18</v>
      </c>
      <c r="V4" s="1879"/>
      <c r="W4" s="1879"/>
      <c r="X4" s="1879"/>
      <c r="Y4" s="1880"/>
    </row>
    <row r="5" spans="1:25" s="2" customFormat="1" ht="58.5" customHeight="1" thickBot="1" x14ac:dyDescent="0.25">
      <c r="A5" s="1871"/>
      <c r="B5" s="1872"/>
      <c r="C5" s="1873"/>
      <c r="D5" s="1856"/>
      <c r="E5" s="1856"/>
      <c r="F5" s="1978"/>
      <c r="G5" s="1852"/>
      <c r="H5" s="1977"/>
      <c r="I5" s="1856"/>
      <c r="J5" s="1978"/>
      <c r="K5" s="1852"/>
      <c r="L5" s="1977"/>
      <c r="M5" s="1856"/>
      <c r="N5" s="1978"/>
      <c r="O5" s="1852"/>
      <c r="P5" s="1977"/>
      <c r="Q5" s="1856"/>
      <c r="R5" s="1978"/>
      <c r="S5" s="1852"/>
      <c r="T5" s="1850"/>
      <c r="U5" s="491" t="s">
        <v>19</v>
      </c>
      <c r="V5" s="4" t="s">
        <v>19</v>
      </c>
      <c r="W5" s="4" t="s">
        <v>19</v>
      </c>
      <c r="X5" s="4" t="s">
        <v>19</v>
      </c>
      <c r="Y5" s="5" t="s">
        <v>20</v>
      </c>
    </row>
    <row r="6" spans="1:25" s="13" customFormat="1" ht="29.25" customHeight="1" thickBot="1" x14ac:dyDescent="0.25">
      <c r="A6" s="1839">
        <v>1</v>
      </c>
      <c r="B6" s="6" t="s">
        <v>21</v>
      </c>
      <c r="C6" s="7" t="s">
        <v>41</v>
      </c>
      <c r="D6" s="1919" t="s">
        <v>23</v>
      </c>
      <c r="E6" s="1832"/>
      <c r="F6" s="1833"/>
      <c r="G6" s="8">
        <f>G8/G7</f>
        <v>0.44444444444444442</v>
      </c>
      <c r="H6" s="1919" t="s">
        <v>23</v>
      </c>
      <c r="I6" s="1832"/>
      <c r="J6" s="1833"/>
      <c r="K6" s="8">
        <f>K8/K7</f>
        <v>1</v>
      </c>
      <c r="L6" s="1919" t="s">
        <v>23</v>
      </c>
      <c r="M6" s="1832"/>
      <c r="N6" s="1833"/>
      <c r="O6" s="8">
        <f>O8/O7</f>
        <v>0.77777777777777779</v>
      </c>
      <c r="P6" s="1919" t="s">
        <v>23</v>
      </c>
      <c r="Q6" s="1832"/>
      <c r="R6" s="1833"/>
      <c r="S6" s="8">
        <f>S8/S7</f>
        <v>1</v>
      </c>
      <c r="T6" s="8">
        <f>T8/T7</f>
        <v>0.80555555555555558</v>
      </c>
      <c r="U6" s="486">
        <v>0.2</v>
      </c>
      <c r="V6" s="486">
        <v>0.4</v>
      </c>
      <c r="W6" s="485">
        <v>0.6</v>
      </c>
      <c r="X6" s="484">
        <v>0.8</v>
      </c>
      <c r="Y6" s="483">
        <v>1</v>
      </c>
    </row>
    <row r="7" spans="1:25" s="13" customFormat="1" ht="71.25" customHeight="1" x14ac:dyDescent="0.2">
      <c r="A7" s="1840"/>
      <c r="B7" s="1974" t="s">
        <v>42</v>
      </c>
      <c r="C7" s="473" t="s">
        <v>43</v>
      </c>
      <c r="D7" s="441">
        <v>3</v>
      </c>
      <c r="E7" s="439">
        <v>3</v>
      </c>
      <c r="F7" s="438">
        <v>3</v>
      </c>
      <c r="G7" s="364">
        <f>SUM(D7:F7)</f>
        <v>9</v>
      </c>
      <c r="H7" s="440">
        <v>3</v>
      </c>
      <c r="I7" s="439">
        <v>3</v>
      </c>
      <c r="J7" s="438">
        <v>3</v>
      </c>
      <c r="K7" s="364">
        <f>SUM(H7:J7)</f>
        <v>9</v>
      </c>
      <c r="L7" s="440">
        <v>3</v>
      </c>
      <c r="M7" s="439">
        <v>3</v>
      </c>
      <c r="N7" s="438">
        <v>3</v>
      </c>
      <c r="O7" s="364">
        <f>SUM(L7:N7)</f>
        <v>9</v>
      </c>
      <c r="P7" s="440">
        <v>3</v>
      </c>
      <c r="Q7" s="439">
        <v>3</v>
      </c>
      <c r="R7" s="438">
        <v>3</v>
      </c>
      <c r="S7" s="364">
        <f>SUM(P7:R7)</f>
        <v>9</v>
      </c>
      <c r="T7" s="466">
        <f>SUM(G7+K7+O7+S7)</f>
        <v>36</v>
      </c>
      <c r="U7" s="472"/>
      <c r="V7" s="435"/>
      <c r="W7" s="436"/>
      <c r="X7" s="436"/>
      <c r="Y7" s="471"/>
    </row>
    <row r="8" spans="1:25" s="13" customFormat="1" ht="24.75" customHeight="1" thickBot="1" x14ac:dyDescent="0.25">
      <c r="A8" s="1840"/>
      <c r="B8" s="1975"/>
      <c r="C8" s="316" t="s">
        <v>44</v>
      </c>
      <c r="D8" s="455">
        <v>2</v>
      </c>
      <c r="E8" s="454">
        <v>1</v>
      </c>
      <c r="F8" s="453">
        <v>1</v>
      </c>
      <c r="G8" s="458">
        <f>SUM(D8:F8)</f>
        <v>4</v>
      </c>
      <c r="H8" s="1114">
        <v>3</v>
      </c>
      <c r="I8" s="1115">
        <v>2</v>
      </c>
      <c r="J8" s="1116">
        <v>4</v>
      </c>
      <c r="K8" s="458">
        <f>SUM(H8:J8)</f>
        <v>9</v>
      </c>
      <c r="L8" s="455">
        <v>2</v>
      </c>
      <c r="M8" s="454">
        <v>3</v>
      </c>
      <c r="N8" s="453">
        <v>2</v>
      </c>
      <c r="O8" s="458">
        <f>SUM(L8:N8)</f>
        <v>7</v>
      </c>
      <c r="P8" s="455">
        <v>4</v>
      </c>
      <c r="Q8" s="454">
        <v>3</v>
      </c>
      <c r="R8" s="453">
        <v>2</v>
      </c>
      <c r="S8" s="458">
        <f>SUM(P8:R8)</f>
        <v>9</v>
      </c>
      <c r="T8" s="457">
        <f>SUM(G8+K8+O8+S8)</f>
        <v>29</v>
      </c>
      <c r="U8" s="443"/>
      <c r="V8" s="30"/>
      <c r="W8" s="474"/>
      <c r="X8" s="474"/>
      <c r="Y8" s="32"/>
    </row>
    <row r="9" spans="1:25" s="13" customFormat="1" ht="25.5" customHeight="1" thickBot="1" x14ac:dyDescent="0.25">
      <c r="A9" s="1840"/>
      <c r="B9" s="1975"/>
      <c r="C9" s="7" t="s">
        <v>41</v>
      </c>
      <c r="D9" s="1919" t="s">
        <v>23</v>
      </c>
      <c r="E9" s="1832"/>
      <c r="F9" s="1833"/>
      <c r="G9" s="8">
        <f>G11/G10</f>
        <v>0.66666666666666663</v>
      </c>
      <c r="H9" s="1919" t="s">
        <v>23</v>
      </c>
      <c r="I9" s="1832"/>
      <c r="J9" s="1833"/>
      <c r="K9" s="8">
        <f>K11/K10</f>
        <v>0.66666666666666663</v>
      </c>
      <c r="L9" s="1919" t="s">
        <v>23</v>
      </c>
      <c r="M9" s="1832"/>
      <c r="N9" s="1833"/>
      <c r="O9" s="8">
        <f>O11/O10</f>
        <v>0.83333333333333337</v>
      </c>
      <c r="P9" s="1919" t="s">
        <v>23</v>
      </c>
      <c r="Q9" s="1832"/>
      <c r="R9" s="1833"/>
      <c r="S9" s="8">
        <f>S11/S10</f>
        <v>1.3333333333333333</v>
      </c>
      <c r="T9" s="8">
        <f>T11/T10</f>
        <v>0.8666666666666667</v>
      </c>
      <c r="U9" s="463"/>
      <c r="V9" s="373"/>
      <c r="W9" s="442"/>
      <c r="X9" s="442"/>
      <c r="Y9" s="372"/>
    </row>
    <row r="10" spans="1:25" s="13" customFormat="1" ht="72.75" customHeight="1" x14ac:dyDescent="0.2">
      <c r="A10" s="1840"/>
      <c r="B10" s="1975"/>
      <c r="C10" s="475" t="s">
        <v>956</v>
      </c>
      <c r="D10" s="41"/>
      <c r="E10" s="460"/>
      <c r="F10" s="459">
        <v>3</v>
      </c>
      <c r="G10" s="458">
        <f>SUM(D10:F10)</f>
        <v>3</v>
      </c>
      <c r="H10" s="461"/>
      <c r="I10" s="460">
        <v>3</v>
      </c>
      <c r="J10" s="459"/>
      <c r="K10" s="458">
        <f>SUM(H10:J10)</f>
        <v>3</v>
      </c>
      <c r="L10" s="461">
        <v>3</v>
      </c>
      <c r="M10" s="460"/>
      <c r="N10" s="459">
        <v>3</v>
      </c>
      <c r="O10" s="458">
        <f>SUM(L10:N10)</f>
        <v>6</v>
      </c>
      <c r="P10" s="461"/>
      <c r="Q10" s="460">
        <v>3</v>
      </c>
      <c r="R10" s="459"/>
      <c r="S10" s="458">
        <f>SUM(P10:R10)</f>
        <v>3</v>
      </c>
      <c r="T10" s="457">
        <f>SUM(G10+K10+O10+S10)</f>
        <v>15</v>
      </c>
      <c r="U10" s="447"/>
      <c r="V10" s="361"/>
      <c r="W10" s="482"/>
      <c r="X10" s="482"/>
      <c r="Y10" s="360"/>
    </row>
    <row r="11" spans="1:25" s="13" customFormat="1" ht="27.75" customHeight="1" thickBot="1" x14ac:dyDescent="0.25">
      <c r="A11" s="1840"/>
      <c r="B11" s="1975"/>
      <c r="C11" s="316" t="s">
        <v>44</v>
      </c>
      <c r="D11" s="349"/>
      <c r="E11" s="42"/>
      <c r="F11" s="43">
        <v>2</v>
      </c>
      <c r="G11" s="432">
        <f>SUM(D11:F11)</f>
        <v>2</v>
      </c>
      <c r="H11" s="41"/>
      <c r="I11" s="42"/>
      <c r="J11" s="43">
        <v>2</v>
      </c>
      <c r="K11" s="432">
        <f>SUM(H11:J11)</f>
        <v>2</v>
      </c>
      <c r="L11" s="41">
        <v>2</v>
      </c>
      <c r="M11" s="42">
        <v>1</v>
      </c>
      <c r="N11" s="43">
        <v>2</v>
      </c>
      <c r="O11" s="432">
        <f>SUM(L11:N11)</f>
        <v>5</v>
      </c>
      <c r="P11" s="41">
        <v>2</v>
      </c>
      <c r="Q11" s="42">
        <v>1</v>
      </c>
      <c r="R11" s="43">
        <v>1</v>
      </c>
      <c r="S11" s="432">
        <f>SUM(P11:R11)</f>
        <v>4</v>
      </c>
      <c r="T11" s="464">
        <f>SUM(G11+K11+O11+S11)</f>
        <v>13</v>
      </c>
      <c r="U11" s="352"/>
      <c r="V11" s="353"/>
      <c r="W11" s="429"/>
      <c r="X11" s="429"/>
      <c r="Y11" s="476"/>
    </row>
    <row r="12" spans="1:25" s="13" customFormat="1" ht="25.5" customHeight="1" thickBot="1" x14ac:dyDescent="0.25">
      <c r="A12" s="1839">
        <v>2</v>
      </c>
      <c r="B12" s="6" t="s">
        <v>21</v>
      </c>
      <c r="C12" s="7" t="s">
        <v>41</v>
      </c>
      <c r="D12" s="1919" t="s">
        <v>23</v>
      </c>
      <c r="E12" s="1832"/>
      <c r="F12" s="1833"/>
      <c r="G12" s="8">
        <f>G14/G13</f>
        <v>3</v>
      </c>
      <c r="H12" s="1919" t="s">
        <v>23</v>
      </c>
      <c r="I12" s="1832"/>
      <c r="J12" s="1833"/>
      <c r="K12" s="8">
        <f>K14/K13</f>
        <v>1</v>
      </c>
      <c r="L12" s="1919" t="s">
        <v>23</v>
      </c>
      <c r="M12" s="1832"/>
      <c r="N12" s="1833"/>
      <c r="O12" s="8">
        <f>O14/O13</f>
        <v>0.5</v>
      </c>
      <c r="P12" s="1919" t="s">
        <v>23</v>
      </c>
      <c r="Q12" s="1832"/>
      <c r="R12" s="1833"/>
      <c r="S12" s="502">
        <f>S14/S13</f>
        <v>1</v>
      </c>
      <c r="T12" s="502">
        <f>T14/T13</f>
        <v>1.2</v>
      </c>
      <c r="U12" s="69"/>
      <c r="V12" s="373"/>
      <c r="W12" s="442"/>
      <c r="X12" s="442"/>
      <c r="Y12" s="372"/>
    </row>
    <row r="13" spans="1:25" s="13" customFormat="1" ht="43.5" customHeight="1" x14ac:dyDescent="0.2">
      <c r="A13" s="1840"/>
      <c r="B13" s="1974" t="s">
        <v>45</v>
      </c>
      <c r="C13" s="473" t="s">
        <v>957</v>
      </c>
      <c r="D13" s="441"/>
      <c r="E13" s="439"/>
      <c r="F13" s="438">
        <v>1</v>
      </c>
      <c r="G13" s="364">
        <f>SUM(D13:F13)</f>
        <v>1</v>
      </c>
      <c r="H13" s="469"/>
      <c r="I13" s="468">
        <v>1</v>
      </c>
      <c r="J13" s="467"/>
      <c r="K13" s="364">
        <f>SUM(H13:J13)</f>
        <v>1</v>
      </c>
      <c r="L13" s="469">
        <v>1</v>
      </c>
      <c r="M13" s="468"/>
      <c r="N13" s="467">
        <v>1</v>
      </c>
      <c r="O13" s="364">
        <f>SUM(L13:N13)</f>
        <v>2</v>
      </c>
      <c r="P13" s="469"/>
      <c r="Q13" s="468">
        <v>1</v>
      </c>
      <c r="R13" s="467"/>
      <c r="S13" s="364">
        <f>SUM(P13:R13)</f>
        <v>1</v>
      </c>
      <c r="T13" s="466">
        <f>SUM(G13+K13+O13+S13)</f>
        <v>5</v>
      </c>
      <c r="U13" s="472"/>
      <c r="V13" s="435"/>
      <c r="W13" s="436"/>
      <c r="X13" s="436"/>
      <c r="Y13" s="471"/>
    </row>
    <row r="14" spans="1:25" s="13" customFormat="1" ht="30" customHeight="1" thickBot="1" x14ac:dyDescent="0.25">
      <c r="A14" s="1840"/>
      <c r="B14" s="1975"/>
      <c r="C14" s="316" t="s">
        <v>44</v>
      </c>
      <c r="D14" s="41"/>
      <c r="E14" s="42"/>
      <c r="F14" s="43">
        <v>3</v>
      </c>
      <c r="G14" s="465">
        <f>SUM(D14:F14)</f>
        <v>3</v>
      </c>
      <c r="H14" s="45"/>
      <c r="I14" s="46"/>
      <c r="J14" s="640">
        <v>1</v>
      </c>
      <c r="K14" s="465">
        <f>SUM(H14:J14)</f>
        <v>1</v>
      </c>
      <c r="L14" s="41"/>
      <c r="M14" s="42">
        <v>1</v>
      </c>
      <c r="N14" s="43"/>
      <c r="O14" s="465">
        <f>SUM(L14:N14)</f>
        <v>1</v>
      </c>
      <c r="P14" s="41"/>
      <c r="Q14" s="42"/>
      <c r="R14" s="43">
        <v>1</v>
      </c>
      <c r="S14" s="465">
        <f>SUM(P14:R14)</f>
        <v>1</v>
      </c>
      <c r="T14" s="464">
        <f>SUM(G14+K14+O14+S14)</f>
        <v>6</v>
      </c>
      <c r="U14" s="352"/>
      <c r="V14" s="353"/>
      <c r="W14" s="429"/>
      <c r="X14" s="429"/>
      <c r="Y14" s="476"/>
    </row>
    <row r="15" spans="1:25" s="13" customFormat="1" ht="25.5" customHeight="1" thickBot="1" x14ac:dyDescent="0.25">
      <c r="A15" s="1840"/>
      <c r="B15" s="1975"/>
      <c r="C15" s="7" t="s">
        <v>41</v>
      </c>
      <c r="D15" s="1919" t="s">
        <v>23</v>
      </c>
      <c r="E15" s="1832"/>
      <c r="F15" s="1833"/>
      <c r="G15" s="8">
        <f>G17/G16</f>
        <v>2</v>
      </c>
      <c r="H15" s="1919" t="s">
        <v>23</v>
      </c>
      <c r="I15" s="1832"/>
      <c r="J15" s="1833"/>
      <c r="K15" s="8">
        <f>K17/K16</f>
        <v>2</v>
      </c>
      <c r="L15" s="1919" t="s">
        <v>23</v>
      </c>
      <c r="M15" s="1832"/>
      <c r="N15" s="1833"/>
      <c r="O15" s="8">
        <f>O17/O16</f>
        <v>0</v>
      </c>
      <c r="P15" s="1919" t="s">
        <v>23</v>
      </c>
      <c r="Q15" s="1832"/>
      <c r="R15" s="1833"/>
      <c r="S15" s="8">
        <f>S17/S16</f>
        <v>1</v>
      </c>
      <c r="T15" s="8">
        <f>T17/T16</f>
        <v>1</v>
      </c>
      <c r="U15" s="463"/>
      <c r="V15" s="373"/>
      <c r="W15" s="442"/>
      <c r="X15" s="442"/>
      <c r="Y15" s="372"/>
    </row>
    <row r="16" spans="1:25" s="13" customFormat="1" ht="56.25" customHeight="1" x14ac:dyDescent="0.2">
      <c r="A16" s="1840"/>
      <c r="B16" s="1975"/>
      <c r="C16" s="475" t="s">
        <v>958</v>
      </c>
      <c r="D16" s="441"/>
      <c r="E16" s="439"/>
      <c r="F16" s="438">
        <v>1</v>
      </c>
      <c r="G16" s="364">
        <f>SUM(D16:F16)</f>
        <v>1</v>
      </c>
      <c r="H16" s="441"/>
      <c r="I16" s="439">
        <v>1</v>
      </c>
      <c r="J16" s="438"/>
      <c r="K16" s="364">
        <f>SUM(H16:J16)</f>
        <v>1</v>
      </c>
      <c r="L16" s="441">
        <v>1</v>
      </c>
      <c r="M16" s="439"/>
      <c r="N16" s="438">
        <v>1</v>
      </c>
      <c r="O16" s="364">
        <f>SUM(L16:N16)</f>
        <v>2</v>
      </c>
      <c r="P16" s="440"/>
      <c r="Q16" s="439">
        <v>1</v>
      </c>
      <c r="R16" s="438"/>
      <c r="S16" s="364">
        <f>SUM(P16:R16)</f>
        <v>1</v>
      </c>
      <c r="T16" s="466">
        <f>SUM(G16+K16+O16+S16)</f>
        <v>5</v>
      </c>
      <c r="U16" s="472"/>
      <c r="V16" s="435"/>
      <c r="W16" s="436"/>
      <c r="X16" s="436"/>
      <c r="Y16" s="471"/>
    </row>
    <row r="17" spans="1:25" s="13" customFormat="1" ht="24.75" customHeight="1" thickBot="1" x14ac:dyDescent="0.25">
      <c r="A17" s="1840"/>
      <c r="B17" s="1975"/>
      <c r="C17" s="316" t="s">
        <v>44</v>
      </c>
      <c r="D17" s="455"/>
      <c r="E17" s="454"/>
      <c r="F17" s="453">
        <v>2</v>
      </c>
      <c r="G17" s="458">
        <f>SUM(D17:F17)</f>
        <v>2</v>
      </c>
      <c r="H17" s="1114">
        <v>1</v>
      </c>
      <c r="I17" s="1115">
        <v>1</v>
      </c>
      <c r="J17" s="453"/>
      <c r="K17" s="458">
        <f>SUM(H17:J17)</f>
        <v>2</v>
      </c>
      <c r="L17" s="455"/>
      <c r="M17" s="454"/>
      <c r="N17" s="453"/>
      <c r="O17" s="458">
        <f>SUM(L17:N17)</f>
        <v>0</v>
      </c>
      <c r="P17" s="455"/>
      <c r="Q17" s="454"/>
      <c r="R17" s="453">
        <v>1</v>
      </c>
      <c r="S17" s="458">
        <f>SUM(P17:R17)</f>
        <v>1</v>
      </c>
      <c r="T17" s="457">
        <f>SUM(G17+K17+O17+S17)</f>
        <v>5</v>
      </c>
      <c r="U17" s="443"/>
      <c r="V17" s="30"/>
      <c r="W17" s="474"/>
      <c r="X17" s="474"/>
      <c r="Y17" s="32"/>
    </row>
    <row r="18" spans="1:25" s="13" customFormat="1" ht="28.5" customHeight="1" thickBot="1" x14ac:dyDescent="0.25">
      <c r="A18" s="1840"/>
      <c r="B18" s="1975"/>
      <c r="C18" s="7" t="s">
        <v>41</v>
      </c>
      <c r="D18" s="1919" t="s">
        <v>23</v>
      </c>
      <c r="E18" s="1832"/>
      <c r="F18" s="1833"/>
      <c r="G18" s="8">
        <f>G20/G19</f>
        <v>2</v>
      </c>
      <c r="H18" s="1919" t="s">
        <v>23</v>
      </c>
      <c r="I18" s="1832"/>
      <c r="J18" s="1833"/>
      <c r="K18" s="8">
        <f>K20/K19</f>
        <v>1</v>
      </c>
      <c r="L18" s="1919" t="s">
        <v>23</v>
      </c>
      <c r="M18" s="1832"/>
      <c r="N18" s="1833"/>
      <c r="O18" s="8">
        <f>O20/O19</f>
        <v>1</v>
      </c>
      <c r="P18" s="1919" t="s">
        <v>23</v>
      </c>
      <c r="Q18" s="1832"/>
      <c r="R18" s="1833"/>
      <c r="S18" s="502">
        <f>S20/S19</f>
        <v>0.5</v>
      </c>
      <c r="T18" s="502">
        <f>T20/T19</f>
        <v>1</v>
      </c>
      <c r="U18" s="34"/>
      <c r="V18" s="35"/>
      <c r="W18" s="36"/>
      <c r="X18" s="36"/>
      <c r="Y18" s="37"/>
    </row>
    <row r="19" spans="1:25" s="13" customFormat="1" ht="63.75" customHeight="1" x14ac:dyDescent="0.2">
      <c r="A19" s="1840"/>
      <c r="B19" s="1975"/>
      <c r="C19" s="473" t="s">
        <v>959</v>
      </c>
      <c r="D19" s="441"/>
      <c r="E19" s="439">
        <v>1</v>
      </c>
      <c r="F19" s="438"/>
      <c r="G19" s="364">
        <f>SUM(D19:F19)</f>
        <v>1</v>
      </c>
      <c r="H19" s="440">
        <v>1</v>
      </c>
      <c r="I19" s="439"/>
      <c r="J19" s="438">
        <v>1</v>
      </c>
      <c r="K19" s="364">
        <f>SUM(H19:J19)</f>
        <v>2</v>
      </c>
      <c r="L19" s="440"/>
      <c r="M19" s="439">
        <v>1</v>
      </c>
      <c r="N19" s="438"/>
      <c r="O19" s="364">
        <f>SUM(L19:N19)</f>
        <v>1</v>
      </c>
      <c r="P19" s="440">
        <v>1</v>
      </c>
      <c r="Q19" s="439"/>
      <c r="R19" s="438">
        <v>1</v>
      </c>
      <c r="S19" s="364">
        <f>SUM(P19:R19)</f>
        <v>2</v>
      </c>
      <c r="T19" s="466">
        <f>SUM(G19+K19+O19+S19)</f>
        <v>6</v>
      </c>
      <c r="U19" s="472"/>
      <c r="V19" s="435"/>
      <c r="W19" s="436"/>
      <c r="X19" s="436"/>
      <c r="Y19" s="471"/>
    </row>
    <row r="20" spans="1:25" s="13" customFormat="1" ht="25.5" customHeight="1" thickBot="1" x14ac:dyDescent="0.25">
      <c r="A20" s="1918"/>
      <c r="B20" s="1976"/>
      <c r="C20" s="316" t="s">
        <v>44</v>
      </c>
      <c r="D20" s="455"/>
      <c r="E20" s="454">
        <v>2</v>
      </c>
      <c r="F20" s="453"/>
      <c r="G20" s="458">
        <f>SUM(D20:F20)</f>
        <v>2</v>
      </c>
      <c r="H20" s="1114">
        <v>1</v>
      </c>
      <c r="I20" s="1115">
        <v>1</v>
      </c>
      <c r="J20" s="453"/>
      <c r="K20" s="458">
        <f>SUM(H20:J20)</f>
        <v>2</v>
      </c>
      <c r="L20" s="455"/>
      <c r="M20" s="454"/>
      <c r="N20" s="453">
        <v>1</v>
      </c>
      <c r="O20" s="458">
        <f>SUM(L20:N20)</f>
        <v>1</v>
      </c>
      <c r="P20" s="455"/>
      <c r="Q20" s="454">
        <v>1</v>
      </c>
      <c r="R20" s="453"/>
      <c r="S20" s="458">
        <f>SUM(P20:R20)</f>
        <v>1</v>
      </c>
      <c r="T20" s="457">
        <f>SUM(G20+K20+O20+S20)</f>
        <v>6</v>
      </c>
      <c r="U20" s="443"/>
      <c r="V20" s="30"/>
      <c r="W20" s="474"/>
      <c r="X20" s="474"/>
      <c r="Y20" s="32"/>
    </row>
    <row r="21" spans="1:25" s="13" customFormat="1" ht="28.5" customHeight="1" thickBot="1" x14ac:dyDescent="0.25">
      <c r="A21" s="1839">
        <v>3</v>
      </c>
      <c r="B21" s="6" t="s">
        <v>21</v>
      </c>
      <c r="C21" s="7" t="s">
        <v>41</v>
      </c>
      <c r="D21" s="1919" t="s">
        <v>23</v>
      </c>
      <c r="E21" s="1832"/>
      <c r="F21" s="1833"/>
      <c r="G21" s="8" t="e">
        <f>G23/G22</f>
        <v>#DIV/0!</v>
      </c>
      <c r="H21" s="1919" t="s">
        <v>23</v>
      </c>
      <c r="I21" s="1832"/>
      <c r="J21" s="1833"/>
      <c r="K21" s="8">
        <f>K23/K22</f>
        <v>1.22</v>
      </c>
      <c r="L21" s="1919" t="s">
        <v>23</v>
      </c>
      <c r="M21" s="1832"/>
      <c r="N21" s="1833"/>
      <c r="O21" s="8" t="e">
        <f>O23/O22</f>
        <v>#DIV/0!</v>
      </c>
      <c r="P21" s="1919" t="s">
        <v>23</v>
      </c>
      <c r="Q21" s="1832"/>
      <c r="R21" s="1833"/>
      <c r="S21" s="8" t="e">
        <f>S23/S22</f>
        <v>#DIV/0!</v>
      </c>
      <c r="T21" s="8">
        <f>T23/T22</f>
        <v>1.53</v>
      </c>
      <c r="U21" s="463"/>
      <c r="V21" s="373"/>
      <c r="W21" s="442"/>
      <c r="X21" s="442"/>
      <c r="Y21" s="372"/>
    </row>
    <row r="22" spans="1:25" s="13" customFormat="1" ht="27" customHeight="1" x14ac:dyDescent="0.2">
      <c r="A22" s="1840"/>
      <c r="B22" s="1841" t="s">
        <v>46</v>
      </c>
      <c r="C22" s="473" t="s">
        <v>47</v>
      </c>
      <c r="D22" s="461"/>
      <c r="E22" s="460"/>
      <c r="F22" s="459"/>
      <c r="G22" s="364">
        <f>SUM(D22:F22)</f>
        <v>0</v>
      </c>
      <c r="H22" s="461">
        <v>200</v>
      </c>
      <c r="I22" s="460"/>
      <c r="J22" s="459"/>
      <c r="K22" s="364">
        <f>SUM(H22:J22)</f>
        <v>200</v>
      </c>
      <c r="L22" s="461"/>
      <c r="M22" s="460"/>
      <c r="N22" s="459"/>
      <c r="O22" s="364">
        <f>SUM(L22:N22)</f>
        <v>0</v>
      </c>
      <c r="P22" s="461"/>
      <c r="Q22" s="460"/>
      <c r="R22" s="459"/>
      <c r="S22" s="364">
        <f>SUM(P22:R22)</f>
        <v>0</v>
      </c>
      <c r="T22" s="466">
        <f>SUM(G22+K22+O22+S22)</f>
        <v>200</v>
      </c>
      <c r="U22" s="447"/>
      <c r="V22" s="361"/>
      <c r="W22" s="482"/>
      <c r="X22" s="482"/>
      <c r="Y22" s="360"/>
    </row>
    <row r="23" spans="1:25" s="13" customFormat="1" ht="23.25" customHeight="1" thickBot="1" x14ac:dyDescent="0.25">
      <c r="A23" s="1840"/>
      <c r="B23" s="1842"/>
      <c r="C23" s="470" t="s">
        <v>48</v>
      </c>
      <c r="D23" s="450"/>
      <c r="E23" s="449"/>
      <c r="F23" s="448"/>
      <c r="G23" s="514">
        <f>SUM(D23:F23)</f>
        <v>0</v>
      </c>
      <c r="H23" s="450"/>
      <c r="I23" s="1304">
        <v>244</v>
      </c>
      <c r="J23" s="448"/>
      <c r="K23" s="514">
        <f>SUM(H23:J23)</f>
        <v>244</v>
      </c>
      <c r="L23" s="450"/>
      <c r="M23" s="449">
        <v>21</v>
      </c>
      <c r="N23" s="448"/>
      <c r="O23" s="514">
        <f>SUM(L23:N23)</f>
        <v>21</v>
      </c>
      <c r="P23" s="450"/>
      <c r="Q23" s="449">
        <v>41</v>
      </c>
      <c r="R23" s="448"/>
      <c r="S23" s="514">
        <f>SUM(P23:R23)</f>
        <v>41</v>
      </c>
      <c r="T23" s="515">
        <f>SUM(G23+K23+O23+S23)</f>
        <v>306</v>
      </c>
      <c r="U23" s="352"/>
      <c r="V23" s="353"/>
      <c r="W23" s="353"/>
      <c r="X23" s="353"/>
      <c r="Y23" s="476"/>
    </row>
    <row r="24" spans="1:25" s="13" customFormat="1" ht="26.25" customHeight="1" thickBot="1" x14ac:dyDescent="0.25">
      <c r="A24" s="1840"/>
      <c r="B24" s="1842"/>
      <c r="C24" s="7" t="s">
        <v>41</v>
      </c>
      <c r="D24" s="1919" t="s">
        <v>23</v>
      </c>
      <c r="E24" s="1832"/>
      <c r="F24" s="1833"/>
      <c r="G24" s="8">
        <f>G26/G25</f>
        <v>3.2</v>
      </c>
      <c r="H24" s="1919" t="s">
        <v>23</v>
      </c>
      <c r="I24" s="1832"/>
      <c r="J24" s="1833"/>
      <c r="K24" s="8">
        <f>K26/K25</f>
        <v>1.085</v>
      </c>
      <c r="L24" s="1919" t="s">
        <v>23</v>
      </c>
      <c r="M24" s="1832"/>
      <c r="N24" s="1833"/>
      <c r="O24" s="8">
        <f>O26/O25</f>
        <v>1.4</v>
      </c>
      <c r="P24" s="1919" t="s">
        <v>23</v>
      </c>
      <c r="Q24" s="1832"/>
      <c r="R24" s="1833"/>
      <c r="S24" s="8">
        <f>S26/S25</f>
        <v>6.8</v>
      </c>
      <c r="T24" s="8">
        <f>T26/T25</f>
        <v>1.2744186046511627</v>
      </c>
      <c r="U24" s="69"/>
      <c r="V24" s="373"/>
      <c r="W24" s="373"/>
      <c r="X24" s="373"/>
      <c r="Y24" s="372"/>
    </row>
    <row r="25" spans="1:25" s="13" customFormat="1" ht="46.5" customHeight="1" x14ac:dyDescent="0.2">
      <c r="A25" s="1840"/>
      <c r="B25" s="1842"/>
      <c r="C25" s="470" t="s">
        <v>49</v>
      </c>
      <c r="D25" s="450"/>
      <c r="E25" s="449"/>
      <c r="F25" s="448">
        <v>5</v>
      </c>
      <c r="G25" s="514">
        <f>SUM(D25:F25)</f>
        <v>5</v>
      </c>
      <c r="H25" s="450"/>
      <c r="I25" s="449">
        <v>200</v>
      </c>
      <c r="J25" s="448"/>
      <c r="K25" s="514">
        <f>SUM(H25:J25)</f>
        <v>200</v>
      </c>
      <c r="L25" s="450"/>
      <c r="M25" s="449"/>
      <c r="N25" s="448">
        <v>5</v>
      </c>
      <c r="O25" s="514">
        <f>SUM(L25:N25)</f>
        <v>5</v>
      </c>
      <c r="P25" s="450"/>
      <c r="Q25" s="449"/>
      <c r="R25" s="448">
        <v>5</v>
      </c>
      <c r="S25" s="514">
        <f>SUM(P25:R25)</f>
        <v>5</v>
      </c>
      <c r="T25" s="515">
        <f>SUM(G25+K25+O25+S25)</f>
        <v>215</v>
      </c>
      <c r="U25" s="447"/>
      <c r="V25" s="361"/>
      <c r="W25" s="361"/>
      <c r="X25" s="361"/>
      <c r="Y25" s="360"/>
    </row>
    <row r="26" spans="1:25" s="13" customFormat="1" ht="31.5" customHeight="1" thickBot="1" x14ac:dyDescent="0.25">
      <c r="A26" s="1840"/>
      <c r="B26" s="1842"/>
      <c r="C26" s="470" t="s">
        <v>50</v>
      </c>
      <c r="D26" s="450">
        <v>15</v>
      </c>
      <c r="E26" s="449">
        <v>1</v>
      </c>
      <c r="F26" s="448">
        <v>0</v>
      </c>
      <c r="G26" s="514">
        <f>SUM(D26:F26)</f>
        <v>16</v>
      </c>
      <c r="H26" s="450"/>
      <c r="I26" s="1304">
        <v>207</v>
      </c>
      <c r="J26" s="1305">
        <v>10</v>
      </c>
      <c r="K26" s="514">
        <f>SUM(H26:J26)</f>
        <v>217</v>
      </c>
      <c r="L26" s="1337">
        <v>2</v>
      </c>
      <c r="M26" s="1496">
        <v>4</v>
      </c>
      <c r="N26" s="1339">
        <v>1</v>
      </c>
      <c r="O26" s="514">
        <f>SUM(L26:N26)</f>
        <v>7</v>
      </c>
      <c r="P26" s="1577">
        <v>11</v>
      </c>
      <c r="Q26" s="1578">
        <v>20</v>
      </c>
      <c r="R26" s="1579">
        <v>3</v>
      </c>
      <c r="S26" s="514">
        <f>SUM(P26:R26)</f>
        <v>34</v>
      </c>
      <c r="T26" s="515">
        <f>SUM(G26+K26+O26+S26)</f>
        <v>274</v>
      </c>
      <c r="U26" s="352"/>
      <c r="V26" s="353"/>
      <c r="W26" s="353"/>
      <c r="X26" s="353"/>
      <c r="Y26" s="476"/>
    </row>
    <row r="27" spans="1:25" s="13" customFormat="1" ht="30" customHeight="1" thickBot="1" x14ac:dyDescent="0.25">
      <c r="A27" s="1840"/>
      <c r="B27" s="1842"/>
      <c r="C27" s="7" t="s">
        <v>41</v>
      </c>
      <c r="D27" s="1919" t="s">
        <v>23</v>
      </c>
      <c r="E27" s="1832"/>
      <c r="F27" s="1833"/>
      <c r="G27" s="8" t="e">
        <f>G29/G28</f>
        <v>#DIV/0!</v>
      </c>
      <c r="H27" s="1919" t="s">
        <v>23</v>
      </c>
      <c r="I27" s="1832"/>
      <c r="J27" s="1833"/>
      <c r="K27" s="8" t="e">
        <f>K29/K28</f>
        <v>#DIV/0!</v>
      </c>
      <c r="L27" s="1919" t="s">
        <v>23</v>
      </c>
      <c r="M27" s="1832"/>
      <c r="N27" s="1833"/>
      <c r="O27" s="8">
        <f t="shared" ref="O27:T27" si="0">O29/O28</f>
        <v>1.7</v>
      </c>
      <c r="P27" s="1919" t="s">
        <v>23</v>
      </c>
      <c r="Q27" s="1832"/>
      <c r="R27" s="1833"/>
      <c r="S27" s="8" t="e">
        <f t="shared" si="0"/>
        <v>#DIV/0!</v>
      </c>
      <c r="T27" s="8">
        <f t="shared" si="0"/>
        <v>1.7</v>
      </c>
      <c r="U27" s="69"/>
      <c r="V27" s="373"/>
      <c r="W27" s="373"/>
      <c r="X27" s="373"/>
      <c r="Y27" s="372"/>
    </row>
    <row r="28" spans="1:25" s="13" customFormat="1" ht="39" customHeight="1" x14ac:dyDescent="0.2">
      <c r="A28" s="1840"/>
      <c r="B28" s="1842"/>
      <c r="C28" s="470" t="s">
        <v>51</v>
      </c>
      <c r="D28" s="450"/>
      <c r="E28" s="449"/>
      <c r="F28" s="448"/>
      <c r="G28" s="514">
        <f>SUM(D28:F28)</f>
        <v>0</v>
      </c>
      <c r="H28" s="450"/>
      <c r="I28" s="449"/>
      <c r="J28" s="448"/>
      <c r="K28" s="514">
        <f>SUM(H28:J28)</f>
        <v>0</v>
      </c>
      <c r="L28" s="450">
        <v>10</v>
      </c>
      <c r="M28" s="449"/>
      <c r="N28" s="448"/>
      <c r="O28" s="514">
        <f>SUM(L28:N28)</f>
        <v>10</v>
      </c>
      <c r="P28" s="450"/>
      <c r="Q28" s="449"/>
      <c r="R28" s="448"/>
      <c r="S28" s="514">
        <f>SUM(P28:R28)</f>
        <v>0</v>
      </c>
      <c r="T28" s="515">
        <f>SUM(G28+K28+O28+S28)</f>
        <v>10</v>
      </c>
      <c r="U28" s="447"/>
      <c r="V28" s="361"/>
      <c r="W28" s="361"/>
      <c r="X28" s="361"/>
      <c r="Y28" s="360"/>
    </row>
    <row r="29" spans="1:25" s="13" customFormat="1" ht="28.5" customHeight="1" thickBot="1" x14ac:dyDescent="0.25">
      <c r="A29" s="1840"/>
      <c r="B29" s="1920"/>
      <c r="C29" s="470" t="s">
        <v>52</v>
      </c>
      <c r="D29" s="450"/>
      <c r="E29" s="449"/>
      <c r="F29" s="448"/>
      <c r="G29" s="514">
        <f>SUM(D29:F29)</f>
        <v>0</v>
      </c>
      <c r="H29" s="450"/>
      <c r="I29" s="449"/>
      <c r="J29" s="448"/>
      <c r="K29" s="514">
        <f>SUM(H29:J29)</f>
        <v>0</v>
      </c>
      <c r="L29" s="450"/>
      <c r="M29" s="449"/>
      <c r="N29" s="448">
        <v>17</v>
      </c>
      <c r="O29" s="514">
        <f>SUM(L29:N29)</f>
        <v>17</v>
      </c>
      <c r="P29" s="450"/>
      <c r="Q29" s="449"/>
      <c r="R29" s="448"/>
      <c r="S29" s="514">
        <f>SUM(P29:R29)</f>
        <v>0</v>
      </c>
      <c r="T29" s="515">
        <f>SUM(G29+K29+O29+S29)</f>
        <v>17</v>
      </c>
      <c r="U29" s="352"/>
      <c r="V29" s="353"/>
      <c r="W29" s="353"/>
      <c r="X29" s="353"/>
      <c r="Y29" s="476"/>
    </row>
    <row r="30" spans="1:25" s="13" customFormat="1" ht="28.5" customHeight="1" thickBot="1" x14ac:dyDescent="0.25">
      <c r="A30" s="1839">
        <v>4</v>
      </c>
      <c r="B30" s="6" t="s">
        <v>21</v>
      </c>
      <c r="C30" s="7" t="s">
        <v>41</v>
      </c>
      <c r="D30" s="1919" t="s">
        <v>23</v>
      </c>
      <c r="E30" s="1832"/>
      <c r="F30" s="1833"/>
      <c r="G30" s="8" t="e">
        <f>G32/G31</f>
        <v>#DIV/0!</v>
      </c>
      <c r="H30" s="1919" t="s">
        <v>23</v>
      </c>
      <c r="I30" s="1832"/>
      <c r="J30" s="1833"/>
      <c r="K30" s="8">
        <f>K32/K31</f>
        <v>0</v>
      </c>
      <c r="L30" s="1919" t="s">
        <v>23</v>
      </c>
      <c r="M30" s="1832"/>
      <c r="N30" s="1833"/>
      <c r="O30" s="8" t="e">
        <f>O32/O31</f>
        <v>#DIV/0!</v>
      </c>
      <c r="P30" s="1919" t="s">
        <v>23</v>
      </c>
      <c r="Q30" s="1832"/>
      <c r="R30" s="1833"/>
      <c r="S30" s="8" t="e">
        <f>S32/S31</f>
        <v>#DIV/0!</v>
      </c>
      <c r="T30" s="8">
        <f>T32/T31</f>
        <v>0</v>
      </c>
      <c r="U30" s="69"/>
      <c r="V30" s="373"/>
      <c r="W30" s="373"/>
      <c r="X30" s="373"/>
      <c r="Y30" s="372"/>
    </row>
    <row r="31" spans="1:25" s="13" customFormat="1" ht="38.25" x14ac:dyDescent="0.2">
      <c r="A31" s="1840"/>
      <c r="B31" s="1841" t="s">
        <v>53</v>
      </c>
      <c r="C31" s="470" t="s">
        <v>54</v>
      </c>
      <c r="D31" s="450"/>
      <c r="E31" s="449"/>
      <c r="F31" s="448"/>
      <c r="G31" s="514">
        <f>SUM(D31:F31)</f>
        <v>0</v>
      </c>
      <c r="H31" s="450"/>
      <c r="I31" s="449"/>
      <c r="J31" s="448">
        <v>1</v>
      </c>
      <c r="K31" s="514">
        <f>SUM(H31:J31)</f>
        <v>1</v>
      </c>
      <c r="L31" s="450"/>
      <c r="M31" s="449"/>
      <c r="N31" s="448"/>
      <c r="O31" s="514">
        <f>SUM(L31:N31)</f>
        <v>0</v>
      </c>
      <c r="P31" s="450"/>
      <c r="Q31" s="449"/>
      <c r="R31" s="448"/>
      <c r="S31" s="514">
        <f>SUM(P31:R31)</f>
        <v>0</v>
      </c>
      <c r="T31" s="515">
        <f>SUM(G31+K31+O31+S31)</f>
        <v>1</v>
      </c>
      <c r="U31" s="447"/>
      <c r="V31" s="361"/>
      <c r="W31" s="361"/>
      <c r="X31" s="361"/>
      <c r="Y31" s="360"/>
    </row>
    <row r="32" spans="1:25" s="13" customFormat="1" ht="23.25" customHeight="1" thickBot="1" x14ac:dyDescent="0.25">
      <c r="A32" s="1840"/>
      <c r="B32" s="1842"/>
      <c r="C32" s="470" t="s">
        <v>55</v>
      </c>
      <c r="D32" s="450"/>
      <c r="E32" s="449"/>
      <c r="F32" s="448"/>
      <c r="G32" s="514">
        <f>SUM(D32:F32)</f>
        <v>0</v>
      </c>
      <c r="H32" s="450"/>
      <c r="I32" s="449"/>
      <c r="J32" s="448"/>
      <c r="K32" s="514">
        <f>SUM(H32:J32)</f>
        <v>0</v>
      </c>
      <c r="L32" s="450"/>
      <c r="M32" s="449"/>
      <c r="N32" s="448"/>
      <c r="O32" s="514">
        <f>SUM(L32:N32)</f>
        <v>0</v>
      </c>
      <c r="P32" s="450"/>
      <c r="Q32" s="449"/>
      <c r="R32" s="448"/>
      <c r="S32" s="514">
        <f>SUM(P32:R32)</f>
        <v>0</v>
      </c>
      <c r="T32" s="515">
        <f>SUM(G32+K32+O32+S32)</f>
        <v>0</v>
      </c>
      <c r="U32" s="352"/>
      <c r="V32" s="353"/>
      <c r="W32" s="353"/>
      <c r="X32" s="353"/>
      <c r="Y32" s="476"/>
    </row>
    <row r="33" spans="1:25" s="13" customFormat="1" ht="28.5" customHeight="1" thickBot="1" x14ac:dyDescent="0.25">
      <c r="A33" s="1840"/>
      <c r="B33" s="1842"/>
      <c r="C33" s="7" t="s">
        <v>41</v>
      </c>
      <c r="D33" s="1919" t="s">
        <v>23</v>
      </c>
      <c r="E33" s="1832"/>
      <c r="F33" s="1833"/>
      <c r="G33" s="8">
        <f>G35/G34</f>
        <v>0</v>
      </c>
      <c r="H33" s="1919" t="s">
        <v>23</v>
      </c>
      <c r="I33" s="1832"/>
      <c r="J33" s="1833"/>
      <c r="K33" s="8">
        <f>K35/K34</f>
        <v>1</v>
      </c>
      <c r="L33" s="1919" t="s">
        <v>23</v>
      </c>
      <c r="M33" s="1832"/>
      <c r="N33" s="1833"/>
      <c r="O33" s="8">
        <f>O35/O34</f>
        <v>1.5</v>
      </c>
      <c r="P33" s="1919" t="s">
        <v>23</v>
      </c>
      <c r="Q33" s="1832"/>
      <c r="R33" s="1833"/>
      <c r="S33" s="8">
        <f>S35/S34</f>
        <v>1.5</v>
      </c>
      <c r="T33" s="8">
        <f>T35/T34</f>
        <v>1.1428571428571428</v>
      </c>
      <c r="U33" s="69"/>
      <c r="V33" s="373"/>
      <c r="W33" s="373"/>
      <c r="X33" s="373"/>
      <c r="Y33" s="372"/>
    </row>
    <row r="34" spans="1:25" s="13" customFormat="1" ht="42.75" customHeight="1" x14ac:dyDescent="0.2">
      <c r="A34" s="1840"/>
      <c r="B34" s="1842"/>
      <c r="C34" s="470" t="s">
        <v>56</v>
      </c>
      <c r="D34" s="450"/>
      <c r="E34" s="449">
        <v>1</v>
      </c>
      <c r="F34" s="448"/>
      <c r="G34" s="514">
        <f>SUM(D34:F34)</f>
        <v>1</v>
      </c>
      <c r="H34" s="450">
        <v>1</v>
      </c>
      <c r="I34" s="449"/>
      <c r="J34" s="448">
        <v>1</v>
      </c>
      <c r="K34" s="514">
        <f>SUM(H34:J34)</f>
        <v>2</v>
      </c>
      <c r="L34" s="450">
        <v>1</v>
      </c>
      <c r="M34" s="449"/>
      <c r="N34" s="448">
        <v>1</v>
      </c>
      <c r="O34" s="514">
        <f>SUM(L34:N34)</f>
        <v>2</v>
      </c>
      <c r="P34" s="450">
        <v>1</v>
      </c>
      <c r="Q34" s="449"/>
      <c r="R34" s="448">
        <v>1</v>
      </c>
      <c r="S34" s="514">
        <f>SUM(P34:R34)</f>
        <v>2</v>
      </c>
      <c r="T34" s="515">
        <f>SUM(G34+K34+O34+S34)</f>
        <v>7</v>
      </c>
      <c r="U34" s="447"/>
      <c r="V34" s="361"/>
      <c r="W34" s="361"/>
      <c r="X34" s="361"/>
      <c r="Y34" s="360"/>
    </row>
    <row r="35" spans="1:25" s="13" customFormat="1" ht="22.5" customHeight="1" thickBot="1" x14ac:dyDescent="0.25">
      <c r="A35" s="1840"/>
      <c r="B35" s="1842"/>
      <c r="C35" s="470" t="s">
        <v>57</v>
      </c>
      <c r="D35" s="450"/>
      <c r="E35" s="449"/>
      <c r="F35" s="448"/>
      <c r="G35" s="514">
        <f>SUM(D35:F35)</f>
        <v>0</v>
      </c>
      <c r="H35" s="450"/>
      <c r="I35" s="1304">
        <v>1</v>
      </c>
      <c r="J35" s="1305">
        <v>1</v>
      </c>
      <c r="K35" s="514">
        <f>SUM(H35:J35)</f>
        <v>2</v>
      </c>
      <c r="L35" s="1337">
        <v>1</v>
      </c>
      <c r="M35" s="1496">
        <v>1</v>
      </c>
      <c r="N35" s="1339">
        <v>1</v>
      </c>
      <c r="O35" s="514">
        <f>SUM(L35:N35)</f>
        <v>3</v>
      </c>
      <c r="P35" s="450">
        <v>1</v>
      </c>
      <c r="Q35" s="449">
        <v>1</v>
      </c>
      <c r="R35" s="448">
        <v>1</v>
      </c>
      <c r="S35" s="514">
        <f>SUM(P35:R35)</f>
        <v>3</v>
      </c>
      <c r="T35" s="515">
        <f>SUM(G35+K35+O35+S35)</f>
        <v>8</v>
      </c>
      <c r="U35" s="352"/>
      <c r="V35" s="353"/>
      <c r="W35" s="353"/>
      <c r="X35" s="353"/>
      <c r="Y35" s="476"/>
    </row>
    <row r="36" spans="1:25" s="13" customFormat="1" ht="27" customHeight="1" thickBot="1" x14ac:dyDescent="0.25">
      <c r="A36" s="1840"/>
      <c r="B36" s="1842"/>
      <c r="C36" s="7" t="s">
        <v>41</v>
      </c>
      <c r="D36" s="1919" t="s">
        <v>23</v>
      </c>
      <c r="E36" s="1832"/>
      <c r="F36" s="1833"/>
      <c r="G36" s="8">
        <f>G38/G37</f>
        <v>2</v>
      </c>
      <c r="H36" s="1919" t="s">
        <v>23</v>
      </c>
      <c r="I36" s="1832"/>
      <c r="J36" s="1833"/>
      <c r="K36" s="8" t="e">
        <f>K56/K37</f>
        <v>#DIV/0!</v>
      </c>
      <c r="L36" s="1919" t="s">
        <v>23</v>
      </c>
      <c r="M36" s="1832"/>
      <c r="N36" s="1833"/>
      <c r="O36" s="8">
        <f>O38/O37</f>
        <v>1</v>
      </c>
      <c r="P36" s="1919" t="s">
        <v>23</v>
      </c>
      <c r="Q36" s="1832"/>
      <c r="R36" s="1833"/>
      <c r="S36" s="8" t="e">
        <f>S38/S37</f>
        <v>#DIV/0!</v>
      </c>
      <c r="T36" s="8">
        <f>T38/T37</f>
        <v>1.5</v>
      </c>
      <c r="U36" s="69"/>
      <c r="V36" s="373"/>
      <c r="W36" s="373"/>
      <c r="X36" s="373"/>
      <c r="Y36" s="372"/>
    </row>
    <row r="37" spans="1:25" s="13" customFormat="1" ht="64.5" customHeight="1" x14ac:dyDescent="0.2">
      <c r="A37" s="1840"/>
      <c r="B37" s="1842"/>
      <c r="C37" s="470" t="s">
        <v>946</v>
      </c>
      <c r="D37" s="450">
        <v>1</v>
      </c>
      <c r="E37" s="449"/>
      <c r="F37" s="448"/>
      <c r="G37" s="514">
        <f>SUM(D37:F37)</f>
        <v>1</v>
      </c>
      <c r="H37" s="450"/>
      <c r="I37" s="449"/>
      <c r="J37" s="448"/>
      <c r="K37" s="514">
        <f>SUM(H37:J37)</f>
        <v>0</v>
      </c>
      <c r="L37" s="450">
        <v>1</v>
      </c>
      <c r="M37" s="449"/>
      <c r="N37" s="448"/>
      <c r="O37" s="514">
        <f>SUM(L37:N37)</f>
        <v>1</v>
      </c>
      <c r="P37" s="450"/>
      <c r="Q37" s="449"/>
      <c r="R37" s="448"/>
      <c r="S37" s="514">
        <f>SUM(P37:R37)</f>
        <v>0</v>
      </c>
      <c r="T37" s="515">
        <f>SUM(G37+K37+O37+S37)</f>
        <v>2</v>
      </c>
      <c r="U37" s="447"/>
      <c r="V37" s="361"/>
      <c r="W37" s="361"/>
      <c r="X37" s="361"/>
      <c r="Y37" s="360"/>
    </row>
    <row r="38" spans="1:25" s="13" customFormat="1" ht="35.25" customHeight="1" thickBot="1" x14ac:dyDescent="0.25">
      <c r="A38" s="1840"/>
      <c r="B38" s="1842"/>
      <c r="C38" s="470" t="s">
        <v>58</v>
      </c>
      <c r="D38" s="450"/>
      <c r="E38" s="449">
        <v>2</v>
      </c>
      <c r="F38" s="448"/>
      <c r="G38" s="514">
        <f>SUM(D38:F38)</f>
        <v>2</v>
      </c>
      <c r="H38" s="450"/>
      <c r="I38" s="449"/>
      <c r="J38" s="448"/>
      <c r="K38" s="514">
        <f>SUM(H38:J38)</f>
        <v>0</v>
      </c>
      <c r="L38" s="450"/>
      <c r="M38" s="449"/>
      <c r="N38" s="448">
        <v>1</v>
      </c>
      <c r="O38" s="514">
        <f>SUM(L38:N38)</f>
        <v>1</v>
      </c>
      <c r="P38" s="450"/>
      <c r="Q38" s="449"/>
      <c r="R38" s="448"/>
      <c r="S38" s="514">
        <f>SUM(P38:R38)</f>
        <v>0</v>
      </c>
      <c r="T38" s="515">
        <f>SUM(G38+K38+O38+S38)</f>
        <v>3</v>
      </c>
      <c r="U38" s="352"/>
      <c r="V38" s="353"/>
      <c r="W38" s="353"/>
      <c r="X38" s="353"/>
      <c r="Y38" s="476"/>
    </row>
    <row r="39" spans="1:25" s="13" customFormat="1" ht="24.75" customHeight="1" thickBot="1" x14ac:dyDescent="0.25">
      <c r="A39" s="1969">
        <v>5</v>
      </c>
      <c r="B39" s="609" t="s">
        <v>21</v>
      </c>
      <c r="C39" s="7" t="s">
        <v>41</v>
      </c>
      <c r="D39" s="1919" t="s">
        <v>23</v>
      </c>
      <c r="E39" s="1832"/>
      <c r="F39" s="1833"/>
      <c r="G39" s="8">
        <f>G41/G40</f>
        <v>1</v>
      </c>
      <c r="H39" s="1919" t="s">
        <v>23</v>
      </c>
      <c r="I39" s="1832"/>
      <c r="J39" s="1833"/>
      <c r="K39" s="8">
        <f>K41/K40</f>
        <v>1.6666666666666667</v>
      </c>
      <c r="L39" s="1919" t="s">
        <v>23</v>
      </c>
      <c r="M39" s="1832"/>
      <c r="N39" s="1833"/>
      <c r="O39" s="8">
        <f>O41/O40</f>
        <v>2.3333333333333335</v>
      </c>
      <c r="P39" s="1919" t="s">
        <v>23</v>
      </c>
      <c r="Q39" s="1832"/>
      <c r="R39" s="1833"/>
      <c r="S39" s="8">
        <f>S41/S40</f>
        <v>1.6666666666666667</v>
      </c>
      <c r="T39" s="8">
        <f>T41/T40</f>
        <v>1.6666666666666667</v>
      </c>
      <c r="U39" s="69"/>
      <c r="V39" s="373"/>
      <c r="W39" s="373"/>
      <c r="X39" s="373"/>
      <c r="Y39" s="372"/>
    </row>
    <row r="40" spans="1:25" s="13" customFormat="1" ht="45" customHeight="1" x14ac:dyDescent="0.2">
      <c r="A40" s="1970"/>
      <c r="B40" s="1972" t="s">
        <v>59</v>
      </c>
      <c r="C40" s="473" t="s">
        <v>36</v>
      </c>
      <c r="D40" s="450">
        <v>1</v>
      </c>
      <c r="E40" s="449">
        <v>1</v>
      </c>
      <c r="F40" s="448">
        <v>1</v>
      </c>
      <c r="G40" s="514">
        <f>SUM(D40:F40)</f>
        <v>3</v>
      </c>
      <c r="H40" s="450">
        <v>1</v>
      </c>
      <c r="I40" s="449">
        <v>1</v>
      </c>
      <c r="J40" s="448">
        <v>1</v>
      </c>
      <c r="K40" s="514">
        <f>SUM(H40:J40)</f>
        <v>3</v>
      </c>
      <c r="L40" s="450">
        <v>1</v>
      </c>
      <c r="M40" s="449">
        <v>1</v>
      </c>
      <c r="N40" s="448">
        <v>1</v>
      </c>
      <c r="O40" s="514">
        <f>SUM(L40:N40)</f>
        <v>3</v>
      </c>
      <c r="P40" s="450">
        <v>1</v>
      </c>
      <c r="Q40" s="449">
        <v>1</v>
      </c>
      <c r="R40" s="448">
        <v>1</v>
      </c>
      <c r="S40" s="514">
        <f>SUM(P40:R40)</f>
        <v>3</v>
      </c>
      <c r="T40" s="515">
        <f>SUM(G40+K40+O40+S40)</f>
        <v>12</v>
      </c>
      <c r="U40" s="447"/>
      <c r="V40" s="361"/>
      <c r="W40" s="361"/>
      <c r="X40" s="361"/>
      <c r="Y40" s="360"/>
    </row>
    <row r="41" spans="1:25" s="13" customFormat="1" ht="20.25" customHeight="1" thickBot="1" x14ac:dyDescent="0.25">
      <c r="A41" s="1970"/>
      <c r="B41" s="1972"/>
      <c r="C41" s="470" t="s">
        <v>60</v>
      </c>
      <c r="D41" s="450">
        <v>1</v>
      </c>
      <c r="E41" s="449">
        <v>1</v>
      </c>
      <c r="F41" s="448">
        <v>1</v>
      </c>
      <c r="G41" s="514">
        <f>SUM(D41:F41)</f>
        <v>3</v>
      </c>
      <c r="H41" s="1306">
        <v>2</v>
      </c>
      <c r="I41" s="1304">
        <v>1</v>
      </c>
      <c r="J41" s="1305">
        <v>2</v>
      </c>
      <c r="K41" s="514">
        <f>SUM(H41:J41)</f>
        <v>5</v>
      </c>
      <c r="L41" s="450">
        <v>4</v>
      </c>
      <c r="M41" s="449">
        <v>1</v>
      </c>
      <c r="N41" s="448">
        <v>2</v>
      </c>
      <c r="O41" s="514">
        <f>SUM(L41:N41)</f>
        <v>7</v>
      </c>
      <c r="P41" s="1577">
        <v>2</v>
      </c>
      <c r="Q41" s="1578">
        <v>2</v>
      </c>
      <c r="R41" s="1579">
        <v>1</v>
      </c>
      <c r="S41" s="514">
        <f>SUM(P41:R41)</f>
        <v>5</v>
      </c>
      <c r="T41" s="515">
        <f>SUM(G41+K41+O41+S41)</f>
        <v>20</v>
      </c>
      <c r="U41" s="352"/>
      <c r="V41" s="353"/>
      <c r="W41" s="353"/>
      <c r="X41" s="353"/>
      <c r="Y41" s="476"/>
    </row>
    <row r="42" spans="1:25" s="13" customFormat="1" ht="24" customHeight="1" thickBot="1" x14ac:dyDescent="0.25">
      <c r="A42" s="1970"/>
      <c r="B42" s="1972"/>
      <c r="C42" s="7" t="s">
        <v>41</v>
      </c>
      <c r="D42" s="1919" t="s">
        <v>23</v>
      </c>
      <c r="E42" s="1832"/>
      <c r="F42" s="1833"/>
      <c r="G42" s="8" t="e">
        <f>G44/G43</f>
        <v>#DIV/0!</v>
      </c>
      <c r="H42" s="1919" t="s">
        <v>23</v>
      </c>
      <c r="I42" s="1832"/>
      <c r="J42" s="1833"/>
      <c r="K42" s="8">
        <f>K44/K43</f>
        <v>4</v>
      </c>
      <c r="L42" s="1919" t="s">
        <v>23</v>
      </c>
      <c r="M42" s="1832"/>
      <c r="N42" s="1833"/>
      <c r="O42" s="8">
        <f>O44/O43</f>
        <v>4</v>
      </c>
      <c r="P42" s="1919" t="s">
        <v>23</v>
      </c>
      <c r="Q42" s="1832"/>
      <c r="R42" s="1833"/>
      <c r="S42" s="8">
        <f>S44/S43</f>
        <v>0</v>
      </c>
      <c r="T42" s="8">
        <f>T44/T43</f>
        <v>4</v>
      </c>
      <c r="U42" s="69"/>
      <c r="V42" s="373"/>
      <c r="W42" s="373"/>
      <c r="X42" s="373"/>
      <c r="Y42" s="372"/>
    </row>
    <row r="43" spans="1:25" s="13" customFormat="1" ht="71.25" customHeight="1" x14ac:dyDescent="0.2">
      <c r="A43" s="1970"/>
      <c r="B43" s="1972"/>
      <c r="C43" s="470" t="s">
        <v>955</v>
      </c>
      <c r="D43" s="450"/>
      <c r="E43" s="449"/>
      <c r="F43" s="448"/>
      <c r="G43" s="514">
        <f>SUM(D43:F43)</f>
        <v>0</v>
      </c>
      <c r="H43" s="450"/>
      <c r="I43" s="449"/>
      <c r="J43" s="448">
        <v>1</v>
      </c>
      <c r="K43" s="514">
        <f>SUM(H43:J43)</f>
        <v>1</v>
      </c>
      <c r="L43" s="450"/>
      <c r="M43" s="449"/>
      <c r="N43" s="448">
        <v>1</v>
      </c>
      <c r="O43" s="514">
        <f>SUM(L43:N43)</f>
        <v>1</v>
      </c>
      <c r="P43" s="450"/>
      <c r="Q43" s="449"/>
      <c r="R43" s="448">
        <v>1</v>
      </c>
      <c r="S43" s="514">
        <f>SUM(P43:R43)</f>
        <v>1</v>
      </c>
      <c r="T43" s="515">
        <f>SUM(G43+K43+O43+S43)</f>
        <v>3</v>
      </c>
      <c r="U43" s="447"/>
      <c r="V43" s="361"/>
      <c r="W43" s="361"/>
      <c r="X43" s="361"/>
      <c r="Y43" s="360"/>
    </row>
    <row r="44" spans="1:25" s="13" customFormat="1" ht="30.75" customHeight="1" thickBot="1" x14ac:dyDescent="0.25">
      <c r="A44" s="1970"/>
      <c r="B44" s="1972"/>
      <c r="C44" s="470" t="s">
        <v>60</v>
      </c>
      <c r="D44" s="450"/>
      <c r="E44" s="449">
        <v>2</v>
      </c>
      <c r="F44" s="448">
        <v>2</v>
      </c>
      <c r="G44" s="514">
        <f>SUM(D44:F44)</f>
        <v>4</v>
      </c>
      <c r="H44" s="1306">
        <v>2</v>
      </c>
      <c r="I44" s="1304">
        <v>2</v>
      </c>
      <c r="J44" s="448"/>
      <c r="K44" s="514">
        <f>SUM(H44:J44)</f>
        <v>4</v>
      </c>
      <c r="L44" s="450"/>
      <c r="M44" s="449">
        <v>2</v>
      </c>
      <c r="N44" s="448">
        <v>2</v>
      </c>
      <c r="O44" s="514">
        <f>SUM(L44:N44)</f>
        <v>4</v>
      </c>
      <c r="P44" s="450"/>
      <c r="Q44" s="449"/>
      <c r="R44" s="448"/>
      <c r="S44" s="514">
        <f>SUM(P44:R44)</f>
        <v>0</v>
      </c>
      <c r="T44" s="515">
        <f>SUM(G44+K44+O44+S44)</f>
        <v>12</v>
      </c>
      <c r="U44" s="352"/>
      <c r="V44" s="353"/>
      <c r="W44" s="353"/>
      <c r="X44" s="353"/>
      <c r="Y44" s="476"/>
    </row>
    <row r="45" spans="1:25" s="13" customFormat="1" ht="27" customHeight="1" thickBot="1" x14ac:dyDescent="0.25">
      <c r="A45" s="1970"/>
      <c r="B45" s="1972"/>
      <c r="C45" s="7" t="s">
        <v>41</v>
      </c>
      <c r="D45" s="1919" t="s">
        <v>23</v>
      </c>
      <c r="E45" s="1832"/>
      <c r="F45" s="1833"/>
      <c r="G45" s="8" t="e">
        <f>G47/G46</f>
        <v>#DIV/0!</v>
      </c>
      <c r="H45" s="1919" t="s">
        <v>23</v>
      </c>
      <c r="I45" s="1832"/>
      <c r="J45" s="1833"/>
      <c r="K45" s="8" t="e">
        <f>K47/K46</f>
        <v>#DIV/0!</v>
      </c>
      <c r="L45" s="1919" t="s">
        <v>23</v>
      </c>
      <c r="M45" s="1832"/>
      <c r="N45" s="1833"/>
      <c r="O45" s="8" t="e">
        <f>O47/O46</f>
        <v>#DIV/0!</v>
      </c>
      <c r="P45" s="1919" t="s">
        <v>23</v>
      </c>
      <c r="Q45" s="1832"/>
      <c r="R45" s="1833"/>
      <c r="S45" s="8" t="e">
        <f>S47/S46</f>
        <v>#DIV/0!</v>
      </c>
      <c r="T45" s="8" t="e">
        <f>T47/T46</f>
        <v>#DIV/0!</v>
      </c>
      <c r="U45" s="69"/>
      <c r="V45" s="373"/>
      <c r="W45" s="373"/>
      <c r="X45" s="373"/>
      <c r="Y45" s="372"/>
    </row>
    <row r="46" spans="1:25" s="13" customFormat="1" ht="57" customHeight="1" x14ac:dyDescent="0.2">
      <c r="A46" s="1970"/>
      <c r="B46" s="1972"/>
      <c r="C46" s="470" t="s">
        <v>960</v>
      </c>
      <c r="D46" s="450"/>
      <c r="E46" s="449"/>
      <c r="F46" s="448"/>
      <c r="G46" s="514">
        <f>SUM(D46:F46)</f>
        <v>0</v>
      </c>
      <c r="H46" s="450"/>
      <c r="I46" s="449"/>
      <c r="J46" s="448"/>
      <c r="K46" s="514">
        <f>SUM(H46:J46)</f>
        <v>0</v>
      </c>
      <c r="L46" s="450"/>
      <c r="M46" s="449"/>
      <c r="N46" s="448"/>
      <c r="O46" s="514">
        <f>SUM(L46:N46)</f>
        <v>0</v>
      </c>
      <c r="P46" s="450"/>
      <c r="Q46" s="449"/>
      <c r="R46" s="448"/>
      <c r="S46" s="514">
        <f>SUM(P46:R46)</f>
        <v>0</v>
      </c>
      <c r="T46" s="515">
        <f>SUM(G46+K46+O46+S46)</f>
        <v>0</v>
      </c>
      <c r="U46" s="447"/>
      <c r="V46" s="361"/>
      <c r="W46" s="361"/>
      <c r="X46" s="361"/>
      <c r="Y46" s="360"/>
    </row>
    <row r="47" spans="1:25" s="13" customFormat="1" ht="21.75" customHeight="1" thickBot="1" x14ac:dyDescent="0.25">
      <c r="A47" s="1971"/>
      <c r="B47" s="1973"/>
      <c r="C47" s="92" t="s">
        <v>61</v>
      </c>
      <c r="D47" s="446"/>
      <c r="E47" s="94"/>
      <c r="F47" s="444"/>
      <c r="G47" s="95">
        <f>SUM(D47:F47)</f>
        <v>0</v>
      </c>
      <c r="H47" s="446"/>
      <c r="I47" s="94">
        <v>1</v>
      </c>
      <c r="J47" s="444"/>
      <c r="K47" s="95">
        <f>SUM(H47:J47)</f>
        <v>1</v>
      </c>
      <c r="L47" s="446"/>
      <c r="M47" s="94"/>
      <c r="N47" s="444"/>
      <c r="O47" s="95">
        <f>SUM(L47:N47)</f>
        <v>0</v>
      </c>
      <c r="P47" s="446"/>
      <c r="Q47" s="94"/>
      <c r="R47" s="444"/>
      <c r="S47" s="95">
        <f>SUM(P47:R47)</f>
        <v>0</v>
      </c>
      <c r="T47" s="96">
        <f>SUM(G47+K47+O47+S47)</f>
        <v>1</v>
      </c>
      <c r="U47" s="443"/>
      <c r="V47" s="30"/>
      <c r="W47" s="30"/>
      <c r="X47" s="30"/>
      <c r="Y47" s="32"/>
    </row>
    <row r="48" spans="1:25" ht="21" customHeight="1" x14ac:dyDescent="0.25">
      <c r="A48" s="1966" t="s">
        <v>62</v>
      </c>
      <c r="B48" s="1967"/>
      <c r="C48" s="1967"/>
      <c r="D48" s="1967"/>
      <c r="E48" s="1967"/>
      <c r="F48" s="1967"/>
      <c r="G48" s="1967"/>
      <c r="H48" s="1967"/>
      <c r="I48" s="1967"/>
      <c r="J48" s="1967"/>
      <c r="K48" s="1967"/>
      <c r="L48" s="1967"/>
      <c r="M48" s="1967"/>
      <c r="N48" s="1967"/>
      <c r="O48" s="1967"/>
      <c r="P48" s="1967"/>
      <c r="Q48" s="1967"/>
      <c r="R48" s="1967"/>
      <c r="S48" s="1967"/>
      <c r="T48" s="1967"/>
      <c r="U48" s="1967"/>
      <c r="V48" s="1967"/>
      <c r="W48" s="1967"/>
      <c r="X48" s="1967"/>
      <c r="Y48" s="1968"/>
    </row>
    <row r="49" spans="1:25" ht="15.75" thickBot="1" x14ac:dyDescent="0.3">
      <c r="A49" s="1828" t="s">
        <v>63</v>
      </c>
      <c r="B49" s="1829"/>
      <c r="C49" s="1829"/>
      <c r="D49" s="1829"/>
      <c r="E49" s="1829"/>
      <c r="F49" s="1829"/>
      <c r="G49" s="1829"/>
      <c r="H49" s="1829"/>
      <c r="I49" s="1829"/>
      <c r="J49" s="1829"/>
      <c r="K49" s="1829"/>
      <c r="L49" s="1829"/>
      <c r="M49" s="1829"/>
      <c r="N49" s="1829"/>
      <c r="O49" s="1829"/>
      <c r="P49" s="1829"/>
      <c r="Q49" s="1829"/>
      <c r="R49" s="1829"/>
      <c r="S49" s="1829"/>
      <c r="T49" s="1829"/>
      <c r="U49" s="1829"/>
      <c r="V49" s="1829"/>
      <c r="W49" s="1829"/>
      <c r="X49" s="1829"/>
      <c r="Y49" s="1830"/>
    </row>
  </sheetData>
  <protectedRanges>
    <protectedRange sqref="D47:R47" name="Rango14"/>
    <protectedRange sqref="D32:R32" name="Rango9"/>
    <protectedRange sqref="D29:R29" name="Rango8"/>
    <protectedRange sqref="D26:R26" name="Rango7"/>
    <protectedRange sqref="D23:R23" name="Rango6"/>
    <protectedRange sqref="D20:R20" name="Rango5"/>
    <protectedRange sqref="D8:R8" name="Rango1"/>
    <protectedRange sqref="D11:R11" name="Rango2"/>
    <protectedRange sqref="D14:R14" name="Rango3"/>
    <protectedRange sqref="D17:R17" name="Rango4"/>
    <protectedRange sqref="D35:R35" name="Rango10"/>
    <protectedRange sqref="D38:R38" name="Rango11"/>
    <protectedRange sqref="D41:R41" name="Rango12"/>
    <protectedRange sqref="D44:R44" name="Rango13"/>
  </protectedRanges>
  <mergeCells count="90">
    <mergeCell ref="A1:Y1"/>
    <mergeCell ref="A2:Y2"/>
    <mergeCell ref="A3:Y3"/>
    <mergeCell ref="A4:C5"/>
    <mergeCell ref="D4:D5"/>
    <mergeCell ref="E4:E5"/>
    <mergeCell ref="F4:F5"/>
    <mergeCell ref="G4:G5"/>
    <mergeCell ref="H4:H5"/>
    <mergeCell ref="I4:I5"/>
    <mergeCell ref="U4:Y4"/>
    <mergeCell ref="J4:J5"/>
    <mergeCell ref="K4:K5"/>
    <mergeCell ref="L4:L5"/>
    <mergeCell ref="M4:M5"/>
    <mergeCell ref="N4:N5"/>
    <mergeCell ref="T4:T5"/>
    <mergeCell ref="D15:F15"/>
    <mergeCell ref="H15:J15"/>
    <mergeCell ref="L15:N15"/>
    <mergeCell ref="P15:R15"/>
    <mergeCell ref="O4:O5"/>
    <mergeCell ref="P4:P5"/>
    <mergeCell ref="Q4:Q5"/>
    <mergeCell ref="R4:R5"/>
    <mergeCell ref="S4:S5"/>
    <mergeCell ref="A6:A11"/>
    <mergeCell ref="D6:F6"/>
    <mergeCell ref="H6:J6"/>
    <mergeCell ref="L6:N6"/>
    <mergeCell ref="P6:R6"/>
    <mergeCell ref="B7:B11"/>
    <mergeCell ref="D9:F9"/>
    <mergeCell ref="H9:J9"/>
    <mergeCell ref="L9:N9"/>
    <mergeCell ref="P9:R9"/>
    <mergeCell ref="D18:F18"/>
    <mergeCell ref="H18:J18"/>
    <mergeCell ref="L18:N18"/>
    <mergeCell ref="P18:R18"/>
    <mergeCell ref="A21:A29"/>
    <mergeCell ref="D21:F21"/>
    <mergeCell ref="H21:J21"/>
    <mergeCell ref="L21:N21"/>
    <mergeCell ref="P21:R21"/>
    <mergeCell ref="B22:B29"/>
    <mergeCell ref="A12:A20"/>
    <mergeCell ref="D12:F12"/>
    <mergeCell ref="H12:J12"/>
    <mergeCell ref="L12:N12"/>
    <mergeCell ref="P12:R12"/>
    <mergeCell ref="B13:B20"/>
    <mergeCell ref="D33:F33"/>
    <mergeCell ref="H33:J33"/>
    <mergeCell ref="L33:N33"/>
    <mergeCell ref="P33:R33"/>
    <mergeCell ref="D24:F24"/>
    <mergeCell ref="H24:J24"/>
    <mergeCell ref="L24:N24"/>
    <mergeCell ref="P24:R24"/>
    <mergeCell ref="D27:F27"/>
    <mergeCell ref="H27:J27"/>
    <mergeCell ref="L27:N27"/>
    <mergeCell ref="P27:R27"/>
    <mergeCell ref="D36:F36"/>
    <mergeCell ref="H36:J36"/>
    <mergeCell ref="L36:N36"/>
    <mergeCell ref="P36:R36"/>
    <mergeCell ref="A39:A47"/>
    <mergeCell ref="D39:F39"/>
    <mergeCell ref="H39:J39"/>
    <mergeCell ref="L39:N39"/>
    <mergeCell ref="P39:R39"/>
    <mergeCell ref="B40:B47"/>
    <mergeCell ref="A30:A38"/>
    <mergeCell ref="D30:F30"/>
    <mergeCell ref="H30:J30"/>
    <mergeCell ref="L30:N30"/>
    <mergeCell ref="P30:R30"/>
    <mergeCell ref="B31:B38"/>
    <mergeCell ref="A48:Y48"/>
    <mergeCell ref="A49:Y49"/>
    <mergeCell ref="D42:F42"/>
    <mergeCell ref="H42:J42"/>
    <mergeCell ref="L42:N42"/>
    <mergeCell ref="P42:R42"/>
    <mergeCell ref="D45:F45"/>
    <mergeCell ref="H45:J45"/>
    <mergeCell ref="L45:N45"/>
    <mergeCell ref="P45:R45"/>
  </mergeCells>
  <conditionalFormatting sqref="S9:T9 S12:T12 S15:T15 S18:T18 S21:T21 K6 G6 O6 S6:T6 K9 G9 O9 K12 G12 O12 K15 G15 O15 K18 G18 O18 K21 G21 O21">
    <cfRule type="cellIs" dxfId="7255" priority="33" operator="greaterThan">
      <formula>0.99</formula>
    </cfRule>
    <cfRule type="cellIs" dxfId="7254" priority="34" operator="greaterThan">
      <formula>0.79</formula>
    </cfRule>
    <cfRule type="cellIs" dxfId="7253" priority="35" operator="greaterThan">
      <formula>0.59</formula>
    </cfRule>
    <cfRule type="cellIs" dxfId="7252" priority="36" operator="lessThan">
      <formula>0.6</formula>
    </cfRule>
  </conditionalFormatting>
  <conditionalFormatting sqref="S24:T24 K24 G24 O24">
    <cfRule type="cellIs" dxfId="7251" priority="29" operator="greaterThan">
      <formula>0.99</formula>
    </cfRule>
    <cfRule type="cellIs" dxfId="7250" priority="30" operator="greaterThan">
      <formula>0.79</formula>
    </cfRule>
    <cfRule type="cellIs" dxfId="7249" priority="31" operator="greaterThan">
      <formula>0.59</formula>
    </cfRule>
    <cfRule type="cellIs" dxfId="7248" priority="32" operator="lessThan">
      <formula>0.6</formula>
    </cfRule>
  </conditionalFormatting>
  <conditionalFormatting sqref="S27:T27 K27 G27 O27">
    <cfRule type="cellIs" dxfId="7247" priority="25" operator="greaterThan">
      <formula>0.99</formula>
    </cfRule>
    <cfRule type="cellIs" dxfId="7246" priority="26" operator="greaterThan">
      <formula>0.79</formula>
    </cfRule>
    <cfRule type="cellIs" dxfId="7245" priority="27" operator="greaterThan">
      <formula>0.59</formula>
    </cfRule>
    <cfRule type="cellIs" dxfId="7244" priority="28" operator="lessThan">
      <formula>0.6</formula>
    </cfRule>
  </conditionalFormatting>
  <conditionalFormatting sqref="S30:T30 K30 G30 O30">
    <cfRule type="cellIs" dxfId="7243" priority="21" operator="greaterThan">
      <formula>0.99</formula>
    </cfRule>
    <cfRule type="cellIs" dxfId="7242" priority="22" operator="greaterThan">
      <formula>0.79</formula>
    </cfRule>
    <cfRule type="cellIs" dxfId="7241" priority="23" operator="greaterThan">
      <formula>0.59</formula>
    </cfRule>
    <cfRule type="cellIs" dxfId="7240" priority="24" operator="lessThan">
      <formula>0.6</formula>
    </cfRule>
  </conditionalFormatting>
  <conditionalFormatting sqref="S33:T33 K33 G33 O33">
    <cfRule type="cellIs" dxfId="7239" priority="17" operator="greaterThan">
      <formula>0.99</formula>
    </cfRule>
    <cfRule type="cellIs" dxfId="7238" priority="18" operator="greaterThan">
      <formula>0.79</formula>
    </cfRule>
    <cfRule type="cellIs" dxfId="7237" priority="19" operator="greaterThan">
      <formula>0.59</formula>
    </cfRule>
    <cfRule type="cellIs" dxfId="7236" priority="20" operator="lessThan">
      <formula>0.6</formula>
    </cfRule>
  </conditionalFormatting>
  <conditionalFormatting sqref="S36:T36 K36 G36 O36">
    <cfRule type="cellIs" dxfId="7235" priority="13" operator="greaterThan">
      <formula>0.99</formula>
    </cfRule>
    <cfRule type="cellIs" dxfId="7234" priority="14" operator="greaterThan">
      <formula>0.79</formula>
    </cfRule>
    <cfRule type="cellIs" dxfId="7233" priority="15" operator="greaterThan">
      <formula>0.59</formula>
    </cfRule>
    <cfRule type="cellIs" dxfId="7232" priority="16" operator="lessThan">
      <formula>0.6</formula>
    </cfRule>
  </conditionalFormatting>
  <conditionalFormatting sqref="S39:T39 K39 G39 O39">
    <cfRule type="cellIs" dxfId="7231" priority="9" operator="greaterThan">
      <formula>0.99</formula>
    </cfRule>
    <cfRule type="cellIs" dxfId="7230" priority="10" operator="greaterThan">
      <formula>0.79</formula>
    </cfRule>
    <cfRule type="cellIs" dxfId="7229" priority="11" operator="greaterThan">
      <formula>0.59</formula>
    </cfRule>
    <cfRule type="cellIs" dxfId="7228" priority="12" operator="lessThan">
      <formula>0.6</formula>
    </cfRule>
  </conditionalFormatting>
  <conditionalFormatting sqref="S42:T42 K42 G42 O42">
    <cfRule type="cellIs" dxfId="7227" priority="5" operator="greaterThan">
      <formula>0.99</formula>
    </cfRule>
    <cfRule type="cellIs" dxfId="7226" priority="6" operator="greaterThan">
      <formula>0.79</formula>
    </cfRule>
    <cfRule type="cellIs" dxfId="7225" priority="7" operator="greaterThan">
      <formula>0.59</formula>
    </cfRule>
    <cfRule type="cellIs" dxfId="7224" priority="8" operator="lessThan">
      <formula>0.6</formula>
    </cfRule>
  </conditionalFormatting>
  <conditionalFormatting sqref="K45 G45 O45 S45:T45">
    <cfRule type="cellIs" dxfId="7223" priority="1" operator="greaterThan">
      <formula>0.99</formula>
    </cfRule>
    <cfRule type="cellIs" dxfId="7222" priority="2" operator="greaterThan">
      <formula>0.79</formula>
    </cfRule>
    <cfRule type="cellIs" dxfId="7221" priority="3" operator="greaterThan">
      <formula>0.59</formula>
    </cfRule>
    <cfRule type="cellIs" dxfId="7220" priority="4" operator="lessThan">
      <formula>0.6</formula>
    </cfRule>
  </conditionalFormatting>
  <pageMargins left="0.62992125984251968" right="0.23622047244094491" top="0.74803149606299213" bottom="0.74803149606299213" header="0" footer="0"/>
  <pageSetup scale="55" orientation="landscape" verticalDpi="300" r:id="rId1"/>
  <rowBreaks count="1" manualBreakCount="1">
    <brk id="29" max="2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theme="3" tint="-0.499984740745262"/>
  </sheetPr>
  <dimension ref="A1:Y79"/>
  <sheetViews>
    <sheetView view="pageBreakPreview" topLeftCell="A55" zoomScale="70" zoomScaleSheetLayoutView="70" workbookViewId="0">
      <selection activeCell="R74" sqref="R74"/>
    </sheetView>
  </sheetViews>
  <sheetFormatPr baseColWidth="10" defaultColWidth="2.5703125" defaultRowHeight="15" x14ac:dyDescent="0.25"/>
  <cols>
    <col min="1" max="1" width="5.5703125" style="1" customWidth="1"/>
    <col min="2" max="2" width="30" style="86" customWidth="1"/>
    <col min="3" max="3" width="32" style="86" customWidth="1"/>
    <col min="4" max="6" width="6.42578125" style="1" customWidth="1"/>
    <col min="7" max="7" width="8.85546875" style="1" customWidth="1"/>
    <col min="8" max="8" width="6.42578125" style="1" customWidth="1"/>
    <col min="9" max="9" width="7.140625" style="1" customWidth="1"/>
    <col min="10" max="10" width="8.7109375" style="1" customWidth="1"/>
    <col min="11" max="11" width="8.85546875" style="1" customWidth="1"/>
    <col min="12" max="14" width="6.42578125" style="1" customWidth="1"/>
    <col min="15" max="15" width="8.85546875" style="1" customWidth="1"/>
    <col min="16" max="18" width="6.42578125" style="1" customWidth="1"/>
    <col min="19" max="19" width="8.85546875" style="1" customWidth="1"/>
    <col min="20" max="20" width="11.42578125" style="1" customWidth="1"/>
    <col min="21" max="24" width="6.7109375" style="1" customWidth="1"/>
    <col min="25" max="25" width="7.140625" style="1" customWidth="1"/>
    <col min="26" max="167" width="2.5703125" style="1"/>
    <col min="168" max="168" width="5" style="1" bestFit="1" customWidth="1"/>
    <col min="169" max="169" width="35.5703125" style="1" bestFit="1" customWidth="1"/>
    <col min="170" max="170" width="40.140625" style="1" bestFit="1" customWidth="1"/>
    <col min="171" max="171" width="16" style="1" customWidth="1"/>
    <col min="172" max="172" width="21.7109375" style="1" customWidth="1"/>
    <col min="173" max="173" width="18.85546875" style="1" customWidth="1"/>
    <col min="174" max="174" width="12.85546875" style="1" customWidth="1"/>
    <col min="175" max="179" width="10" style="1" bestFit="1" customWidth="1"/>
    <col min="180" max="423" width="2.5703125" style="1"/>
    <col min="424" max="424" width="5" style="1" bestFit="1" customWidth="1"/>
    <col min="425" max="425" width="35.5703125" style="1" bestFit="1" customWidth="1"/>
    <col min="426" max="426" width="40.140625" style="1" bestFit="1" customWidth="1"/>
    <col min="427" max="427" width="16" style="1" customWidth="1"/>
    <col min="428" max="428" width="21.7109375" style="1" customWidth="1"/>
    <col min="429" max="429" width="18.85546875" style="1" customWidth="1"/>
    <col min="430" max="430" width="12.85546875" style="1" customWidth="1"/>
    <col min="431" max="435" width="10" style="1" bestFit="1" customWidth="1"/>
    <col min="436" max="679" width="2.5703125" style="1"/>
    <col min="680" max="680" width="5" style="1" bestFit="1" customWidth="1"/>
    <col min="681" max="681" width="35.5703125" style="1" bestFit="1" customWidth="1"/>
    <col min="682" max="682" width="40.140625" style="1" bestFit="1" customWidth="1"/>
    <col min="683" max="683" width="16" style="1" customWidth="1"/>
    <col min="684" max="684" width="21.7109375" style="1" customWidth="1"/>
    <col min="685" max="685" width="18.85546875" style="1" customWidth="1"/>
    <col min="686" max="686" width="12.85546875" style="1" customWidth="1"/>
    <col min="687" max="691" width="10" style="1" bestFit="1" customWidth="1"/>
    <col min="692" max="935" width="2.5703125" style="1"/>
    <col min="936" max="936" width="5" style="1" bestFit="1" customWidth="1"/>
    <col min="937" max="937" width="35.5703125" style="1" bestFit="1" customWidth="1"/>
    <col min="938" max="938" width="40.140625" style="1" bestFit="1" customWidth="1"/>
    <col min="939" max="939" width="16" style="1" customWidth="1"/>
    <col min="940" max="940" width="21.7109375" style="1" customWidth="1"/>
    <col min="941" max="941" width="18.85546875" style="1" customWidth="1"/>
    <col min="942" max="942" width="12.85546875" style="1" customWidth="1"/>
    <col min="943" max="947" width="10" style="1" bestFit="1" customWidth="1"/>
    <col min="948" max="1191" width="2.5703125" style="1"/>
    <col min="1192" max="1192" width="5" style="1" bestFit="1" customWidth="1"/>
    <col min="1193" max="1193" width="35.5703125" style="1" bestFit="1" customWidth="1"/>
    <col min="1194" max="1194" width="40.140625" style="1" bestFit="1" customWidth="1"/>
    <col min="1195" max="1195" width="16" style="1" customWidth="1"/>
    <col min="1196" max="1196" width="21.7109375" style="1" customWidth="1"/>
    <col min="1197" max="1197" width="18.85546875" style="1" customWidth="1"/>
    <col min="1198" max="1198" width="12.85546875" style="1" customWidth="1"/>
    <col min="1199" max="1203" width="10" style="1" bestFit="1" customWidth="1"/>
    <col min="1204" max="1447" width="2.5703125" style="1"/>
    <col min="1448" max="1448" width="5" style="1" bestFit="1" customWidth="1"/>
    <col min="1449" max="1449" width="35.5703125" style="1" bestFit="1" customWidth="1"/>
    <col min="1450" max="1450" width="40.140625" style="1" bestFit="1" customWidth="1"/>
    <col min="1451" max="1451" width="16" style="1" customWidth="1"/>
    <col min="1452" max="1452" width="21.7109375" style="1" customWidth="1"/>
    <col min="1453" max="1453" width="18.85546875" style="1" customWidth="1"/>
    <col min="1454" max="1454" width="12.85546875" style="1" customWidth="1"/>
    <col min="1455" max="1459" width="10" style="1" bestFit="1" customWidth="1"/>
    <col min="1460" max="1703" width="2.5703125" style="1"/>
    <col min="1704" max="1704" width="5" style="1" bestFit="1" customWidth="1"/>
    <col min="1705" max="1705" width="35.5703125" style="1" bestFit="1" customWidth="1"/>
    <col min="1706" max="1706" width="40.140625" style="1" bestFit="1" customWidth="1"/>
    <col min="1707" max="1707" width="16" style="1" customWidth="1"/>
    <col min="1708" max="1708" width="21.7109375" style="1" customWidth="1"/>
    <col min="1709" max="1709" width="18.85546875" style="1" customWidth="1"/>
    <col min="1710" max="1710" width="12.85546875" style="1" customWidth="1"/>
    <col min="1711" max="1715" width="10" style="1" bestFit="1" customWidth="1"/>
    <col min="1716" max="1959" width="2.5703125" style="1"/>
    <col min="1960" max="1960" width="5" style="1" bestFit="1" customWidth="1"/>
    <col min="1961" max="1961" width="35.5703125" style="1" bestFit="1" customWidth="1"/>
    <col min="1962" max="1962" width="40.140625" style="1" bestFit="1" customWidth="1"/>
    <col min="1963" max="1963" width="16" style="1" customWidth="1"/>
    <col min="1964" max="1964" width="21.7109375" style="1" customWidth="1"/>
    <col min="1965" max="1965" width="18.85546875" style="1" customWidth="1"/>
    <col min="1966" max="1966" width="12.85546875" style="1" customWidth="1"/>
    <col min="1967" max="1971" width="10" style="1" bestFit="1" customWidth="1"/>
    <col min="1972" max="2215" width="2.5703125" style="1"/>
    <col min="2216" max="2216" width="5" style="1" bestFit="1" customWidth="1"/>
    <col min="2217" max="2217" width="35.5703125" style="1" bestFit="1" customWidth="1"/>
    <col min="2218" max="2218" width="40.140625" style="1" bestFit="1" customWidth="1"/>
    <col min="2219" max="2219" width="16" style="1" customWidth="1"/>
    <col min="2220" max="2220" width="21.7109375" style="1" customWidth="1"/>
    <col min="2221" max="2221" width="18.85546875" style="1" customWidth="1"/>
    <col min="2222" max="2222" width="12.85546875" style="1" customWidth="1"/>
    <col min="2223" max="2227" width="10" style="1" bestFit="1" customWidth="1"/>
    <col min="2228" max="2471" width="2.5703125" style="1"/>
    <col min="2472" max="2472" width="5" style="1" bestFit="1" customWidth="1"/>
    <col min="2473" max="2473" width="35.5703125" style="1" bestFit="1" customWidth="1"/>
    <col min="2474" max="2474" width="40.140625" style="1" bestFit="1" customWidth="1"/>
    <col min="2475" max="2475" width="16" style="1" customWidth="1"/>
    <col min="2476" max="2476" width="21.7109375" style="1" customWidth="1"/>
    <col min="2477" max="2477" width="18.85546875" style="1" customWidth="1"/>
    <col min="2478" max="2478" width="12.85546875" style="1" customWidth="1"/>
    <col min="2479" max="2483" width="10" style="1" bestFit="1" customWidth="1"/>
    <col min="2484" max="2727" width="2.5703125" style="1"/>
    <col min="2728" max="2728" width="5" style="1" bestFit="1" customWidth="1"/>
    <col min="2729" max="2729" width="35.5703125" style="1" bestFit="1" customWidth="1"/>
    <col min="2730" max="2730" width="40.140625" style="1" bestFit="1" customWidth="1"/>
    <col min="2731" max="2731" width="16" style="1" customWidth="1"/>
    <col min="2732" max="2732" width="21.7109375" style="1" customWidth="1"/>
    <col min="2733" max="2733" width="18.85546875" style="1" customWidth="1"/>
    <col min="2734" max="2734" width="12.85546875" style="1" customWidth="1"/>
    <col min="2735" max="2739" width="10" style="1" bestFit="1" customWidth="1"/>
    <col min="2740" max="2983" width="2.5703125" style="1"/>
    <col min="2984" max="2984" width="5" style="1" bestFit="1" customWidth="1"/>
    <col min="2985" max="2985" width="35.5703125" style="1" bestFit="1" customWidth="1"/>
    <col min="2986" max="2986" width="40.140625" style="1" bestFit="1" customWidth="1"/>
    <col min="2987" max="2987" width="16" style="1" customWidth="1"/>
    <col min="2988" max="2988" width="21.7109375" style="1" customWidth="1"/>
    <col min="2989" max="2989" width="18.85546875" style="1" customWidth="1"/>
    <col min="2990" max="2990" width="12.85546875" style="1" customWidth="1"/>
    <col min="2991" max="2995" width="10" style="1" bestFit="1" customWidth="1"/>
    <col min="2996" max="3239" width="2.5703125" style="1"/>
    <col min="3240" max="3240" width="5" style="1" bestFit="1" customWidth="1"/>
    <col min="3241" max="3241" width="35.5703125" style="1" bestFit="1" customWidth="1"/>
    <col min="3242" max="3242" width="40.140625" style="1" bestFit="1" customWidth="1"/>
    <col min="3243" max="3243" width="16" style="1" customWidth="1"/>
    <col min="3244" max="3244" width="21.7109375" style="1" customWidth="1"/>
    <col min="3245" max="3245" width="18.85546875" style="1" customWidth="1"/>
    <col min="3246" max="3246" width="12.85546875" style="1" customWidth="1"/>
    <col min="3247" max="3251" width="10" style="1" bestFit="1" customWidth="1"/>
    <col min="3252" max="3495" width="2.5703125" style="1"/>
    <col min="3496" max="3496" width="5" style="1" bestFit="1" customWidth="1"/>
    <col min="3497" max="3497" width="35.5703125" style="1" bestFit="1" customWidth="1"/>
    <col min="3498" max="3498" width="40.140625" style="1" bestFit="1" customWidth="1"/>
    <col min="3499" max="3499" width="16" style="1" customWidth="1"/>
    <col min="3500" max="3500" width="21.7109375" style="1" customWidth="1"/>
    <col min="3501" max="3501" width="18.85546875" style="1" customWidth="1"/>
    <col min="3502" max="3502" width="12.85546875" style="1" customWidth="1"/>
    <col min="3503" max="3507" width="10" style="1" bestFit="1" customWidth="1"/>
    <col min="3508" max="3751" width="2.5703125" style="1"/>
    <col min="3752" max="3752" width="5" style="1" bestFit="1" customWidth="1"/>
    <col min="3753" max="3753" width="35.5703125" style="1" bestFit="1" customWidth="1"/>
    <col min="3754" max="3754" width="40.140625" style="1" bestFit="1" customWidth="1"/>
    <col min="3755" max="3755" width="16" style="1" customWidth="1"/>
    <col min="3756" max="3756" width="21.7109375" style="1" customWidth="1"/>
    <col min="3757" max="3757" width="18.85546875" style="1" customWidth="1"/>
    <col min="3758" max="3758" width="12.85546875" style="1" customWidth="1"/>
    <col min="3759" max="3763" width="10" style="1" bestFit="1" customWidth="1"/>
    <col min="3764" max="4007" width="2.5703125" style="1"/>
    <col min="4008" max="4008" width="5" style="1" bestFit="1" customWidth="1"/>
    <col min="4009" max="4009" width="35.5703125" style="1" bestFit="1" customWidth="1"/>
    <col min="4010" max="4010" width="40.140625" style="1" bestFit="1" customWidth="1"/>
    <col min="4011" max="4011" width="16" style="1" customWidth="1"/>
    <col min="4012" max="4012" width="21.7109375" style="1" customWidth="1"/>
    <col min="4013" max="4013" width="18.85546875" style="1" customWidth="1"/>
    <col min="4014" max="4014" width="12.85546875" style="1" customWidth="1"/>
    <col min="4015" max="4019" width="10" style="1" bestFit="1" customWidth="1"/>
    <col min="4020" max="4263" width="2.5703125" style="1"/>
    <col min="4264" max="4264" width="5" style="1" bestFit="1" customWidth="1"/>
    <col min="4265" max="4265" width="35.5703125" style="1" bestFit="1" customWidth="1"/>
    <col min="4266" max="4266" width="40.140625" style="1" bestFit="1" customWidth="1"/>
    <col min="4267" max="4267" width="16" style="1" customWidth="1"/>
    <col min="4268" max="4268" width="21.7109375" style="1" customWidth="1"/>
    <col min="4269" max="4269" width="18.85546875" style="1" customWidth="1"/>
    <col min="4270" max="4270" width="12.85546875" style="1" customWidth="1"/>
    <col min="4271" max="4275" width="10" style="1" bestFit="1" customWidth="1"/>
    <col min="4276" max="4519" width="2.5703125" style="1"/>
    <col min="4520" max="4520" width="5" style="1" bestFit="1" customWidth="1"/>
    <col min="4521" max="4521" width="35.5703125" style="1" bestFit="1" customWidth="1"/>
    <col min="4522" max="4522" width="40.140625" style="1" bestFit="1" customWidth="1"/>
    <col min="4523" max="4523" width="16" style="1" customWidth="1"/>
    <col min="4524" max="4524" width="21.7109375" style="1" customWidth="1"/>
    <col min="4525" max="4525" width="18.85546875" style="1" customWidth="1"/>
    <col min="4526" max="4526" width="12.85546875" style="1" customWidth="1"/>
    <col min="4527" max="4531" width="10" style="1" bestFit="1" customWidth="1"/>
    <col min="4532" max="4775" width="2.5703125" style="1"/>
    <col min="4776" max="4776" width="5" style="1" bestFit="1" customWidth="1"/>
    <col min="4777" max="4777" width="35.5703125" style="1" bestFit="1" customWidth="1"/>
    <col min="4778" max="4778" width="40.140625" style="1" bestFit="1" customWidth="1"/>
    <col min="4779" max="4779" width="16" style="1" customWidth="1"/>
    <col min="4780" max="4780" width="21.7109375" style="1" customWidth="1"/>
    <col min="4781" max="4781" width="18.85546875" style="1" customWidth="1"/>
    <col min="4782" max="4782" width="12.85546875" style="1" customWidth="1"/>
    <col min="4783" max="4787" width="10" style="1" bestFit="1" customWidth="1"/>
    <col min="4788" max="5031" width="2.5703125" style="1"/>
    <col min="5032" max="5032" width="5" style="1" bestFit="1" customWidth="1"/>
    <col min="5033" max="5033" width="35.5703125" style="1" bestFit="1" customWidth="1"/>
    <col min="5034" max="5034" width="40.140625" style="1" bestFit="1" customWidth="1"/>
    <col min="5035" max="5035" width="16" style="1" customWidth="1"/>
    <col min="5036" max="5036" width="21.7109375" style="1" customWidth="1"/>
    <col min="5037" max="5037" width="18.85546875" style="1" customWidth="1"/>
    <col min="5038" max="5038" width="12.85546875" style="1" customWidth="1"/>
    <col min="5039" max="5043" width="10" style="1" bestFit="1" customWidth="1"/>
    <col min="5044" max="5287" width="2.5703125" style="1"/>
    <col min="5288" max="5288" width="5" style="1" bestFit="1" customWidth="1"/>
    <col min="5289" max="5289" width="35.5703125" style="1" bestFit="1" customWidth="1"/>
    <col min="5290" max="5290" width="40.140625" style="1" bestFit="1" customWidth="1"/>
    <col min="5291" max="5291" width="16" style="1" customWidth="1"/>
    <col min="5292" max="5292" width="21.7109375" style="1" customWidth="1"/>
    <col min="5293" max="5293" width="18.85546875" style="1" customWidth="1"/>
    <col min="5294" max="5294" width="12.85546875" style="1" customWidth="1"/>
    <col min="5295" max="5299" width="10" style="1" bestFit="1" customWidth="1"/>
    <col min="5300" max="5543" width="2.5703125" style="1"/>
    <col min="5544" max="5544" width="5" style="1" bestFit="1" customWidth="1"/>
    <col min="5545" max="5545" width="35.5703125" style="1" bestFit="1" customWidth="1"/>
    <col min="5546" max="5546" width="40.140625" style="1" bestFit="1" customWidth="1"/>
    <col min="5547" max="5547" width="16" style="1" customWidth="1"/>
    <col min="5548" max="5548" width="21.7109375" style="1" customWidth="1"/>
    <col min="5549" max="5549" width="18.85546875" style="1" customWidth="1"/>
    <col min="5550" max="5550" width="12.85546875" style="1" customWidth="1"/>
    <col min="5551" max="5555" width="10" style="1" bestFit="1" customWidth="1"/>
    <col min="5556" max="5799" width="2.5703125" style="1"/>
    <col min="5800" max="5800" width="5" style="1" bestFit="1" customWidth="1"/>
    <col min="5801" max="5801" width="35.5703125" style="1" bestFit="1" customWidth="1"/>
    <col min="5802" max="5802" width="40.140625" style="1" bestFit="1" customWidth="1"/>
    <col min="5803" max="5803" width="16" style="1" customWidth="1"/>
    <col min="5804" max="5804" width="21.7109375" style="1" customWidth="1"/>
    <col min="5805" max="5805" width="18.85546875" style="1" customWidth="1"/>
    <col min="5806" max="5806" width="12.85546875" style="1" customWidth="1"/>
    <col min="5807" max="5811" width="10" style="1" bestFit="1" customWidth="1"/>
    <col min="5812" max="6055" width="2.5703125" style="1"/>
    <col min="6056" max="6056" width="5" style="1" bestFit="1" customWidth="1"/>
    <col min="6057" max="6057" width="35.5703125" style="1" bestFit="1" customWidth="1"/>
    <col min="6058" max="6058" width="40.140625" style="1" bestFit="1" customWidth="1"/>
    <col min="6059" max="6059" width="16" style="1" customWidth="1"/>
    <col min="6060" max="6060" width="21.7109375" style="1" customWidth="1"/>
    <col min="6061" max="6061" width="18.85546875" style="1" customWidth="1"/>
    <col min="6062" max="6062" width="12.85546875" style="1" customWidth="1"/>
    <col min="6063" max="6067" width="10" style="1" bestFit="1" customWidth="1"/>
    <col min="6068" max="6311" width="2.5703125" style="1"/>
    <col min="6312" max="6312" width="5" style="1" bestFit="1" customWidth="1"/>
    <col min="6313" max="6313" width="35.5703125" style="1" bestFit="1" customWidth="1"/>
    <col min="6314" max="6314" width="40.140625" style="1" bestFit="1" customWidth="1"/>
    <col min="6315" max="6315" width="16" style="1" customWidth="1"/>
    <col min="6316" max="6316" width="21.7109375" style="1" customWidth="1"/>
    <col min="6317" max="6317" width="18.85546875" style="1" customWidth="1"/>
    <col min="6318" max="6318" width="12.85546875" style="1" customWidth="1"/>
    <col min="6319" max="6323" width="10" style="1" bestFit="1" customWidth="1"/>
    <col min="6324" max="6567" width="2.5703125" style="1"/>
    <col min="6568" max="6568" width="5" style="1" bestFit="1" customWidth="1"/>
    <col min="6569" max="6569" width="35.5703125" style="1" bestFit="1" customWidth="1"/>
    <col min="6570" max="6570" width="40.140625" style="1" bestFit="1" customWidth="1"/>
    <col min="6571" max="6571" width="16" style="1" customWidth="1"/>
    <col min="6572" max="6572" width="21.7109375" style="1" customWidth="1"/>
    <col min="6573" max="6573" width="18.85546875" style="1" customWidth="1"/>
    <col min="6574" max="6574" width="12.85546875" style="1" customWidth="1"/>
    <col min="6575" max="6579" width="10" style="1" bestFit="1" customWidth="1"/>
    <col min="6580" max="6823" width="2.5703125" style="1"/>
    <col min="6824" max="6824" width="5" style="1" bestFit="1" customWidth="1"/>
    <col min="6825" max="6825" width="35.5703125" style="1" bestFit="1" customWidth="1"/>
    <col min="6826" max="6826" width="40.140625" style="1" bestFit="1" customWidth="1"/>
    <col min="6827" max="6827" width="16" style="1" customWidth="1"/>
    <col min="6828" max="6828" width="21.7109375" style="1" customWidth="1"/>
    <col min="6829" max="6829" width="18.85546875" style="1" customWidth="1"/>
    <col min="6830" max="6830" width="12.85546875" style="1" customWidth="1"/>
    <col min="6831" max="6835" width="10" style="1" bestFit="1" customWidth="1"/>
    <col min="6836" max="7079" width="2.5703125" style="1"/>
    <col min="7080" max="7080" width="5" style="1" bestFit="1" customWidth="1"/>
    <col min="7081" max="7081" width="35.5703125" style="1" bestFit="1" customWidth="1"/>
    <col min="7082" max="7082" width="40.140625" style="1" bestFit="1" customWidth="1"/>
    <col min="7083" max="7083" width="16" style="1" customWidth="1"/>
    <col min="7084" max="7084" width="21.7109375" style="1" customWidth="1"/>
    <col min="7085" max="7085" width="18.85546875" style="1" customWidth="1"/>
    <col min="7086" max="7086" width="12.85546875" style="1" customWidth="1"/>
    <col min="7087" max="7091" width="10" style="1" bestFit="1" customWidth="1"/>
    <col min="7092" max="7335" width="2.5703125" style="1"/>
    <col min="7336" max="7336" width="5" style="1" bestFit="1" customWidth="1"/>
    <col min="7337" max="7337" width="35.5703125" style="1" bestFit="1" customWidth="1"/>
    <col min="7338" max="7338" width="40.140625" style="1" bestFit="1" customWidth="1"/>
    <col min="7339" max="7339" width="16" style="1" customWidth="1"/>
    <col min="7340" max="7340" width="21.7109375" style="1" customWidth="1"/>
    <col min="7341" max="7341" width="18.85546875" style="1" customWidth="1"/>
    <col min="7342" max="7342" width="12.85546875" style="1" customWidth="1"/>
    <col min="7343" max="7347" width="10" style="1" bestFit="1" customWidth="1"/>
    <col min="7348" max="7591" width="2.5703125" style="1"/>
    <col min="7592" max="7592" width="5" style="1" bestFit="1" customWidth="1"/>
    <col min="7593" max="7593" width="35.5703125" style="1" bestFit="1" customWidth="1"/>
    <col min="7594" max="7594" width="40.140625" style="1" bestFit="1" customWidth="1"/>
    <col min="7595" max="7595" width="16" style="1" customWidth="1"/>
    <col min="7596" max="7596" width="21.7109375" style="1" customWidth="1"/>
    <col min="7597" max="7597" width="18.85546875" style="1" customWidth="1"/>
    <col min="7598" max="7598" width="12.85546875" style="1" customWidth="1"/>
    <col min="7599" max="7603" width="10" style="1" bestFit="1" customWidth="1"/>
    <col min="7604" max="7847" width="2.5703125" style="1"/>
    <col min="7848" max="7848" width="5" style="1" bestFit="1" customWidth="1"/>
    <col min="7849" max="7849" width="35.5703125" style="1" bestFit="1" customWidth="1"/>
    <col min="7850" max="7850" width="40.140625" style="1" bestFit="1" customWidth="1"/>
    <col min="7851" max="7851" width="16" style="1" customWidth="1"/>
    <col min="7852" max="7852" width="21.7109375" style="1" customWidth="1"/>
    <col min="7853" max="7853" width="18.85546875" style="1" customWidth="1"/>
    <col min="7854" max="7854" width="12.85546875" style="1" customWidth="1"/>
    <col min="7855" max="7859" width="10" style="1" bestFit="1" customWidth="1"/>
    <col min="7860" max="8103" width="2.5703125" style="1"/>
    <col min="8104" max="8104" width="5" style="1" bestFit="1" customWidth="1"/>
    <col min="8105" max="8105" width="35.5703125" style="1" bestFit="1" customWidth="1"/>
    <col min="8106" max="8106" width="40.140625" style="1" bestFit="1" customWidth="1"/>
    <col min="8107" max="8107" width="16" style="1" customWidth="1"/>
    <col min="8108" max="8108" width="21.7109375" style="1" customWidth="1"/>
    <col min="8109" max="8109" width="18.85546875" style="1" customWidth="1"/>
    <col min="8110" max="8110" width="12.85546875" style="1" customWidth="1"/>
    <col min="8111" max="8115" width="10" style="1" bestFit="1" customWidth="1"/>
    <col min="8116" max="8359" width="2.5703125" style="1"/>
    <col min="8360" max="8360" width="5" style="1" bestFit="1" customWidth="1"/>
    <col min="8361" max="8361" width="35.5703125" style="1" bestFit="1" customWidth="1"/>
    <col min="8362" max="8362" width="40.140625" style="1" bestFit="1" customWidth="1"/>
    <col min="8363" max="8363" width="16" style="1" customWidth="1"/>
    <col min="8364" max="8364" width="21.7109375" style="1" customWidth="1"/>
    <col min="8365" max="8365" width="18.85546875" style="1" customWidth="1"/>
    <col min="8366" max="8366" width="12.85546875" style="1" customWidth="1"/>
    <col min="8367" max="8371" width="10" style="1" bestFit="1" customWidth="1"/>
    <col min="8372" max="8615" width="2.5703125" style="1"/>
    <col min="8616" max="8616" width="5" style="1" bestFit="1" customWidth="1"/>
    <col min="8617" max="8617" width="35.5703125" style="1" bestFit="1" customWidth="1"/>
    <col min="8618" max="8618" width="40.140625" style="1" bestFit="1" customWidth="1"/>
    <col min="8619" max="8619" width="16" style="1" customWidth="1"/>
    <col min="8620" max="8620" width="21.7109375" style="1" customWidth="1"/>
    <col min="8621" max="8621" width="18.85546875" style="1" customWidth="1"/>
    <col min="8622" max="8622" width="12.85546875" style="1" customWidth="1"/>
    <col min="8623" max="8627" width="10" style="1" bestFit="1" customWidth="1"/>
    <col min="8628" max="8871" width="2.5703125" style="1"/>
    <col min="8872" max="8872" width="5" style="1" bestFit="1" customWidth="1"/>
    <col min="8873" max="8873" width="35.5703125" style="1" bestFit="1" customWidth="1"/>
    <col min="8874" max="8874" width="40.140625" style="1" bestFit="1" customWidth="1"/>
    <col min="8875" max="8875" width="16" style="1" customWidth="1"/>
    <col min="8876" max="8876" width="21.7109375" style="1" customWidth="1"/>
    <col min="8877" max="8877" width="18.85546875" style="1" customWidth="1"/>
    <col min="8878" max="8878" width="12.85546875" style="1" customWidth="1"/>
    <col min="8879" max="8883" width="10" style="1" bestFit="1" customWidth="1"/>
    <col min="8884" max="9127" width="2.5703125" style="1"/>
    <col min="9128" max="9128" width="5" style="1" bestFit="1" customWidth="1"/>
    <col min="9129" max="9129" width="35.5703125" style="1" bestFit="1" customWidth="1"/>
    <col min="9130" max="9130" width="40.140625" style="1" bestFit="1" customWidth="1"/>
    <col min="9131" max="9131" width="16" style="1" customWidth="1"/>
    <col min="9132" max="9132" width="21.7109375" style="1" customWidth="1"/>
    <col min="9133" max="9133" width="18.85546875" style="1" customWidth="1"/>
    <col min="9134" max="9134" width="12.85546875" style="1" customWidth="1"/>
    <col min="9135" max="9139" width="10" style="1" bestFit="1" customWidth="1"/>
    <col min="9140" max="9383" width="2.5703125" style="1"/>
    <col min="9384" max="9384" width="5" style="1" bestFit="1" customWidth="1"/>
    <col min="9385" max="9385" width="35.5703125" style="1" bestFit="1" customWidth="1"/>
    <col min="9386" max="9386" width="40.140625" style="1" bestFit="1" customWidth="1"/>
    <col min="9387" max="9387" width="16" style="1" customWidth="1"/>
    <col min="9388" max="9388" width="21.7109375" style="1" customWidth="1"/>
    <col min="9389" max="9389" width="18.85546875" style="1" customWidth="1"/>
    <col min="9390" max="9390" width="12.85546875" style="1" customWidth="1"/>
    <col min="9391" max="9395" width="10" style="1" bestFit="1" customWidth="1"/>
    <col min="9396" max="9639" width="2.5703125" style="1"/>
    <col min="9640" max="9640" width="5" style="1" bestFit="1" customWidth="1"/>
    <col min="9641" max="9641" width="35.5703125" style="1" bestFit="1" customWidth="1"/>
    <col min="9642" max="9642" width="40.140625" style="1" bestFit="1" customWidth="1"/>
    <col min="9643" max="9643" width="16" style="1" customWidth="1"/>
    <col min="9644" max="9644" width="21.7109375" style="1" customWidth="1"/>
    <col min="9645" max="9645" width="18.85546875" style="1" customWidth="1"/>
    <col min="9646" max="9646" width="12.85546875" style="1" customWidth="1"/>
    <col min="9647" max="9651" width="10" style="1" bestFit="1" customWidth="1"/>
    <col min="9652" max="9895" width="2.5703125" style="1"/>
    <col min="9896" max="9896" width="5" style="1" bestFit="1" customWidth="1"/>
    <col min="9897" max="9897" width="35.5703125" style="1" bestFit="1" customWidth="1"/>
    <col min="9898" max="9898" width="40.140625" style="1" bestFit="1" customWidth="1"/>
    <col min="9899" max="9899" width="16" style="1" customWidth="1"/>
    <col min="9900" max="9900" width="21.7109375" style="1" customWidth="1"/>
    <col min="9901" max="9901" width="18.85546875" style="1" customWidth="1"/>
    <col min="9902" max="9902" width="12.85546875" style="1" customWidth="1"/>
    <col min="9903" max="9907" width="10" style="1" bestFit="1" customWidth="1"/>
    <col min="9908" max="10151" width="2.5703125" style="1"/>
    <col min="10152" max="10152" width="5" style="1" bestFit="1" customWidth="1"/>
    <col min="10153" max="10153" width="35.5703125" style="1" bestFit="1" customWidth="1"/>
    <col min="10154" max="10154" width="40.140625" style="1" bestFit="1" customWidth="1"/>
    <col min="10155" max="10155" width="16" style="1" customWidth="1"/>
    <col min="10156" max="10156" width="21.7109375" style="1" customWidth="1"/>
    <col min="10157" max="10157" width="18.85546875" style="1" customWidth="1"/>
    <col min="10158" max="10158" width="12.85546875" style="1" customWidth="1"/>
    <col min="10159" max="10163" width="10" style="1" bestFit="1" customWidth="1"/>
    <col min="10164" max="10407" width="2.5703125" style="1"/>
    <col min="10408" max="10408" width="5" style="1" bestFit="1" customWidth="1"/>
    <col min="10409" max="10409" width="35.5703125" style="1" bestFit="1" customWidth="1"/>
    <col min="10410" max="10410" width="40.140625" style="1" bestFit="1" customWidth="1"/>
    <col min="10411" max="10411" width="16" style="1" customWidth="1"/>
    <col min="10412" max="10412" width="21.7109375" style="1" customWidth="1"/>
    <col min="10413" max="10413" width="18.85546875" style="1" customWidth="1"/>
    <col min="10414" max="10414" width="12.85546875" style="1" customWidth="1"/>
    <col min="10415" max="10419" width="10" style="1" bestFit="1" customWidth="1"/>
    <col min="10420" max="10663" width="2.5703125" style="1"/>
    <col min="10664" max="10664" width="5" style="1" bestFit="1" customWidth="1"/>
    <col min="10665" max="10665" width="35.5703125" style="1" bestFit="1" customWidth="1"/>
    <col min="10666" max="10666" width="40.140625" style="1" bestFit="1" customWidth="1"/>
    <col min="10667" max="10667" width="16" style="1" customWidth="1"/>
    <col min="10668" max="10668" width="21.7109375" style="1" customWidth="1"/>
    <col min="10669" max="10669" width="18.85546875" style="1" customWidth="1"/>
    <col min="10670" max="10670" width="12.85546875" style="1" customWidth="1"/>
    <col min="10671" max="10675" width="10" style="1" bestFit="1" customWidth="1"/>
    <col min="10676" max="10919" width="2.5703125" style="1"/>
    <col min="10920" max="10920" width="5" style="1" bestFit="1" customWidth="1"/>
    <col min="10921" max="10921" width="35.5703125" style="1" bestFit="1" customWidth="1"/>
    <col min="10922" max="10922" width="40.140625" style="1" bestFit="1" customWidth="1"/>
    <col min="10923" max="10923" width="16" style="1" customWidth="1"/>
    <col min="10924" max="10924" width="21.7109375" style="1" customWidth="1"/>
    <col min="10925" max="10925" width="18.85546875" style="1" customWidth="1"/>
    <col min="10926" max="10926" width="12.85546875" style="1" customWidth="1"/>
    <col min="10927" max="10931" width="10" style="1" bestFit="1" customWidth="1"/>
    <col min="10932" max="11175" width="2.5703125" style="1"/>
    <col min="11176" max="11176" width="5" style="1" bestFit="1" customWidth="1"/>
    <col min="11177" max="11177" width="35.5703125" style="1" bestFit="1" customWidth="1"/>
    <col min="11178" max="11178" width="40.140625" style="1" bestFit="1" customWidth="1"/>
    <col min="11179" max="11179" width="16" style="1" customWidth="1"/>
    <col min="11180" max="11180" width="21.7109375" style="1" customWidth="1"/>
    <col min="11181" max="11181" width="18.85546875" style="1" customWidth="1"/>
    <col min="11182" max="11182" width="12.85546875" style="1" customWidth="1"/>
    <col min="11183" max="11187" width="10" style="1" bestFit="1" customWidth="1"/>
    <col min="11188" max="11431" width="2.5703125" style="1"/>
    <col min="11432" max="11432" width="5" style="1" bestFit="1" customWidth="1"/>
    <col min="11433" max="11433" width="35.5703125" style="1" bestFit="1" customWidth="1"/>
    <col min="11434" max="11434" width="40.140625" style="1" bestFit="1" customWidth="1"/>
    <col min="11435" max="11435" width="16" style="1" customWidth="1"/>
    <col min="11436" max="11436" width="21.7109375" style="1" customWidth="1"/>
    <col min="11437" max="11437" width="18.85546875" style="1" customWidth="1"/>
    <col min="11438" max="11438" width="12.85546875" style="1" customWidth="1"/>
    <col min="11439" max="11443" width="10" style="1" bestFit="1" customWidth="1"/>
    <col min="11444" max="11687" width="2.5703125" style="1"/>
    <col min="11688" max="11688" width="5" style="1" bestFit="1" customWidth="1"/>
    <col min="11689" max="11689" width="35.5703125" style="1" bestFit="1" customWidth="1"/>
    <col min="11690" max="11690" width="40.140625" style="1" bestFit="1" customWidth="1"/>
    <col min="11691" max="11691" width="16" style="1" customWidth="1"/>
    <col min="11692" max="11692" width="21.7109375" style="1" customWidth="1"/>
    <col min="11693" max="11693" width="18.85546875" style="1" customWidth="1"/>
    <col min="11694" max="11694" width="12.85546875" style="1" customWidth="1"/>
    <col min="11695" max="11699" width="10" style="1" bestFit="1" customWidth="1"/>
    <col min="11700" max="11943" width="2.5703125" style="1"/>
    <col min="11944" max="11944" width="5" style="1" bestFit="1" customWidth="1"/>
    <col min="11945" max="11945" width="35.5703125" style="1" bestFit="1" customWidth="1"/>
    <col min="11946" max="11946" width="40.140625" style="1" bestFit="1" customWidth="1"/>
    <col min="11947" max="11947" width="16" style="1" customWidth="1"/>
    <col min="11948" max="11948" width="21.7109375" style="1" customWidth="1"/>
    <col min="11949" max="11949" width="18.85546875" style="1" customWidth="1"/>
    <col min="11950" max="11950" width="12.85546875" style="1" customWidth="1"/>
    <col min="11951" max="11955" width="10" style="1" bestFit="1" customWidth="1"/>
    <col min="11956" max="12199" width="2.5703125" style="1"/>
    <col min="12200" max="12200" width="5" style="1" bestFit="1" customWidth="1"/>
    <col min="12201" max="12201" width="35.5703125" style="1" bestFit="1" customWidth="1"/>
    <col min="12202" max="12202" width="40.140625" style="1" bestFit="1" customWidth="1"/>
    <col min="12203" max="12203" width="16" style="1" customWidth="1"/>
    <col min="12204" max="12204" width="21.7109375" style="1" customWidth="1"/>
    <col min="12205" max="12205" width="18.85546875" style="1" customWidth="1"/>
    <col min="12206" max="12206" width="12.85546875" style="1" customWidth="1"/>
    <col min="12207" max="12211" width="10" style="1" bestFit="1" customWidth="1"/>
    <col min="12212" max="12455" width="2.5703125" style="1"/>
    <col min="12456" max="12456" width="5" style="1" bestFit="1" customWidth="1"/>
    <col min="12457" max="12457" width="35.5703125" style="1" bestFit="1" customWidth="1"/>
    <col min="12458" max="12458" width="40.140625" style="1" bestFit="1" customWidth="1"/>
    <col min="12459" max="12459" width="16" style="1" customWidth="1"/>
    <col min="12460" max="12460" width="21.7109375" style="1" customWidth="1"/>
    <col min="12461" max="12461" width="18.85546875" style="1" customWidth="1"/>
    <col min="12462" max="12462" width="12.85546875" style="1" customWidth="1"/>
    <col min="12463" max="12467" width="10" style="1" bestFit="1" customWidth="1"/>
    <col min="12468" max="12711" width="2.5703125" style="1"/>
    <col min="12712" max="12712" width="5" style="1" bestFit="1" customWidth="1"/>
    <col min="12713" max="12713" width="35.5703125" style="1" bestFit="1" customWidth="1"/>
    <col min="12714" max="12714" width="40.140625" style="1" bestFit="1" customWidth="1"/>
    <col min="12715" max="12715" width="16" style="1" customWidth="1"/>
    <col min="12716" max="12716" width="21.7109375" style="1" customWidth="1"/>
    <col min="12717" max="12717" width="18.85546875" style="1" customWidth="1"/>
    <col min="12718" max="12718" width="12.85546875" style="1" customWidth="1"/>
    <col min="12719" max="12723" width="10" style="1" bestFit="1" customWidth="1"/>
    <col min="12724" max="12967" width="2.5703125" style="1"/>
    <col min="12968" max="12968" width="5" style="1" bestFit="1" customWidth="1"/>
    <col min="12969" max="12969" width="35.5703125" style="1" bestFit="1" customWidth="1"/>
    <col min="12970" max="12970" width="40.140625" style="1" bestFit="1" customWidth="1"/>
    <col min="12971" max="12971" width="16" style="1" customWidth="1"/>
    <col min="12972" max="12972" width="21.7109375" style="1" customWidth="1"/>
    <col min="12973" max="12973" width="18.85546875" style="1" customWidth="1"/>
    <col min="12974" max="12974" width="12.85546875" style="1" customWidth="1"/>
    <col min="12975" max="12979" width="10" style="1" bestFit="1" customWidth="1"/>
    <col min="12980" max="13223" width="2.5703125" style="1"/>
    <col min="13224" max="13224" width="5" style="1" bestFit="1" customWidth="1"/>
    <col min="13225" max="13225" width="35.5703125" style="1" bestFit="1" customWidth="1"/>
    <col min="13226" max="13226" width="40.140625" style="1" bestFit="1" customWidth="1"/>
    <col min="13227" max="13227" width="16" style="1" customWidth="1"/>
    <col min="13228" max="13228" width="21.7109375" style="1" customWidth="1"/>
    <col min="13229" max="13229" width="18.85546875" style="1" customWidth="1"/>
    <col min="13230" max="13230" width="12.85546875" style="1" customWidth="1"/>
    <col min="13231" max="13235" width="10" style="1" bestFit="1" customWidth="1"/>
    <col min="13236" max="13479" width="2.5703125" style="1"/>
    <col min="13480" max="13480" width="5" style="1" bestFit="1" customWidth="1"/>
    <col min="13481" max="13481" width="35.5703125" style="1" bestFit="1" customWidth="1"/>
    <col min="13482" max="13482" width="40.140625" style="1" bestFit="1" customWidth="1"/>
    <col min="13483" max="13483" width="16" style="1" customWidth="1"/>
    <col min="13484" max="13484" width="21.7109375" style="1" customWidth="1"/>
    <col min="13485" max="13485" width="18.85546875" style="1" customWidth="1"/>
    <col min="13486" max="13486" width="12.85546875" style="1" customWidth="1"/>
    <col min="13487" max="13491" width="10" style="1" bestFit="1" customWidth="1"/>
    <col min="13492" max="13735" width="2.5703125" style="1"/>
    <col min="13736" max="13736" width="5" style="1" bestFit="1" customWidth="1"/>
    <col min="13737" max="13737" width="35.5703125" style="1" bestFit="1" customWidth="1"/>
    <col min="13738" max="13738" width="40.140625" style="1" bestFit="1" customWidth="1"/>
    <col min="13739" max="13739" width="16" style="1" customWidth="1"/>
    <col min="13740" max="13740" width="21.7109375" style="1" customWidth="1"/>
    <col min="13741" max="13741" width="18.85546875" style="1" customWidth="1"/>
    <col min="13742" max="13742" width="12.85546875" style="1" customWidth="1"/>
    <col min="13743" max="13747" width="10" style="1" bestFit="1" customWidth="1"/>
    <col min="13748" max="13991" width="2.5703125" style="1"/>
    <col min="13992" max="13992" width="5" style="1" bestFit="1" customWidth="1"/>
    <col min="13993" max="13993" width="35.5703125" style="1" bestFit="1" customWidth="1"/>
    <col min="13994" max="13994" width="40.140625" style="1" bestFit="1" customWidth="1"/>
    <col min="13995" max="13995" width="16" style="1" customWidth="1"/>
    <col min="13996" max="13996" width="21.7109375" style="1" customWidth="1"/>
    <col min="13997" max="13997" width="18.85546875" style="1" customWidth="1"/>
    <col min="13998" max="13998" width="12.85546875" style="1" customWidth="1"/>
    <col min="13999" max="14003" width="10" style="1" bestFit="1" customWidth="1"/>
    <col min="14004" max="14247" width="2.5703125" style="1"/>
    <col min="14248" max="14248" width="5" style="1" bestFit="1" customWidth="1"/>
    <col min="14249" max="14249" width="35.5703125" style="1" bestFit="1" customWidth="1"/>
    <col min="14250" max="14250" width="40.140625" style="1" bestFit="1" customWidth="1"/>
    <col min="14251" max="14251" width="16" style="1" customWidth="1"/>
    <col min="14252" max="14252" width="21.7109375" style="1" customWidth="1"/>
    <col min="14253" max="14253" width="18.85546875" style="1" customWidth="1"/>
    <col min="14254" max="14254" width="12.85546875" style="1" customWidth="1"/>
    <col min="14255" max="14259" width="10" style="1" bestFit="1" customWidth="1"/>
    <col min="14260" max="14503" width="2.5703125" style="1"/>
    <col min="14504" max="14504" width="5" style="1" bestFit="1" customWidth="1"/>
    <col min="14505" max="14505" width="35.5703125" style="1" bestFit="1" customWidth="1"/>
    <col min="14506" max="14506" width="40.140625" style="1" bestFit="1" customWidth="1"/>
    <col min="14507" max="14507" width="16" style="1" customWidth="1"/>
    <col min="14508" max="14508" width="21.7109375" style="1" customWidth="1"/>
    <col min="14509" max="14509" width="18.85546875" style="1" customWidth="1"/>
    <col min="14510" max="14510" width="12.85546875" style="1" customWidth="1"/>
    <col min="14511" max="14515" width="10" style="1" bestFit="1" customWidth="1"/>
    <col min="14516" max="14759" width="2.5703125" style="1"/>
    <col min="14760" max="14760" width="5" style="1" bestFit="1" customWidth="1"/>
    <col min="14761" max="14761" width="35.5703125" style="1" bestFit="1" customWidth="1"/>
    <col min="14762" max="14762" width="40.140625" style="1" bestFit="1" customWidth="1"/>
    <col min="14763" max="14763" width="16" style="1" customWidth="1"/>
    <col min="14764" max="14764" width="21.7109375" style="1" customWidth="1"/>
    <col min="14765" max="14765" width="18.85546875" style="1" customWidth="1"/>
    <col min="14766" max="14766" width="12.85546875" style="1" customWidth="1"/>
    <col min="14767" max="14771" width="10" style="1" bestFit="1" customWidth="1"/>
    <col min="14772" max="15015" width="2.5703125" style="1"/>
    <col min="15016" max="15016" width="5" style="1" bestFit="1" customWidth="1"/>
    <col min="15017" max="15017" width="35.5703125" style="1" bestFit="1" customWidth="1"/>
    <col min="15018" max="15018" width="40.140625" style="1" bestFit="1" customWidth="1"/>
    <col min="15019" max="15019" width="16" style="1" customWidth="1"/>
    <col min="15020" max="15020" width="21.7109375" style="1" customWidth="1"/>
    <col min="15021" max="15021" width="18.85546875" style="1" customWidth="1"/>
    <col min="15022" max="15022" width="12.85546875" style="1" customWidth="1"/>
    <col min="15023" max="15027" width="10" style="1" bestFit="1" customWidth="1"/>
    <col min="15028" max="15271" width="2.5703125" style="1"/>
    <col min="15272" max="15272" width="5" style="1" bestFit="1" customWidth="1"/>
    <col min="15273" max="15273" width="35.5703125" style="1" bestFit="1" customWidth="1"/>
    <col min="15274" max="15274" width="40.140625" style="1" bestFit="1" customWidth="1"/>
    <col min="15275" max="15275" width="16" style="1" customWidth="1"/>
    <col min="15276" max="15276" width="21.7109375" style="1" customWidth="1"/>
    <col min="15277" max="15277" width="18.85546875" style="1" customWidth="1"/>
    <col min="15278" max="15278" width="12.85546875" style="1" customWidth="1"/>
    <col min="15279" max="15283" width="10" style="1" bestFit="1" customWidth="1"/>
    <col min="15284" max="15527" width="2.5703125" style="1"/>
    <col min="15528" max="15528" width="5" style="1" bestFit="1" customWidth="1"/>
    <col min="15529" max="15529" width="35.5703125" style="1" bestFit="1" customWidth="1"/>
    <col min="15530" max="15530" width="40.140625" style="1" bestFit="1" customWidth="1"/>
    <col min="15531" max="15531" width="16" style="1" customWidth="1"/>
    <col min="15532" max="15532" width="21.7109375" style="1" customWidth="1"/>
    <col min="15533" max="15533" width="18.85546875" style="1" customWidth="1"/>
    <col min="15534" max="15534" width="12.85546875" style="1" customWidth="1"/>
    <col min="15535" max="15539" width="10" style="1" bestFit="1" customWidth="1"/>
    <col min="15540" max="15783" width="2.5703125" style="1"/>
    <col min="15784" max="15784" width="5" style="1" bestFit="1" customWidth="1"/>
    <col min="15785" max="15785" width="35.5703125" style="1" bestFit="1" customWidth="1"/>
    <col min="15786" max="15786" width="40.140625" style="1" bestFit="1" customWidth="1"/>
    <col min="15787" max="15787" width="16" style="1" customWidth="1"/>
    <col min="15788" max="15788" width="21.7109375" style="1" customWidth="1"/>
    <col min="15789" max="15789" width="18.85546875" style="1" customWidth="1"/>
    <col min="15790" max="15790" width="12.85546875" style="1" customWidth="1"/>
    <col min="15791" max="15795" width="10" style="1" bestFit="1" customWidth="1"/>
    <col min="15796" max="16039" width="2.5703125" style="1"/>
    <col min="16040" max="16040" width="5" style="1" bestFit="1" customWidth="1"/>
    <col min="16041" max="16041" width="35.5703125" style="1" bestFit="1" customWidth="1"/>
    <col min="16042" max="16042" width="40.140625" style="1" bestFit="1" customWidth="1"/>
    <col min="16043" max="16043" width="16" style="1" customWidth="1"/>
    <col min="16044" max="16044" width="21.7109375" style="1" customWidth="1"/>
    <col min="16045" max="16045" width="18.85546875" style="1" customWidth="1"/>
    <col min="16046" max="16046" width="12.85546875" style="1" customWidth="1"/>
    <col min="16047" max="16051" width="10" style="1" bestFit="1" customWidth="1"/>
    <col min="16052" max="16384" width="2.5703125" style="1"/>
  </cols>
  <sheetData>
    <row r="1" spans="1:25" ht="25.5" customHeight="1" x14ac:dyDescent="0.35">
      <c r="A1" s="1950" t="s">
        <v>0</v>
      </c>
      <c r="B1" s="1951"/>
      <c r="C1" s="1951"/>
      <c r="D1" s="1951"/>
      <c r="E1" s="1951"/>
      <c r="F1" s="1951"/>
      <c r="G1" s="1951"/>
      <c r="H1" s="1951"/>
      <c r="I1" s="1951"/>
      <c r="J1" s="1951"/>
      <c r="K1" s="1951"/>
      <c r="L1" s="1951"/>
      <c r="M1" s="1951"/>
      <c r="N1" s="1951"/>
      <c r="O1" s="1951"/>
      <c r="P1" s="1951"/>
      <c r="Q1" s="1951"/>
      <c r="R1" s="1951"/>
      <c r="S1" s="1951"/>
      <c r="T1" s="1951"/>
      <c r="U1" s="1951"/>
      <c r="V1" s="1951"/>
      <c r="W1" s="1951"/>
      <c r="X1" s="1951"/>
      <c r="Y1" s="1952"/>
    </row>
    <row r="2" spans="1:25" ht="27" customHeight="1" x14ac:dyDescent="0.4">
      <c r="A2" s="1953" t="s">
        <v>154</v>
      </c>
      <c r="B2" s="1885"/>
      <c r="C2" s="1885"/>
      <c r="D2" s="1885"/>
      <c r="E2" s="1885"/>
      <c r="F2" s="1885"/>
      <c r="G2" s="1885"/>
      <c r="H2" s="1885"/>
      <c r="I2" s="1885"/>
      <c r="J2" s="1885"/>
      <c r="K2" s="1885"/>
      <c r="L2" s="1885"/>
      <c r="M2" s="1885"/>
      <c r="N2" s="1885"/>
      <c r="O2" s="1885"/>
      <c r="P2" s="1885"/>
      <c r="Q2" s="1885"/>
      <c r="R2" s="1885"/>
      <c r="S2" s="1885"/>
      <c r="T2" s="1885"/>
      <c r="U2" s="1885"/>
      <c r="V2" s="1885"/>
      <c r="W2" s="1885"/>
      <c r="X2" s="1885"/>
      <c r="Y2" s="1886"/>
    </row>
    <row r="3" spans="1:25" ht="51" customHeight="1" thickBot="1" x14ac:dyDescent="0.45">
      <c r="A3" s="1954" t="s">
        <v>2</v>
      </c>
      <c r="B3" s="1888"/>
      <c r="C3" s="1888"/>
      <c r="D3" s="1888"/>
      <c r="E3" s="1888"/>
      <c r="F3" s="1888"/>
      <c r="G3" s="1888"/>
      <c r="H3" s="1888"/>
      <c r="I3" s="1888"/>
      <c r="J3" s="1888"/>
      <c r="K3" s="1888"/>
      <c r="L3" s="1888"/>
      <c r="M3" s="1888"/>
      <c r="N3" s="1888"/>
      <c r="O3" s="1888"/>
      <c r="P3" s="1888"/>
      <c r="Q3" s="1888"/>
      <c r="R3" s="1888"/>
      <c r="S3" s="1888"/>
      <c r="T3" s="1888"/>
      <c r="U3" s="1888"/>
      <c r="V3" s="1888"/>
      <c r="W3" s="1888"/>
      <c r="X3" s="1888"/>
      <c r="Y3" s="1889"/>
    </row>
    <row r="4" spans="1:25" s="2" customFormat="1" ht="48.2" customHeight="1" x14ac:dyDescent="0.2">
      <c r="A4" s="1868" t="s">
        <v>3</v>
      </c>
      <c r="B4" s="1869"/>
      <c r="C4" s="1870"/>
      <c r="D4" s="1855" t="s">
        <v>4</v>
      </c>
      <c r="E4" s="1855" t="s">
        <v>5</v>
      </c>
      <c r="F4" s="1874" t="s">
        <v>6</v>
      </c>
      <c r="G4" s="1851" t="s">
        <v>7</v>
      </c>
      <c r="H4" s="1876" t="s">
        <v>8</v>
      </c>
      <c r="I4" s="1855" t="s">
        <v>9</v>
      </c>
      <c r="J4" s="1874" t="s">
        <v>10</v>
      </c>
      <c r="K4" s="1851" t="s">
        <v>7</v>
      </c>
      <c r="L4" s="1876" t="s">
        <v>11</v>
      </c>
      <c r="M4" s="1855" t="s">
        <v>12</v>
      </c>
      <c r="N4" s="1874" t="s">
        <v>13</v>
      </c>
      <c r="O4" s="1851" t="s">
        <v>7</v>
      </c>
      <c r="P4" s="1876" t="s">
        <v>14</v>
      </c>
      <c r="Q4" s="1855" t="s">
        <v>15</v>
      </c>
      <c r="R4" s="1874" t="s">
        <v>16</v>
      </c>
      <c r="S4" s="1851" t="s">
        <v>7</v>
      </c>
      <c r="T4" s="1849" t="s">
        <v>17</v>
      </c>
      <c r="U4" s="1878" t="s">
        <v>18</v>
      </c>
      <c r="V4" s="1879"/>
      <c r="W4" s="1879"/>
      <c r="X4" s="1879"/>
      <c r="Y4" s="1880"/>
    </row>
    <row r="5" spans="1:25" s="2" customFormat="1" ht="38.25" customHeight="1" thickBot="1" x14ac:dyDescent="0.25">
      <c r="A5" s="1871"/>
      <c r="B5" s="1872"/>
      <c r="C5" s="1873"/>
      <c r="D5" s="1856"/>
      <c r="E5" s="1856"/>
      <c r="F5" s="1875"/>
      <c r="G5" s="1852"/>
      <c r="H5" s="1877"/>
      <c r="I5" s="1856"/>
      <c r="J5" s="1875"/>
      <c r="K5" s="1852"/>
      <c r="L5" s="1877"/>
      <c r="M5" s="1856"/>
      <c r="N5" s="1875"/>
      <c r="O5" s="1852"/>
      <c r="P5" s="1877"/>
      <c r="Q5" s="1856"/>
      <c r="R5" s="1875"/>
      <c r="S5" s="1852"/>
      <c r="T5" s="1850"/>
      <c r="U5" s="3" t="s">
        <v>19</v>
      </c>
      <c r="V5" s="4" t="s">
        <v>19</v>
      </c>
      <c r="W5" s="4" t="s">
        <v>19</v>
      </c>
      <c r="X5" s="4" t="s">
        <v>19</v>
      </c>
      <c r="Y5" s="5" t="s">
        <v>20</v>
      </c>
    </row>
    <row r="6" spans="1:25" s="13" customFormat="1" ht="24.6" customHeight="1" thickBot="1" x14ac:dyDescent="0.25">
      <c r="A6" s="1839">
        <v>1</v>
      </c>
      <c r="B6" s="6" t="s">
        <v>21</v>
      </c>
      <c r="C6" s="7" t="s">
        <v>41</v>
      </c>
      <c r="D6" s="1831" t="s">
        <v>23</v>
      </c>
      <c r="E6" s="1832"/>
      <c r="F6" s="1833"/>
      <c r="G6" s="8">
        <f>G8/G7</f>
        <v>1.1818181818181819</v>
      </c>
      <c r="H6" s="1831" t="s">
        <v>23</v>
      </c>
      <c r="I6" s="1832"/>
      <c r="J6" s="1833"/>
      <c r="K6" s="8">
        <f>K8/K7</f>
        <v>2</v>
      </c>
      <c r="L6" s="1831" t="s">
        <v>23</v>
      </c>
      <c r="M6" s="1832"/>
      <c r="N6" s="1833"/>
      <c r="O6" s="8">
        <f>O8/O7</f>
        <v>1.3333333333333333</v>
      </c>
      <c r="P6" s="1831" t="s">
        <v>23</v>
      </c>
      <c r="Q6" s="1832"/>
      <c r="R6" s="1833"/>
      <c r="S6" s="8">
        <f>S8/S7</f>
        <v>0</v>
      </c>
      <c r="T6" s="8">
        <f>T8/T7</f>
        <v>1.3</v>
      </c>
      <c r="U6" s="767">
        <v>0.2</v>
      </c>
      <c r="V6" s="767">
        <v>0.4</v>
      </c>
      <c r="W6" s="768">
        <v>0.6</v>
      </c>
      <c r="X6" s="769">
        <v>0.8</v>
      </c>
      <c r="Y6" s="770">
        <v>1</v>
      </c>
    </row>
    <row r="7" spans="1:25" s="13" customFormat="1" ht="31.5" customHeight="1" x14ac:dyDescent="0.2">
      <c r="A7" s="1840"/>
      <c r="B7" s="1991" t="s">
        <v>155</v>
      </c>
      <c r="C7" s="754" t="s">
        <v>812</v>
      </c>
      <c r="D7" s="755">
        <v>11</v>
      </c>
      <c r="E7" s="439"/>
      <c r="F7" s="438"/>
      <c r="G7" s="364">
        <f>SUM(D7:F7)</f>
        <v>11</v>
      </c>
      <c r="H7" s="755">
        <v>8</v>
      </c>
      <c r="I7" s="755">
        <v>1</v>
      </c>
      <c r="J7" s="438"/>
      <c r="K7" s="364">
        <f>SUM(H7:J7)</f>
        <v>9</v>
      </c>
      <c r="L7" s="440"/>
      <c r="M7" s="439"/>
      <c r="N7" s="438">
        <v>6</v>
      </c>
      <c r="O7" s="364">
        <f>SUM(L7:N7)</f>
        <v>6</v>
      </c>
      <c r="P7" s="440"/>
      <c r="Q7" s="439"/>
      <c r="R7" s="438">
        <v>4</v>
      </c>
      <c r="S7" s="364">
        <f>SUM(P7:R7)</f>
        <v>4</v>
      </c>
      <c r="T7" s="466">
        <f>SUM(G7+K7+O7+S7)</f>
        <v>30</v>
      </c>
      <c r="U7" s="472"/>
      <c r="V7" s="435"/>
      <c r="W7" s="436"/>
      <c r="X7" s="436"/>
      <c r="Y7" s="471"/>
    </row>
    <row r="8" spans="1:25" s="13" customFormat="1" ht="24.6" customHeight="1" thickBot="1" x14ac:dyDescent="0.25">
      <c r="A8" s="1840"/>
      <c r="B8" s="1992"/>
      <c r="C8" s="754" t="s">
        <v>146</v>
      </c>
      <c r="D8" s="455">
        <v>13</v>
      </c>
      <c r="E8" s="454"/>
      <c r="F8" s="453"/>
      <c r="G8" s="458">
        <f>SUM(D8:F8)</f>
        <v>13</v>
      </c>
      <c r="H8" s="455">
        <v>18</v>
      </c>
      <c r="I8" s="454"/>
      <c r="J8" s="453"/>
      <c r="K8" s="458">
        <f>SUM(H8:J8)</f>
        <v>18</v>
      </c>
      <c r="L8" s="455"/>
      <c r="M8" s="454"/>
      <c r="N8" s="453">
        <v>8</v>
      </c>
      <c r="O8" s="458">
        <f>SUM(L8:N8)</f>
        <v>8</v>
      </c>
      <c r="P8" s="455"/>
      <c r="Q8" s="454"/>
      <c r="R8" s="453"/>
      <c r="S8" s="458">
        <f>SUM(P8:R8)</f>
        <v>0</v>
      </c>
      <c r="T8" s="457">
        <f>SUM(G8+K8+O8+S8)</f>
        <v>39</v>
      </c>
      <c r="U8" s="29"/>
      <c r="V8" s="30"/>
      <c r="W8" s="31"/>
      <c r="X8" s="31"/>
      <c r="Y8" s="32"/>
    </row>
    <row r="9" spans="1:25" s="13" customFormat="1" ht="24.6" customHeight="1" thickBot="1" x14ac:dyDescent="0.25">
      <c r="A9" s="1840"/>
      <c r="B9" s="1992"/>
      <c r="C9" s="732" t="s">
        <v>41</v>
      </c>
      <c r="D9" s="1831" t="s">
        <v>23</v>
      </c>
      <c r="E9" s="1832"/>
      <c r="F9" s="1833"/>
      <c r="G9" s="8">
        <f>G11/G10</f>
        <v>0.91666666666666663</v>
      </c>
      <c r="H9" s="1831" t="s">
        <v>23</v>
      </c>
      <c r="I9" s="1832"/>
      <c r="J9" s="1833"/>
      <c r="K9" s="8">
        <f>K11/K10</f>
        <v>1.8</v>
      </c>
      <c r="L9" s="1831" t="s">
        <v>23</v>
      </c>
      <c r="M9" s="1832"/>
      <c r="N9" s="1833"/>
      <c r="O9" s="8">
        <f>O11/O10</f>
        <v>1</v>
      </c>
      <c r="P9" s="1831" t="s">
        <v>23</v>
      </c>
      <c r="Q9" s="1832"/>
      <c r="R9" s="1833"/>
      <c r="S9" s="8">
        <f>S11/S10</f>
        <v>0.66666666666666663</v>
      </c>
      <c r="T9" s="8">
        <f>T11/T10</f>
        <v>1</v>
      </c>
      <c r="U9" s="463"/>
      <c r="V9" s="54"/>
      <c r="W9" s="442"/>
      <c r="X9" s="442"/>
      <c r="Y9" s="56"/>
    </row>
    <row r="10" spans="1:25" s="13" customFormat="1" ht="33.75" customHeight="1" x14ac:dyDescent="0.2">
      <c r="A10" s="1840"/>
      <c r="B10" s="1992"/>
      <c r="C10" s="756" t="s">
        <v>810</v>
      </c>
      <c r="D10" s="41">
        <v>12</v>
      </c>
      <c r="E10" s="460"/>
      <c r="F10" s="459"/>
      <c r="G10" s="458">
        <f>SUM(D10:F10)</f>
        <v>12</v>
      </c>
      <c r="H10" s="461">
        <v>5</v>
      </c>
      <c r="I10" s="460"/>
      <c r="J10" s="459"/>
      <c r="K10" s="458">
        <f>SUM(H10:J10)</f>
        <v>5</v>
      </c>
      <c r="L10" s="461"/>
      <c r="M10" s="460"/>
      <c r="N10" s="459">
        <v>5</v>
      </c>
      <c r="O10" s="458">
        <f>SUM(L10:N10)</f>
        <v>5</v>
      </c>
      <c r="P10" s="461"/>
      <c r="Q10" s="757">
        <v>1</v>
      </c>
      <c r="R10" s="757">
        <v>8</v>
      </c>
      <c r="S10" s="458">
        <f>SUM(P10:R10)</f>
        <v>9</v>
      </c>
      <c r="T10" s="457">
        <f>SUM(G10+K10+O10+S10)</f>
        <v>31</v>
      </c>
      <c r="U10" s="447"/>
      <c r="V10" s="361"/>
      <c r="W10" s="482"/>
      <c r="X10" s="482"/>
      <c r="Y10" s="360"/>
    </row>
    <row r="11" spans="1:25" s="13" customFormat="1" ht="24.6" customHeight="1" thickBot="1" x14ac:dyDescent="0.25">
      <c r="A11" s="1840"/>
      <c r="B11" s="1993"/>
      <c r="C11" s="754" t="s">
        <v>811</v>
      </c>
      <c r="D11" s="349">
        <v>11</v>
      </c>
      <c r="E11" s="42"/>
      <c r="F11" s="43"/>
      <c r="G11" s="432">
        <f>SUM(D11:F11)</f>
        <v>11</v>
      </c>
      <c r="H11" s="41">
        <v>9</v>
      </c>
      <c r="I11" s="42"/>
      <c r="J11" s="43"/>
      <c r="K11" s="432">
        <f>SUM(H11:J11)</f>
        <v>9</v>
      </c>
      <c r="L11" s="41"/>
      <c r="M11" s="42"/>
      <c r="N11" s="43">
        <v>5</v>
      </c>
      <c r="O11" s="432">
        <f>SUM(L11:N11)</f>
        <v>5</v>
      </c>
      <c r="P11" s="41"/>
      <c r="Q11" s="42">
        <v>2</v>
      </c>
      <c r="R11" s="43">
        <v>4</v>
      </c>
      <c r="S11" s="432">
        <f>SUM(P11:R11)</f>
        <v>6</v>
      </c>
      <c r="T11" s="464">
        <f>SUM(G11+K11+O11+S11)</f>
        <v>31</v>
      </c>
      <c r="U11" s="352"/>
      <c r="V11" s="353"/>
      <c r="W11" s="429"/>
      <c r="X11" s="429"/>
      <c r="Y11" s="476"/>
    </row>
    <row r="12" spans="1:25" s="13" customFormat="1" ht="24.6" customHeight="1" thickBot="1" x14ac:dyDescent="0.25">
      <c r="A12" s="1839">
        <v>2</v>
      </c>
      <c r="B12" s="6" t="s">
        <v>21</v>
      </c>
      <c r="C12" s="7" t="s">
        <v>22</v>
      </c>
      <c r="D12" s="1831" t="s">
        <v>23</v>
      </c>
      <c r="E12" s="1832"/>
      <c r="F12" s="1833"/>
      <c r="G12" s="8">
        <f>G14/G13</f>
        <v>1.4</v>
      </c>
      <c r="H12" s="1831" t="s">
        <v>23</v>
      </c>
      <c r="I12" s="1832"/>
      <c r="J12" s="1833"/>
      <c r="K12" s="8">
        <f>K14/K13</f>
        <v>1.6666666666666667</v>
      </c>
      <c r="L12" s="1831" t="s">
        <v>23</v>
      </c>
      <c r="M12" s="1832"/>
      <c r="N12" s="1833"/>
      <c r="O12" s="8">
        <f>O14/O13</f>
        <v>0.5</v>
      </c>
      <c r="P12" s="1831" t="s">
        <v>23</v>
      </c>
      <c r="Q12" s="1832"/>
      <c r="R12" s="1833"/>
      <c r="S12" s="8">
        <f>S14/S13</f>
        <v>1</v>
      </c>
      <c r="T12" s="8">
        <f>T14/T13</f>
        <v>1.2380952380952381</v>
      </c>
      <c r="U12" s="463"/>
      <c r="V12" s="54"/>
      <c r="W12" s="54"/>
      <c r="X12" s="54"/>
      <c r="Y12" s="56"/>
    </row>
    <row r="13" spans="1:25" s="13" customFormat="1" ht="39.75" customHeight="1" x14ac:dyDescent="0.2">
      <c r="A13" s="1840"/>
      <c r="B13" s="1989" t="s">
        <v>156</v>
      </c>
      <c r="C13" s="758" t="s">
        <v>285</v>
      </c>
      <c r="D13" s="462"/>
      <c r="E13" s="757">
        <v>3</v>
      </c>
      <c r="F13" s="757">
        <v>2</v>
      </c>
      <c r="G13" s="458">
        <f>SUM(D13:F13)</f>
        <v>5</v>
      </c>
      <c r="H13" s="757">
        <v>2</v>
      </c>
      <c r="I13" s="757">
        <v>2</v>
      </c>
      <c r="J13" s="757">
        <v>2</v>
      </c>
      <c r="K13" s="458">
        <f>SUM(H13:J13)</f>
        <v>6</v>
      </c>
      <c r="L13" s="757">
        <v>1</v>
      </c>
      <c r="M13" s="757">
        <v>1</v>
      </c>
      <c r="N13" s="757"/>
      <c r="O13" s="458">
        <f>SUM(L13:N13)</f>
        <v>2</v>
      </c>
      <c r="P13" s="757">
        <v>1</v>
      </c>
      <c r="Q13" s="757">
        <v>2</v>
      </c>
      <c r="R13" s="759">
        <v>5</v>
      </c>
      <c r="S13" s="458">
        <f>SUM(P13:R13)</f>
        <v>8</v>
      </c>
      <c r="T13" s="457">
        <f>SUM(G13+K13+O13+S13)</f>
        <v>21</v>
      </c>
      <c r="U13" s="447"/>
      <c r="V13" s="361"/>
      <c r="W13" s="361"/>
      <c r="X13" s="361"/>
      <c r="Y13" s="360"/>
    </row>
    <row r="14" spans="1:25" s="13" customFormat="1" ht="36" customHeight="1" thickBot="1" x14ac:dyDescent="0.25">
      <c r="A14" s="1918"/>
      <c r="B14" s="1990"/>
      <c r="C14" s="758" t="s">
        <v>146</v>
      </c>
      <c r="D14" s="456"/>
      <c r="E14" s="1115">
        <v>3</v>
      </c>
      <c r="F14" s="1116">
        <v>4</v>
      </c>
      <c r="G14" s="356">
        <f>SUM(D14:F14)</f>
        <v>7</v>
      </c>
      <c r="H14" s="455">
        <v>4</v>
      </c>
      <c r="I14" s="454">
        <v>2</v>
      </c>
      <c r="J14" s="453">
        <v>4</v>
      </c>
      <c r="K14" s="356">
        <f>SUM(H14:J14)</f>
        <v>10</v>
      </c>
      <c r="L14" s="455"/>
      <c r="M14" s="454">
        <v>1</v>
      </c>
      <c r="N14" s="453"/>
      <c r="O14" s="356">
        <f>SUM(L14:N14)</f>
        <v>1</v>
      </c>
      <c r="P14" s="455">
        <v>1</v>
      </c>
      <c r="Q14" s="454">
        <v>2</v>
      </c>
      <c r="R14" s="453">
        <v>5</v>
      </c>
      <c r="S14" s="356">
        <f>SUM(P14:R14)</f>
        <v>8</v>
      </c>
      <c r="T14" s="452">
        <f>SUM(G14+K14+O14+S14)</f>
        <v>26</v>
      </c>
      <c r="U14" s="352"/>
      <c r="V14" s="353"/>
      <c r="W14" s="353"/>
      <c r="X14" s="353"/>
      <c r="Y14" s="476"/>
    </row>
    <row r="15" spans="1:25" s="13" customFormat="1" ht="24.6" customHeight="1" thickBot="1" x14ac:dyDescent="0.25">
      <c r="A15" s="1839">
        <v>3</v>
      </c>
      <c r="B15" s="6" t="s">
        <v>21</v>
      </c>
      <c r="C15" s="7" t="s">
        <v>22</v>
      </c>
      <c r="D15" s="1831" t="s">
        <v>23</v>
      </c>
      <c r="E15" s="1832"/>
      <c r="F15" s="1833"/>
      <c r="G15" s="8" t="e">
        <f>G17/G16</f>
        <v>#DIV/0!</v>
      </c>
      <c r="H15" s="1831" t="s">
        <v>23</v>
      </c>
      <c r="I15" s="1832"/>
      <c r="J15" s="1833"/>
      <c r="K15" s="8">
        <f>K17/K16</f>
        <v>0</v>
      </c>
      <c r="L15" s="1831" t="s">
        <v>23</v>
      </c>
      <c r="M15" s="1832"/>
      <c r="N15" s="1833"/>
      <c r="O15" s="8">
        <f>O17/O16</f>
        <v>0</v>
      </c>
      <c r="P15" s="1831" t="s">
        <v>23</v>
      </c>
      <c r="Q15" s="1832"/>
      <c r="R15" s="1833"/>
      <c r="S15" s="8" t="e">
        <f>S17/S16</f>
        <v>#DIV/0!</v>
      </c>
      <c r="T15" s="8">
        <f>T17/T16</f>
        <v>0</v>
      </c>
      <c r="U15" s="69"/>
      <c r="V15" s="54"/>
      <c r="W15" s="54"/>
      <c r="X15" s="54"/>
      <c r="Y15" s="56"/>
    </row>
    <row r="16" spans="1:25" s="13" customFormat="1" ht="24.6" customHeight="1" x14ac:dyDescent="0.2">
      <c r="A16" s="1840"/>
      <c r="B16" s="1987" t="s">
        <v>157</v>
      </c>
      <c r="C16" s="760" t="s">
        <v>158</v>
      </c>
      <c r="D16" s="450"/>
      <c r="E16" s="449"/>
      <c r="F16" s="448"/>
      <c r="G16" s="350">
        <f>SUM(D16:F16)</f>
        <v>0</v>
      </c>
      <c r="H16" s="450">
        <v>1</v>
      </c>
      <c r="I16" s="449"/>
      <c r="J16" s="448"/>
      <c r="K16" s="350">
        <f>SUM(H16:J16)</f>
        <v>1</v>
      </c>
      <c r="L16" s="450"/>
      <c r="M16" s="449"/>
      <c r="N16" s="448">
        <v>1</v>
      </c>
      <c r="O16" s="350">
        <f>SUM(L16:N16)</f>
        <v>1</v>
      </c>
      <c r="P16" s="450"/>
      <c r="Q16" s="449"/>
      <c r="R16" s="448"/>
      <c r="S16" s="350">
        <f>SUM(P16:R16)</f>
        <v>0</v>
      </c>
      <c r="T16" s="351">
        <f>SUM(G16+K16+O16+S16)</f>
        <v>2</v>
      </c>
      <c r="U16" s="447"/>
      <c r="V16" s="361"/>
      <c r="W16" s="361"/>
      <c r="X16" s="361"/>
      <c r="Y16" s="360"/>
    </row>
    <row r="17" spans="1:25" s="13" customFormat="1" ht="24.6" customHeight="1" thickBot="1" x14ac:dyDescent="0.25">
      <c r="A17" s="1918"/>
      <c r="B17" s="1988"/>
      <c r="C17" s="426" t="s">
        <v>159</v>
      </c>
      <c r="D17" s="349"/>
      <c r="E17" s="508"/>
      <c r="F17" s="509"/>
      <c r="G17" s="350">
        <f>SUM(D17:F17)</f>
        <v>0</v>
      </c>
      <c r="H17" s="349"/>
      <c r="I17" s="508"/>
      <c r="J17" s="509"/>
      <c r="K17" s="350">
        <f>SUM(H17:J17)</f>
        <v>0</v>
      </c>
      <c r="L17" s="349"/>
      <c r="M17" s="508"/>
      <c r="N17" s="509"/>
      <c r="O17" s="350">
        <f>SUM(L17:N17)</f>
        <v>0</v>
      </c>
      <c r="P17" s="349"/>
      <c r="Q17" s="508"/>
      <c r="R17" s="509"/>
      <c r="S17" s="350">
        <f>SUM(P17:R17)</f>
        <v>0</v>
      </c>
      <c r="T17" s="351">
        <f>SUM(G17+K17+O17+S17)</f>
        <v>0</v>
      </c>
      <c r="U17" s="352"/>
      <c r="V17" s="353"/>
      <c r="W17" s="353"/>
      <c r="X17" s="353"/>
      <c r="Y17" s="476"/>
    </row>
    <row r="18" spans="1:25" s="13" customFormat="1" ht="24.6" customHeight="1" thickBot="1" x14ac:dyDescent="0.25">
      <c r="A18" s="1839">
        <v>4</v>
      </c>
      <c r="B18" s="6" t="s">
        <v>21</v>
      </c>
      <c r="C18" s="7" t="s">
        <v>41</v>
      </c>
      <c r="D18" s="1831" t="s">
        <v>23</v>
      </c>
      <c r="E18" s="1832"/>
      <c r="F18" s="1833"/>
      <c r="G18" s="8">
        <f>G20/G19</f>
        <v>0</v>
      </c>
      <c r="H18" s="1831" t="s">
        <v>23</v>
      </c>
      <c r="I18" s="1832"/>
      <c r="J18" s="1833"/>
      <c r="K18" s="8" t="e">
        <f>K20/K19</f>
        <v>#DIV/0!</v>
      </c>
      <c r="L18" s="1831" t="s">
        <v>23</v>
      </c>
      <c r="M18" s="1832"/>
      <c r="N18" s="1833"/>
      <c r="O18" s="8" t="e">
        <f>O20/O19</f>
        <v>#DIV/0!</v>
      </c>
      <c r="P18" s="1831" t="s">
        <v>23</v>
      </c>
      <c r="Q18" s="1832"/>
      <c r="R18" s="1833"/>
      <c r="S18" s="502" t="e">
        <f>S20/S19</f>
        <v>#DIV/0!</v>
      </c>
      <c r="T18" s="502">
        <f>T20/T19</f>
        <v>0</v>
      </c>
      <c r="U18" s="69"/>
      <c r="V18" s="54"/>
      <c r="W18" s="442"/>
      <c r="X18" s="442"/>
      <c r="Y18" s="56"/>
    </row>
    <row r="19" spans="1:25" s="13" customFormat="1" ht="41.25" customHeight="1" x14ac:dyDescent="0.2">
      <c r="A19" s="1840"/>
      <c r="B19" s="1979" t="s">
        <v>160</v>
      </c>
      <c r="C19" s="761" t="s">
        <v>161</v>
      </c>
      <c r="D19" s="441"/>
      <c r="E19" s="439">
        <v>1</v>
      </c>
      <c r="F19" s="438"/>
      <c r="G19" s="364">
        <f>SUM(D19:F19)</f>
        <v>1</v>
      </c>
      <c r="H19" s="469"/>
      <c r="I19" s="468"/>
      <c r="J19" s="467"/>
      <c r="K19" s="364">
        <f>SUM(H19:J19)</f>
        <v>0</v>
      </c>
      <c r="L19" s="469"/>
      <c r="M19" s="468"/>
      <c r="N19" s="467"/>
      <c r="O19" s="364">
        <f>SUM(L19:N19)</f>
        <v>0</v>
      </c>
      <c r="P19" s="469"/>
      <c r="Q19" s="468"/>
      <c r="R19" s="467"/>
      <c r="S19" s="364">
        <f>SUM(P19:R19)</f>
        <v>0</v>
      </c>
      <c r="T19" s="466">
        <f>SUM(G19+K19+O19+S19)</f>
        <v>1</v>
      </c>
      <c r="U19" s="472"/>
      <c r="V19" s="435"/>
      <c r="W19" s="436"/>
      <c r="X19" s="436"/>
      <c r="Y19" s="471"/>
    </row>
    <row r="20" spans="1:25" s="13" customFormat="1" ht="43.5" customHeight="1" thickBot="1" x14ac:dyDescent="0.25">
      <c r="A20" s="1840"/>
      <c r="B20" s="1980"/>
      <c r="C20" s="762" t="s">
        <v>222</v>
      </c>
      <c r="D20" s="1117">
        <v>0</v>
      </c>
      <c r="E20" s="1118">
        <v>0</v>
      </c>
      <c r="F20" s="43"/>
      <c r="G20" s="465">
        <f>SUM(D20:F20)</f>
        <v>0</v>
      </c>
      <c r="H20" s="638">
        <v>0</v>
      </c>
      <c r="I20" s="639">
        <v>0</v>
      </c>
      <c r="J20" s="640">
        <v>0</v>
      </c>
      <c r="K20" s="465">
        <f>SUM(H20:J20)</f>
        <v>0</v>
      </c>
      <c r="L20" s="41">
        <v>0</v>
      </c>
      <c r="M20" s="42">
        <v>0</v>
      </c>
      <c r="N20" s="43"/>
      <c r="O20" s="465">
        <f>SUM(L20:N20)</f>
        <v>0</v>
      </c>
      <c r="P20" s="41"/>
      <c r="Q20" s="42"/>
      <c r="R20" s="43"/>
      <c r="S20" s="465">
        <f>SUM(P20:R20)</f>
        <v>0</v>
      </c>
      <c r="T20" s="464">
        <f>SUM(G20+K20+O20+S20)</f>
        <v>0</v>
      </c>
      <c r="U20" s="352"/>
      <c r="V20" s="353"/>
      <c r="W20" s="429"/>
      <c r="X20" s="429"/>
      <c r="Y20" s="476"/>
    </row>
    <row r="21" spans="1:25" s="13" customFormat="1" ht="24.6" customHeight="1" thickBot="1" x14ac:dyDescent="0.25">
      <c r="A21" s="1840"/>
      <c r="B21" s="1980"/>
      <c r="C21" s="7" t="s">
        <v>41</v>
      </c>
      <c r="D21" s="1831" t="s">
        <v>23</v>
      </c>
      <c r="E21" s="1832"/>
      <c r="F21" s="1833"/>
      <c r="G21" s="8">
        <f>G23/G22</f>
        <v>0</v>
      </c>
      <c r="H21" s="1831" t="s">
        <v>23</v>
      </c>
      <c r="I21" s="1832"/>
      <c r="J21" s="1833"/>
      <c r="K21" s="8" t="e">
        <f>K23/K22</f>
        <v>#DIV/0!</v>
      </c>
      <c r="L21" s="1831" t="s">
        <v>23</v>
      </c>
      <c r="M21" s="1832"/>
      <c r="N21" s="1833"/>
      <c r="O21" s="8" t="e">
        <f>O23/O22</f>
        <v>#DIV/0!</v>
      </c>
      <c r="P21" s="1831" t="s">
        <v>23</v>
      </c>
      <c r="Q21" s="1832"/>
      <c r="R21" s="1833"/>
      <c r="S21" s="502" t="e">
        <f>S23/S22</f>
        <v>#DIV/0!</v>
      </c>
      <c r="T21" s="502">
        <f>T23/T22</f>
        <v>0</v>
      </c>
      <c r="U21" s="463"/>
      <c r="V21" s="54"/>
      <c r="W21" s="442"/>
      <c r="X21" s="442"/>
      <c r="Y21" s="56"/>
    </row>
    <row r="22" spans="1:25" s="13" customFormat="1" ht="34.5" customHeight="1" x14ac:dyDescent="0.2">
      <c r="A22" s="1840"/>
      <c r="B22" s="1980"/>
      <c r="C22" s="761" t="s">
        <v>162</v>
      </c>
      <c r="D22" s="441"/>
      <c r="E22" s="439">
        <v>1</v>
      </c>
      <c r="F22" s="438"/>
      <c r="G22" s="364">
        <f>SUM(D22:F22)</f>
        <v>1</v>
      </c>
      <c r="H22" s="441"/>
      <c r="I22" s="439"/>
      <c r="J22" s="438"/>
      <c r="K22" s="364">
        <f>SUM(H22:J22)</f>
        <v>0</v>
      </c>
      <c r="L22" s="441"/>
      <c r="M22" s="439"/>
      <c r="N22" s="438"/>
      <c r="O22" s="364">
        <f>SUM(L22:N22)</f>
        <v>0</v>
      </c>
      <c r="P22" s="440"/>
      <c r="Q22" s="439"/>
      <c r="R22" s="438"/>
      <c r="S22" s="364">
        <f>SUM(P22:R22)</f>
        <v>0</v>
      </c>
      <c r="T22" s="466">
        <f>SUM(G22+K22+O22+S22)</f>
        <v>1</v>
      </c>
      <c r="U22" s="472"/>
      <c r="V22" s="435"/>
      <c r="W22" s="436"/>
      <c r="X22" s="436"/>
      <c r="Y22" s="471"/>
    </row>
    <row r="23" spans="1:25" s="13" customFormat="1" ht="44.25" customHeight="1" thickBot="1" x14ac:dyDescent="0.25">
      <c r="A23" s="1840"/>
      <c r="B23" s="1980"/>
      <c r="C23" s="762" t="s">
        <v>222</v>
      </c>
      <c r="D23" s="455">
        <v>0</v>
      </c>
      <c r="E23" s="454"/>
      <c r="F23" s="453"/>
      <c r="G23" s="458">
        <f>SUM(D23:F23)</f>
        <v>0</v>
      </c>
      <c r="H23" s="455">
        <v>0</v>
      </c>
      <c r="I23" s="454">
        <v>0</v>
      </c>
      <c r="J23" s="453">
        <v>0</v>
      </c>
      <c r="K23" s="458">
        <f>SUM(H23:J23)</f>
        <v>0</v>
      </c>
      <c r="L23" s="455"/>
      <c r="M23" s="454"/>
      <c r="N23" s="453"/>
      <c r="O23" s="458">
        <f>SUM(L23:N23)</f>
        <v>0</v>
      </c>
      <c r="P23" s="455"/>
      <c r="Q23" s="454"/>
      <c r="R23" s="453"/>
      <c r="S23" s="458">
        <f>SUM(P23:R23)</f>
        <v>0</v>
      </c>
      <c r="T23" s="457">
        <f>SUM(G23+K23+O23+S23)</f>
        <v>0</v>
      </c>
      <c r="U23" s="29"/>
      <c r="V23" s="30"/>
      <c r="W23" s="31"/>
      <c r="X23" s="31"/>
      <c r="Y23" s="32"/>
    </row>
    <row r="24" spans="1:25" s="13" customFormat="1" ht="24.6" customHeight="1" thickBot="1" x14ac:dyDescent="0.25">
      <c r="A24" s="1840"/>
      <c r="B24" s="1980"/>
      <c r="C24" s="7" t="s">
        <v>41</v>
      </c>
      <c r="D24" s="1831" t="s">
        <v>23</v>
      </c>
      <c r="E24" s="1832"/>
      <c r="F24" s="1833"/>
      <c r="G24" s="8" t="e">
        <f>G26/G25</f>
        <v>#DIV/0!</v>
      </c>
      <c r="H24" s="1831" t="s">
        <v>23</v>
      </c>
      <c r="I24" s="1832"/>
      <c r="J24" s="1833"/>
      <c r="K24" s="8">
        <f>K26/K25</f>
        <v>0</v>
      </c>
      <c r="L24" s="1831" t="s">
        <v>23</v>
      </c>
      <c r="M24" s="1832"/>
      <c r="N24" s="1833"/>
      <c r="O24" s="8">
        <f>O26/O25</f>
        <v>0</v>
      </c>
      <c r="P24" s="1831" t="s">
        <v>23</v>
      </c>
      <c r="Q24" s="1832"/>
      <c r="R24" s="1833"/>
      <c r="S24" s="502" t="e">
        <f>S26/S25</f>
        <v>#DIV/0!</v>
      </c>
      <c r="T24" s="502">
        <f>T26/T25</f>
        <v>0</v>
      </c>
      <c r="U24" s="34"/>
      <c r="V24" s="35"/>
      <c r="W24" s="36"/>
      <c r="X24" s="36"/>
      <c r="Y24" s="37"/>
    </row>
    <row r="25" spans="1:25" s="13" customFormat="1" ht="31.5" customHeight="1" x14ac:dyDescent="0.2">
      <c r="A25" s="1840"/>
      <c r="B25" s="1980"/>
      <c r="C25" s="761" t="s">
        <v>163</v>
      </c>
      <c r="D25" s="441"/>
      <c r="E25" s="439"/>
      <c r="F25" s="438"/>
      <c r="G25" s="364">
        <f>SUM(D25:F25)</f>
        <v>0</v>
      </c>
      <c r="H25" s="440">
        <v>1</v>
      </c>
      <c r="I25" s="439"/>
      <c r="J25" s="438"/>
      <c r="K25" s="364">
        <f>SUM(H25:J25)</f>
        <v>1</v>
      </c>
      <c r="L25" s="440"/>
      <c r="M25" s="439"/>
      <c r="N25" s="438">
        <v>1</v>
      </c>
      <c r="O25" s="364">
        <f>SUM(L25:N25)</f>
        <v>1</v>
      </c>
      <c r="P25" s="440"/>
      <c r="Q25" s="439"/>
      <c r="R25" s="438"/>
      <c r="S25" s="364">
        <f>SUM(P25:R25)</f>
        <v>0</v>
      </c>
      <c r="T25" s="466">
        <f>SUM(G25+K25+O25+S25)</f>
        <v>2</v>
      </c>
      <c r="U25" s="472"/>
      <c r="V25" s="435"/>
      <c r="W25" s="436"/>
      <c r="X25" s="436"/>
      <c r="Y25" s="471"/>
    </row>
    <row r="26" spans="1:25" s="13" customFormat="1" ht="24.6" customHeight="1" thickBot="1" x14ac:dyDescent="0.25">
      <c r="A26" s="1918"/>
      <c r="B26" s="1981"/>
      <c r="C26" s="762" t="s">
        <v>164</v>
      </c>
      <c r="D26" s="455">
        <v>0</v>
      </c>
      <c r="E26" s="454"/>
      <c r="F26" s="453"/>
      <c r="G26" s="356">
        <f>SUM(D26:F26)</f>
        <v>0</v>
      </c>
      <c r="H26" s="455"/>
      <c r="I26" s="454"/>
      <c r="J26" s="453"/>
      <c r="K26" s="356">
        <f>SUM(H26:J26)</f>
        <v>0</v>
      </c>
      <c r="L26" s="455"/>
      <c r="M26" s="454"/>
      <c r="N26" s="453"/>
      <c r="O26" s="356">
        <f>SUM(L26:N26)</f>
        <v>0</v>
      </c>
      <c r="P26" s="455"/>
      <c r="Q26" s="454"/>
      <c r="R26" s="453"/>
      <c r="S26" s="356">
        <f>SUM(P26:R26)</f>
        <v>0</v>
      </c>
      <c r="T26" s="452">
        <f>SUM(G26+K26+O26+S26)</f>
        <v>0</v>
      </c>
      <c r="U26" s="29"/>
      <c r="V26" s="30"/>
      <c r="W26" s="31"/>
      <c r="X26" s="31"/>
      <c r="Y26" s="32"/>
    </row>
    <row r="27" spans="1:25" s="13" customFormat="1" ht="24.6" customHeight="1" thickBot="1" x14ac:dyDescent="0.25">
      <c r="A27" s="1839">
        <v>5</v>
      </c>
      <c r="B27" s="6" t="s">
        <v>21</v>
      </c>
      <c r="C27" s="7" t="s">
        <v>41</v>
      </c>
      <c r="D27" s="1831" t="s">
        <v>23</v>
      </c>
      <c r="E27" s="1832"/>
      <c r="F27" s="1833"/>
      <c r="G27" s="8">
        <f>G29/G28</f>
        <v>1</v>
      </c>
      <c r="H27" s="1831" t="s">
        <v>23</v>
      </c>
      <c r="I27" s="1832"/>
      <c r="J27" s="1833"/>
      <c r="K27" s="8" t="e">
        <f>K29/K28</f>
        <v>#DIV/0!</v>
      </c>
      <c r="L27" s="1831" t="s">
        <v>23</v>
      </c>
      <c r="M27" s="1832"/>
      <c r="N27" s="1833"/>
      <c r="O27" s="8" t="e">
        <f>O29/O28</f>
        <v>#DIV/0!</v>
      </c>
      <c r="P27" s="1831" t="s">
        <v>23</v>
      </c>
      <c r="Q27" s="1832"/>
      <c r="R27" s="1833"/>
      <c r="S27" s="8" t="e">
        <f>S29/S28</f>
        <v>#DIV/0!</v>
      </c>
      <c r="T27" s="8">
        <f>T29/T28</f>
        <v>1.5</v>
      </c>
      <c r="U27" s="463"/>
      <c r="V27" s="54"/>
      <c r="W27" s="442"/>
      <c r="X27" s="442"/>
      <c r="Y27" s="56"/>
    </row>
    <row r="28" spans="1:25" s="13" customFormat="1" ht="73.5" customHeight="1" x14ac:dyDescent="0.2">
      <c r="A28" s="1840"/>
      <c r="B28" s="1985" t="s">
        <v>165</v>
      </c>
      <c r="C28" s="761" t="s">
        <v>166</v>
      </c>
      <c r="D28" s="757">
        <v>3</v>
      </c>
      <c r="E28" s="424">
        <v>2</v>
      </c>
      <c r="F28" s="423">
        <v>1</v>
      </c>
      <c r="G28" s="364">
        <f>SUM(D28:F28)</f>
        <v>6</v>
      </c>
      <c r="H28" s="461"/>
      <c r="I28" s="460"/>
      <c r="J28" s="459"/>
      <c r="K28" s="364">
        <f>SUM(H28:J28)</f>
        <v>0</v>
      </c>
      <c r="L28" s="461"/>
      <c r="M28" s="460"/>
      <c r="N28" s="459"/>
      <c r="O28" s="364">
        <f>SUM(L28:N28)</f>
        <v>0</v>
      </c>
      <c r="P28" s="461"/>
      <c r="Q28" s="460"/>
      <c r="R28" s="459"/>
      <c r="S28" s="364">
        <f>SUM(P28:R28)</f>
        <v>0</v>
      </c>
      <c r="T28" s="466">
        <f>SUM(G28+K28+O28+S28)</f>
        <v>6</v>
      </c>
      <c r="U28" s="447"/>
      <c r="V28" s="361"/>
      <c r="W28" s="482"/>
      <c r="X28" s="482"/>
      <c r="Y28" s="360"/>
    </row>
    <row r="29" spans="1:25" s="13" customFormat="1" ht="51.75" customHeight="1" thickBot="1" x14ac:dyDescent="0.25">
      <c r="A29" s="1840"/>
      <c r="B29" s="1985"/>
      <c r="C29" s="762" t="s">
        <v>222</v>
      </c>
      <c r="D29" s="1153">
        <v>3</v>
      </c>
      <c r="E29" s="1154">
        <v>2</v>
      </c>
      <c r="F29" s="1155">
        <v>1</v>
      </c>
      <c r="G29" s="514">
        <f>SUM(D29:F29)</f>
        <v>6</v>
      </c>
      <c r="H29" s="450">
        <v>1</v>
      </c>
      <c r="I29" s="449">
        <v>1</v>
      </c>
      <c r="J29" s="448">
        <v>1</v>
      </c>
      <c r="K29" s="514">
        <f>SUM(H29:J29)</f>
        <v>3</v>
      </c>
      <c r="L29" s="450"/>
      <c r="M29" s="449"/>
      <c r="N29" s="448"/>
      <c r="O29" s="514">
        <f>SUM(L29:N29)</f>
        <v>0</v>
      </c>
      <c r="P29" s="450"/>
      <c r="Q29" s="449"/>
      <c r="R29" s="448"/>
      <c r="S29" s="514">
        <f>SUM(P29:R29)</f>
        <v>0</v>
      </c>
      <c r="T29" s="515">
        <f>SUM(G29+K29+O29+S29)</f>
        <v>9</v>
      </c>
      <c r="U29" s="352"/>
      <c r="V29" s="353"/>
      <c r="W29" s="353"/>
      <c r="X29" s="353"/>
      <c r="Y29" s="476"/>
    </row>
    <row r="30" spans="1:25" s="13" customFormat="1" ht="24.6" customHeight="1" thickBot="1" x14ac:dyDescent="0.25">
      <c r="A30" s="1840"/>
      <c r="B30" s="1986"/>
      <c r="C30" s="7" t="s">
        <v>41</v>
      </c>
      <c r="D30" s="1831" t="s">
        <v>23</v>
      </c>
      <c r="E30" s="1832"/>
      <c r="F30" s="1833"/>
      <c r="G30" s="8">
        <f>G32/G31</f>
        <v>1</v>
      </c>
      <c r="H30" s="1831" t="s">
        <v>23</v>
      </c>
      <c r="I30" s="1832"/>
      <c r="J30" s="1833"/>
      <c r="K30" s="8">
        <f>K32/K31</f>
        <v>1</v>
      </c>
      <c r="L30" s="1831" t="s">
        <v>23</v>
      </c>
      <c r="M30" s="1832"/>
      <c r="N30" s="1833"/>
      <c r="O30" s="8">
        <f>O32/O31</f>
        <v>1</v>
      </c>
      <c r="P30" s="1831" t="s">
        <v>23</v>
      </c>
      <c r="Q30" s="1832"/>
      <c r="R30" s="1833"/>
      <c r="S30" s="8">
        <f>S32/S31</f>
        <v>0.75</v>
      </c>
      <c r="T30" s="8">
        <f>T32/T31</f>
        <v>0.9</v>
      </c>
      <c r="U30" s="69"/>
      <c r="V30" s="54"/>
      <c r="W30" s="54"/>
      <c r="X30" s="54"/>
      <c r="Y30" s="56"/>
    </row>
    <row r="31" spans="1:25" s="13" customFormat="1" ht="80.25" customHeight="1" x14ac:dyDescent="0.2">
      <c r="A31" s="1840"/>
      <c r="B31" s="1985"/>
      <c r="C31" s="761" t="s">
        <v>167</v>
      </c>
      <c r="D31" s="450">
        <v>2</v>
      </c>
      <c r="E31" s="449"/>
      <c r="F31" s="448"/>
      <c r="G31" s="514">
        <f>SUM(D31:F31)</f>
        <v>2</v>
      </c>
      <c r="H31" s="450"/>
      <c r="I31" s="449">
        <v>2</v>
      </c>
      <c r="J31" s="448"/>
      <c r="K31" s="514">
        <f>SUM(H31:J31)</f>
        <v>2</v>
      </c>
      <c r="L31" s="450"/>
      <c r="M31" s="449">
        <v>2</v>
      </c>
      <c r="N31" s="448"/>
      <c r="O31" s="514">
        <f>SUM(L31:N31)</f>
        <v>2</v>
      </c>
      <c r="P31" s="450"/>
      <c r="Q31" s="449"/>
      <c r="R31" s="448">
        <v>4</v>
      </c>
      <c r="S31" s="514">
        <f>SUM(P31:R31)</f>
        <v>4</v>
      </c>
      <c r="T31" s="515">
        <f>SUM(G31+K31+O31+S31)</f>
        <v>10</v>
      </c>
      <c r="U31" s="447"/>
      <c r="V31" s="361"/>
      <c r="W31" s="361"/>
      <c r="X31" s="361"/>
      <c r="Y31" s="360"/>
    </row>
    <row r="32" spans="1:25" s="13" customFormat="1" ht="45.75" customHeight="1" thickBot="1" x14ac:dyDescent="0.25">
      <c r="A32" s="1840"/>
      <c r="B32" s="1985"/>
      <c r="C32" s="762" t="s">
        <v>222</v>
      </c>
      <c r="D32" s="450">
        <v>2</v>
      </c>
      <c r="E32" s="449"/>
      <c r="F32" s="448"/>
      <c r="G32" s="514">
        <f>SUM(D32:F32)</f>
        <v>2</v>
      </c>
      <c r="H32" s="450">
        <v>1</v>
      </c>
      <c r="I32" s="449"/>
      <c r="J32" s="448">
        <v>1</v>
      </c>
      <c r="K32" s="514">
        <f>SUM(H32:J32)</f>
        <v>2</v>
      </c>
      <c r="L32" s="450">
        <v>1</v>
      </c>
      <c r="M32" s="449">
        <v>1</v>
      </c>
      <c r="N32" s="448"/>
      <c r="O32" s="514">
        <f>SUM(L32:N32)</f>
        <v>2</v>
      </c>
      <c r="P32" s="1577">
        <v>1</v>
      </c>
      <c r="Q32" s="1578">
        <v>1</v>
      </c>
      <c r="R32" s="1579">
        <v>1</v>
      </c>
      <c r="S32" s="514">
        <f>SUM(P32:R32)</f>
        <v>3</v>
      </c>
      <c r="T32" s="515">
        <f>SUM(G32+K32+O32+S32)</f>
        <v>9</v>
      </c>
      <c r="U32" s="352"/>
      <c r="V32" s="353"/>
      <c r="W32" s="353"/>
      <c r="X32" s="353"/>
      <c r="Y32" s="476"/>
    </row>
    <row r="33" spans="1:25" s="13" customFormat="1" ht="24.6" customHeight="1" thickBot="1" x14ac:dyDescent="0.25">
      <c r="A33" s="1839">
        <v>6</v>
      </c>
      <c r="B33" s="6" t="s">
        <v>21</v>
      </c>
      <c r="C33" s="7" t="s">
        <v>41</v>
      </c>
      <c r="D33" s="1831" t="s">
        <v>23</v>
      </c>
      <c r="E33" s="1832"/>
      <c r="F33" s="1833"/>
      <c r="G33" s="8">
        <f>G35/G34</f>
        <v>0</v>
      </c>
      <c r="H33" s="1831" t="s">
        <v>23</v>
      </c>
      <c r="I33" s="1832"/>
      <c r="J33" s="1833"/>
      <c r="K33" s="8">
        <f>K35/K34</f>
        <v>1</v>
      </c>
      <c r="L33" s="1831" t="s">
        <v>23</v>
      </c>
      <c r="M33" s="1832"/>
      <c r="N33" s="1833"/>
      <c r="O33" s="8">
        <f>O35/O34</f>
        <v>1</v>
      </c>
      <c r="P33" s="1831" t="s">
        <v>23</v>
      </c>
      <c r="Q33" s="1832"/>
      <c r="R33" s="1833"/>
      <c r="S33" s="8">
        <f>S35/S34</f>
        <v>1</v>
      </c>
      <c r="T33" s="8">
        <f>T35/T34</f>
        <v>0.75</v>
      </c>
      <c r="U33" s="69"/>
      <c r="V33" s="54"/>
      <c r="W33" s="54"/>
      <c r="X33" s="54"/>
      <c r="Y33" s="56"/>
    </row>
    <row r="34" spans="1:25" s="13" customFormat="1" ht="37.5" customHeight="1" x14ac:dyDescent="0.2">
      <c r="A34" s="1840"/>
      <c r="B34" s="1982" t="s">
        <v>813</v>
      </c>
      <c r="C34" s="761" t="s">
        <v>168</v>
      </c>
      <c r="D34" s="763">
        <v>1</v>
      </c>
      <c r="E34" s="449"/>
      <c r="F34" s="448"/>
      <c r="G34" s="514">
        <f>SUM(D34:F34)</f>
        <v>1</v>
      </c>
      <c r="H34" s="391">
        <v>1</v>
      </c>
      <c r="I34" s="449"/>
      <c r="J34" s="448"/>
      <c r="K34" s="514">
        <f>SUM(H34:J34)</f>
        <v>1</v>
      </c>
      <c r="L34" s="391">
        <v>1</v>
      </c>
      <c r="M34" s="449"/>
      <c r="N34" s="448"/>
      <c r="O34" s="514">
        <f>SUM(L34:N34)</f>
        <v>1</v>
      </c>
      <c r="P34" s="391">
        <v>1</v>
      </c>
      <c r="Q34" s="449"/>
      <c r="R34" s="448"/>
      <c r="S34" s="514">
        <f>SUM(P34:R34)</f>
        <v>1</v>
      </c>
      <c r="T34" s="515">
        <f>SUM(G34+K34+O34+S34)</f>
        <v>4</v>
      </c>
      <c r="U34" s="447"/>
      <c r="V34" s="361"/>
      <c r="W34" s="361"/>
      <c r="X34" s="361"/>
      <c r="Y34" s="360"/>
    </row>
    <row r="35" spans="1:25" s="13" customFormat="1" ht="28.5" customHeight="1" thickBot="1" x14ac:dyDescent="0.25">
      <c r="A35" s="1840"/>
      <c r="B35" s="1983"/>
      <c r="C35" s="762" t="s">
        <v>169</v>
      </c>
      <c r="D35" s="450"/>
      <c r="E35" s="449"/>
      <c r="F35" s="448"/>
      <c r="G35" s="514">
        <f>SUM(D35:F35)</f>
        <v>0</v>
      </c>
      <c r="H35" s="450"/>
      <c r="I35" s="449"/>
      <c r="J35" s="448">
        <v>1</v>
      </c>
      <c r="K35" s="514">
        <f>SUM(H35:J35)</f>
        <v>1</v>
      </c>
      <c r="L35" s="450"/>
      <c r="M35" s="449"/>
      <c r="N35" s="448">
        <v>1</v>
      </c>
      <c r="O35" s="514">
        <f>SUM(L35:N35)</f>
        <v>1</v>
      </c>
      <c r="P35" s="450"/>
      <c r="Q35" s="449"/>
      <c r="R35" s="448">
        <v>1</v>
      </c>
      <c r="S35" s="514">
        <f>SUM(P35:R35)</f>
        <v>1</v>
      </c>
      <c r="T35" s="515">
        <f>SUM(G35+K35+O35+S35)</f>
        <v>3</v>
      </c>
      <c r="U35" s="352"/>
      <c r="V35" s="353"/>
      <c r="W35" s="353"/>
      <c r="X35" s="353"/>
      <c r="Y35" s="476"/>
    </row>
    <row r="36" spans="1:25" s="13" customFormat="1" ht="24.6" customHeight="1" thickBot="1" x14ac:dyDescent="0.25">
      <c r="A36" s="1840"/>
      <c r="B36" s="1983"/>
      <c r="C36" s="7" t="s">
        <v>41</v>
      </c>
      <c r="D36" s="1831" t="s">
        <v>23</v>
      </c>
      <c r="E36" s="1832"/>
      <c r="F36" s="1833"/>
      <c r="G36" s="8">
        <f>G38/G37</f>
        <v>0</v>
      </c>
      <c r="H36" s="1831" t="s">
        <v>23</v>
      </c>
      <c r="I36" s="1832"/>
      <c r="J36" s="1833"/>
      <c r="K36" s="8">
        <f>K38/K37</f>
        <v>1</v>
      </c>
      <c r="L36" s="1831" t="s">
        <v>23</v>
      </c>
      <c r="M36" s="1832"/>
      <c r="N36" s="1833"/>
      <c r="O36" s="8">
        <f>O38/O37</f>
        <v>0</v>
      </c>
      <c r="P36" s="1831" t="s">
        <v>23</v>
      </c>
      <c r="Q36" s="1832"/>
      <c r="R36" s="1833"/>
      <c r="S36" s="8">
        <f>S38/S37</f>
        <v>1</v>
      </c>
      <c r="T36" s="8">
        <f>T38/T37</f>
        <v>0.5</v>
      </c>
      <c r="U36" s="69"/>
      <c r="V36" s="54"/>
      <c r="W36" s="54"/>
      <c r="X36" s="54"/>
      <c r="Y36" s="56"/>
    </row>
    <row r="37" spans="1:25" s="13" customFormat="1" ht="42.75" customHeight="1" x14ac:dyDescent="0.2">
      <c r="A37" s="1840"/>
      <c r="B37" s="1983"/>
      <c r="C37" s="761" t="s">
        <v>170</v>
      </c>
      <c r="D37" s="450"/>
      <c r="E37" s="449"/>
      <c r="F37" s="448">
        <v>1</v>
      </c>
      <c r="G37" s="514">
        <f>SUM(D37:F37)</f>
        <v>1</v>
      </c>
      <c r="H37" s="450"/>
      <c r="I37" s="449"/>
      <c r="J37" s="448">
        <v>1</v>
      </c>
      <c r="K37" s="514">
        <f>SUM(H37:J37)</f>
        <v>1</v>
      </c>
      <c r="L37" s="450"/>
      <c r="M37" s="449"/>
      <c r="N37" s="448">
        <v>1</v>
      </c>
      <c r="O37" s="514">
        <f>SUM(L37:N37)</f>
        <v>1</v>
      </c>
      <c r="P37" s="450"/>
      <c r="Q37" s="449"/>
      <c r="R37" s="448">
        <v>1</v>
      </c>
      <c r="S37" s="514">
        <f>SUM(P37:R37)</f>
        <v>1</v>
      </c>
      <c r="T37" s="515">
        <f>SUM(G37+K37+O37+S37)</f>
        <v>4</v>
      </c>
      <c r="U37" s="447"/>
      <c r="V37" s="361"/>
      <c r="W37" s="361"/>
      <c r="X37" s="361"/>
      <c r="Y37" s="360"/>
    </row>
    <row r="38" spans="1:25" s="13" customFormat="1" ht="26.25" customHeight="1" thickBot="1" x14ac:dyDescent="0.25">
      <c r="A38" s="1918"/>
      <c r="B38" s="1984"/>
      <c r="C38" s="762" t="s">
        <v>169</v>
      </c>
      <c r="D38" s="450">
        <v>0</v>
      </c>
      <c r="E38" s="449">
        <v>0</v>
      </c>
      <c r="F38" s="448">
        <v>0</v>
      </c>
      <c r="G38" s="514">
        <f>SUM(D38:F38)</f>
        <v>0</v>
      </c>
      <c r="H38" s="450"/>
      <c r="I38" s="449"/>
      <c r="J38" s="448">
        <v>1</v>
      </c>
      <c r="K38" s="514">
        <f>SUM(H38:J38)</f>
        <v>1</v>
      </c>
      <c r="L38" s="450"/>
      <c r="M38" s="449"/>
      <c r="N38" s="448"/>
      <c r="O38" s="514">
        <f>SUM(L38:N38)</f>
        <v>0</v>
      </c>
      <c r="P38" s="450"/>
      <c r="Q38" s="449"/>
      <c r="R38" s="448">
        <v>1</v>
      </c>
      <c r="S38" s="514">
        <f>SUM(P38:R38)</f>
        <v>1</v>
      </c>
      <c r="T38" s="515">
        <f>SUM(G38+K38+O38+S38)</f>
        <v>2</v>
      </c>
      <c r="U38" s="352"/>
      <c r="V38" s="353"/>
      <c r="W38" s="353"/>
      <c r="X38" s="353"/>
      <c r="Y38" s="476"/>
    </row>
    <row r="39" spans="1:25" s="13" customFormat="1" ht="24.6" customHeight="1" thickBot="1" x14ac:dyDescent="0.25">
      <c r="A39" s="1840">
        <v>7</v>
      </c>
      <c r="B39" s="6" t="s">
        <v>21</v>
      </c>
      <c r="C39" s="7" t="s">
        <v>41</v>
      </c>
      <c r="D39" s="1831" t="s">
        <v>23</v>
      </c>
      <c r="E39" s="1832"/>
      <c r="F39" s="1833"/>
      <c r="G39" s="8">
        <f>G41/G40</f>
        <v>1.3023255813953489</v>
      </c>
      <c r="H39" s="1831" t="s">
        <v>23</v>
      </c>
      <c r="I39" s="1832"/>
      <c r="J39" s="1833"/>
      <c r="K39" s="8">
        <f>K41/K40</f>
        <v>1.0810810810810811</v>
      </c>
      <c r="L39" s="1831" t="s">
        <v>23</v>
      </c>
      <c r="M39" s="1832"/>
      <c r="N39" s="1833"/>
      <c r="O39" s="8">
        <f>O41/O40</f>
        <v>0.7567567567567568</v>
      </c>
      <c r="P39" s="1831" t="s">
        <v>23</v>
      </c>
      <c r="Q39" s="1832"/>
      <c r="R39" s="1833"/>
      <c r="S39" s="8">
        <f>S41/S40</f>
        <v>0.67441860465116277</v>
      </c>
      <c r="T39" s="8">
        <f>T41/T40</f>
        <v>0.95625000000000004</v>
      </c>
      <c r="U39" s="69"/>
      <c r="V39" s="54"/>
      <c r="W39" s="54"/>
      <c r="X39" s="54"/>
      <c r="Y39" s="56"/>
    </row>
    <row r="40" spans="1:25" s="13" customFormat="1" ht="24.6" customHeight="1" x14ac:dyDescent="0.2">
      <c r="A40" s="1840"/>
      <c r="B40" s="1982" t="s">
        <v>171</v>
      </c>
      <c r="C40" s="761" t="s">
        <v>172</v>
      </c>
      <c r="D40" s="391">
        <v>19</v>
      </c>
      <c r="E40" s="390">
        <v>12</v>
      </c>
      <c r="F40" s="389">
        <v>12</v>
      </c>
      <c r="G40" s="388">
        <f>SUM(D40:F40)</f>
        <v>43</v>
      </c>
      <c r="H40" s="416">
        <v>13</v>
      </c>
      <c r="I40" s="415">
        <v>12</v>
      </c>
      <c r="J40" s="414">
        <v>12</v>
      </c>
      <c r="K40" s="388">
        <f>SUM(H40:J40)</f>
        <v>37</v>
      </c>
      <c r="L40" s="416">
        <v>12</v>
      </c>
      <c r="M40" s="415">
        <v>12</v>
      </c>
      <c r="N40" s="414">
        <v>13</v>
      </c>
      <c r="O40" s="388">
        <f>SUM(L40:N40)</f>
        <v>37</v>
      </c>
      <c r="P40" s="416">
        <v>12</v>
      </c>
      <c r="Q40" s="415">
        <v>13</v>
      </c>
      <c r="R40" s="414">
        <v>18</v>
      </c>
      <c r="S40" s="388">
        <f>SUM(P40:R40)</f>
        <v>43</v>
      </c>
      <c r="T40" s="387">
        <f>SUM(G40+K40+O40+S40)</f>
        <v>160</v>
      </c>
      <c r="U40" s="447"/>
      <c r="V40" s="361"/>
      <c r="W40" s="361"/>
      <c r="X40" s="361"/>
      <c r="Y40" s="360"/>
    </row>
    <row r="41" spans="1:25" s="13" customFormat="1" ht="24.6" customHeight="1" thickBot="1" x14ac:dyDescent="0.25">
      <c r="A41" s="1840"/>
      <c r="B41" s="1983"/>
      <c r="C41" s="762" t="s">
        <v>173</v>
      </c>
      <c r="D41" s="450">
        <v>23</v>
      </c>
      <c r="E41" s="449">
        <v>14</v>
      </c>
      <c r="F41" s="448">
        <v>19</v>
      </c>
      <c r="G41" s="514">
        <f>SUM(D41:F41)</f>
        <v>56</v>
      </c>
      <c r="H41" s="450">
        <v>13</v>
      </c>
      <c r="I41" s="449">
        <v>14</v>
      </c>
      <c r="J41" s="448">
        <v>13</v>
      </c>
      <c r="K41" s="514">
        <f>SUM(H41:J41)</f>
        <v>40</v>
      </c>
      <c r="L41" s="1337">
        <v>0</v>
      </c>
      <c r="M41" s="1496">
        <v>8</v>
      </c>
      <c r="N41" s="1339">
        <v>20</v>
      </c>
      <c r="O41" s="514">
        <f>SUM(L41:N41)</f>
        <v>28</v>
      </c>
      <c r="P41" s="1577">
        <v>8</v>
      </c>
      <c r="Q41" s="1578">
        <v>8</v>
      </c>
      <c r="R41" s="1579">
        <v>13</v>
      </c>
      <c r="S41" s="514">
        <f>SUM(P41:R41)</f>
        <v>29</v>
      </c>
      <c r="T41" s="515">
        <f>SUM(G41+K41+O41+S41)</f>
        <v>153</v>
      </c>
      <c r="U41" s="352"/>
      <c r="V41" s="353"/>
      <c r="W41" s="353"/>
      <c r="X41" s="353"/>
      <c r="Y41" s="476"/>
    </row>
    <row r="42" spans="1:25" s="13" customFormat="1" ht="24.6" customHeight="1" thickBot="1" x14ac:dyDescent="0.25">
      <c r="A42" s="1840"/>
      <c r="B42" s="1983"/>
      <c r="C42" s="7" t="s">
        <v>41</v>
      </c>
      <c r="D42" s="1831" t="s">
        <v>23</v>
      </c>
      <c r="E42" s="1832"/>
      <c r="F42" s="1833"/>
      <c r="G42" s="8">
        <f>G44/G43</f>
        <v>1</v>
      </c>
      <c r="H42" s="1831" t="s">
        <v>23</v>
      </c>
      <c r="I42" s="1832"/>
      <c r="J42" s="1833"/>
      <c r="K42" s="8" t="e">
        <f>K44/K43</f>
        <v>#DIV/0!</v>
      </c>
      <c r="L42" s="1831" t="s">
        <v>23</v>
      </c>
      <c r="M42" s="1832"/>
      <c r="N42" s="1833"/>
      <c r="O42" s="8" t="e">
        <f>O44/O43</f>
        <v>#DIV/0!</v>
      </c>
      <c r="P42" s="1831" t="s">
        <v>23</v>
      </c>
      <c r="Q42" s="1832"/>
      <c r="R42" s="1833"/>
      <c r="S42" s="8" t="e">
        <f>S44/S43</f>
        <v>#DIV/0!</v>
      </c>
      <c r="T42" s="8">
        <f>T44/T43</f>
        <v>1</v>
      </c>
      <c r="U42" s="69"/>
      <c r="V42" s="54"/>
      <c r="W42" s="54"/>
      <c r="X42" s="54"/>
      <c r="Y42" s="56"/>
    </row>
    <row r="43" spans="1:25" s="13" customFormat="1" ht="43.5" customHeight="1" x14ac:dyDescent="0.2">
      <c r="A43" s="1840"/>
      <c r="B43" s="1983"/>
      <c r="C43" s="761" t="s">
        <v>174</v>
      </c>
      <c r="D43" s="450"/>
      <c r="E43" s="449">
        <v>1</v>
      </c>
      <c r="F43" s="448"/>
      <c r="G43" s="514">
        <f>SUM(D43:F43)</f>
        <v>1</v>
      </c>
      <c r="H43" s="450"/>
      <c r="I43" s="449"/>
      <c r="J43" s="448"/>
      <c r="K43" s="514">
        <f>SUM(H43:J43)</f>
        <v>0</v>
      </c>
      <c r="L43" s="450"/>
      <c r="M43" s="449"/>
      <c r="N43" s="448"/>
      <c r="O43" s="514">
        <f>SUM(L43:N43)</f>
        <v>0</v>
      </c>
      <c r="P43" s="450"/>
      <c r="Q43" s="449"/>
      <c r="R43" s="448"/>
      <c r="S43" s="514">
        <f>SUM(P43:R43)</f>
        <v>0</v>
      </c>
      <c r="T43" s="515">
        <f>SUM(G43+K43+O43+S43)</f>
        <v>1</v>
      </c>
      <c r="U43" s="447"/>
      <c r="V43" s="361"/>
      <c r="W43" s="361"/>
      <c r="X43" s="361"/>
      <c r="Y43" s="360"/>
    </row>
    <row r="44" spans="1:25" s="13" customFormat="1" ht="53.25" customHeight="1" thickBot="1" x14ac:dyDescent="0.25">
      <c r="A44" s="1840"/>
      <c r="B44" s="1983"/>
      <c r="C44" s="762" t="s">
        <v>222</v>
      </c>
      <c r="D44" s="450">
        <v>1</v>
      </c>
      <c r="E44" s="449"/>
      <c r="F44" s="448"/>
      <c r="G44" s="514">
        <f>SUM(D44:F44)</f>
        <v>1</v>
      </c>
      <c r="H44" s="450"/>
      <c r="I44" s="449"/>
      <c r="J44" s="448"/>
      <c r="K44" s="514">
        <f>SUM(H44:J44)</f>
        <v>0</v>
      </c>
      <c r="L44" s="450"/>
      <c r="M44" s="449"/>
      <c r="N44" s="448"/>
      <c r="O44" s="514">
        <f>SUM(L44:N44)</f>
        <v>0</v>
      </c>
      <c r="P44" s="450"/>
      <c r="Q44" s="449"/>
      <c r="R44" s="448"/>
      <c r="S44" s="514">
        <f>SUM(P44:R44)</f>
        <v>0</v>
      </c>
      <c r="T44" s="515">
        <f>SUM(G44+K44+O44+S44)</f>
        <v>1</v>
      </c>
      <c r="U44" s="352"/>
      <c r="V44" s="353"/>
      <c r="W44" s="353"/>
      <c r="X44" s="353"/>
      <c r="Y44" s="476"/>
    </row>
    <row r="45" spans="1:25" s="13" customFormat="1" ht="24.6" customHeight="1" thickBot="1" x14ac:dyDescent="0.25">
      <c r="A45" s="1840"/>
      <c r="B45" s="1983"/>
      <c r="C45" s="7" t="s">
        <v>41</v>
      </c>
      <c r="D45" s="1831" t="s">
        <v>23</v>
      </c>
      <c r="E45" s="1832"/>
      <c r="F45" s="1833"/>
      <c r="G45" s="8">
        <f>G47/G46</f>
        <v>4.333333333333333</v>
      </c>
      <c r="H45" s="1831" t="s">
        <v>23</v>
      </c>
      <c r="I45" s="1832"/>
      <c r="J45" s="1833"/>
      <c r="K45" s="8">
        <f>K47/K46</f>
        <v>8</v>
      </c>
      <c r="L45" s="1831" t="s">
        <v>23</v>
      </c>
      <c r="M45" s="1832"/>
      <c r="N45" s="1833"/>
      <c r="O45" s="8">
        <f>O47/O46</f>
        <v>5.666666666666667</v>
      </c>
      <c r="P45" s="1831" t="s">
        <v>23</v>
      </c>
      <c r="Q45" s="1832"/>
      <c r="R45" s="1833"/>
      <c r="S45" s="8">
        <f>S47/S46</f>
        <v>2.3333333333333335</v>
      </c>
      <c r="T45" s="8">
        <f>T47/T46</f>
        <v>5.083333333333333</v>
      </c>
      <c r="U45" s="69"/>
      <c r="V45" s="54"/>
      <c r="W45" s="54"/>
      <c r="X45" s="54"/>
      <c r="Y45" s="56"/>
    </row>
    <row r="46" spans="1:25" s="13" customFormat="1" ht="24.6" customHeight="1" x14ac:dyDescent="0.2">
      <c r="A46" s="1840"/>
      <c r="B46" s="1983"/>
      <c r="C46" s="761" t="s">
        <v>175</v>
      </c>
      <c r="D46" s="450">
        <v>1</v>
      </c>
      <c r="E46" s="449">
        <v>1</v>
      </c>
      <c r="F46" s="448">
        <v>1</v>
      </c>
      <c r="G46" s="514">
        <f>SUM(D46:F46)</f>
        <v>3</v>
      </c>
      <c r="H46" s="450">
        <v>1</v>
      </c>
      <c r="I46" s="449">
        <v>1</v>
      </c>
      <c r="J46" s="448">
        <v>1</v>
      </c>
      <c r="K46" s="514">
        <f>SUM(H46:J46)</f>
        <v>3</v>
      </c>
      <c r="L46" s="450">
        <v>1</v>
      </c>
      <c r="M46" s="449">
        <v>1</v>
      </c>
      <c r="N46" s="448">
        <v>1</v>
      </c>
      <c r="O46" s="514">
        <f>SUM(L46:N46)</f>
        <v>3</v>
      </c>
      <c r="P46" s="450">
        <v>1</v>
      </c>
      <c r="Q46" s="449">
        <v>1</v>
      </c>
      <c r="R46" s="448">
        <v>1</v>
      </c>
      <c r="S46" s="514">
        <f>SUM(P46:R46)</f>
        <v>3</v>
      </c>
      <c r="T46" s="515">
        <f>SUM(G46+K46+O46+S46)</f>
        <v>12</v>
      </c>
      <c r="U46" s="447"/>
      <c r="V46" s="361"/>
      <c r="W46" s="361"/>
      <c r="X46" s="361"/>
      <c r="Y46" s="360"/>
    </row>
    <row r="47" spans="1:25" s="13" customFormat="1" ht="24.6" customHeight="1" thickBot="1" x14ac:dyDescent="0.25">
      <c r="A47" s="1918"/>
      <c r="B47" s="1984"/>
      <c r="C47" s="762" t="s">
        <v>173</v>
      </c>
      <c r="D47" s="1153">
        <v>5</v>
      </c>
      <c r="E47" s="1154">
        <v>4</v>
      </c>
      <c r="F47" s="1155">
        <v>4</v>
      </c>
      <c r="G47" s="514">
        <f>SUM(D47:F47)</f>
        <v>13</v>
      </c>
      <c r="H47" s="450">
        <v>8</v>
      </c>
      <c r="I47" s="449">
        <v>8</v>
      </c>
      <c r="J47" s="448">
        <v>8</v>
      </c>
      <c r="K47" s="514">
        <f>SUM(H47:J47)</f>
        <v>24</v>
      </c>
      <c r="L47" s="1337">
        <v>1</v>
      </c>
      <c r="M47" s="1496">
        <v>8</v>
      </c>
      <c r="N47" s="1339">
        <v>8</v>
      </c>
      <c r="O47" s="514">
        <f>SUM(L47:N47)</f>
        <v>17</v>
      </c>
      <c r="P47" s="1577">
        <v>1</v>
      </c>
      <c r="Q47" s="1578">
        <v>1</v>
      </c>
      <c r="R47" s="1579">
        <v>5</v>
      </c>
      <c r="S47" s="514">
        <f>SUM(P47:R47)</f>
        <v>7</v>
      </c>
      <c r="T47" s="515">
        <f>SUM(G47+K47+O47+S47)</f>
        <v>61</v>
      </c>
      <c r="U47" s="352"/>
      <c r="V47" s="353"/>
      <c r="W47" s="353"/>
      <c r="X47" s="353"/>
      <c r="Y47" s="476"/>
    </row>
    <row r="48" spans="1:25" s="13" customFormat="1" ht="24.6" customHeight="1" thickBot="1" x14ac:dyDescent="0.25">
      <c r="A48" s="1839">
        <v>8</v>
      </c>
      <c r="B48" s="6" t="s">
        <v>21</v>
      </c>
      <c r="C48" s="7" t="s">
        <v>41</v>
      </c>
      <c r="D48" s="1831" t="s">
        <v>23</v>
      </c>
      <c r="E48" s="1832"/>
      <c r="F48" s="1833"/>
      <c r="G48" s="8">
        <f>G50/G49</f>
        <v>1</v>
      </c>
      <c r="H48" s="1831" t="s">
        <v>23</v>
      </c>
      <c r="I48" s="1832"/>
      <c r="J48" s="1833"/>
      <c r="K48" s="8" t="e">
        <f>K50/K49</f>
        <v>#DIV/0!</v>
      </c>
      <c r="L48" s="1831" t="s">
        <v>23</v>
      </c>
      <c r="M48" s="1832"/>
      <c r="N48" s="1833"/>
      <c r="O48" s="8" t="e">
        <f>O50/O49</f>
        <v>#DIV/0!</v>
      </c>
      <c r="P48" s="1831" t="s">
        <v>23</v>
      </c>
      <c r="Q48" s="1832"/>
      <c r="R48" s="1833"/>
      <c r="S48" s="8" t="e">
        <f>S50/S49</f>
        <v>#DIV/0!</v>
      </c>
      <c r="T48" s="8">
        <f>T50/T49</f>
        <v>2</v>
      </c>
      <c r="U48" s="69"/>
      <c r="V48" s="54"/>
      <c r="W48" s="54"/>
      <c r="X48" s="54"/>
      <c r="Y48" s="56"/>
    </row>
    <row r="49" spans="1:25" s="13" customFormat="1" ht="88.5" customHeight="1" x14ac:dyDescent="0.2">
      <c r="A49" s="1840"/>
      <c r="B49" s="1979" t="s">
        <v>176</v>
      </c>
      <c r="C49" s="761" t="s">
        <v>816</v>
      </c>
      <c r="D49" s="450">
        <v>1</v>
      </c>
      <c r="E49" s="449"/>
      <c r="F49" s="448">
        <v>1</v>
      </c>
      <c r="G49" s="514">
        <f>SUM(D49:F49)</f>
        <v>2</v>
      </c>
      <c r="H49" s="450"/>
      <c r="I49" s="449"/>
      <c r="J49" s="448"/>
      <c r="K49" s="514">
        <f>SUM(H49:J49)</f>
        <v>0</v>
      </c>
      <c r="L49" s="450"/>
      <c r="M49" s="449"/>
      <c r="N49" s="448"/>
      <c r="O49" s="514">
        <f>SUM(L49:N49)</f>
        <v>0</v>
      </c>
      <c r="P49" s="450"/>
      <c r="Q49" s="449"/>
      <c r="R49" s="448"/>
      <c r="S49" s="514">
        <f>SUM(P49:R49)</f>
        <v>0</v>
      </c>
      <c r="T49" s="515">
        <f>SUM(G49+K49+O49+S49)</f>
        <v>2</v>
      </c>
      <c r="U49" s="447"/>
      <c r="V49" s="361"/>
      <c r="W49" s="361"/>
      <c r="X49" s="361"/>
      <c r="Y49" s="360"/>
    </row>
    <row r="50" spans="1:25" s="13" customFormat="1" ht="46.5" customHeight="1" thickBot="1" x14ac:dyDescent="0.25">
      <c r="A50" s="1840"/>
      <c r="B50" s="1980"/>
      <c r="C50" s="762" t="s">
        <v>222</v>
      </c>
      <c r="D50" s="1153">
        <v>0</v>
      </c>
      <c r="E50" s="1154">
        <v>1</v>
      </c>
      <c r="F50" s="1155">
        <v>1</v>
      </c>
      <c r="G50" s="514">
        <f>SUM(D50:F50)</f>
        <v>2</v>
      </c>
      <c r="H50" s="450"/>
      <c r="I50" s="449"/>
      <c r="J50" s="448"/>
      <c r="K50" s="514">
        <f>SUM(H50:J50)</f>
        <v>0</v>
      </c>
      <c r="L50" s="450"/>
      <c r="M50" s="449"/>
      <c r="N50" s="448"/>
      <c r="O50" s="514">
        <f>SUM(L50:N50)</f>
        <v>0</v>
      </c>
      <c r="P50" s="450"/>
      <c r="Q50" s="1578">
        <v>1</v>
      </c>
      <c r="R50" s="1579">
        <v>1</v>
      </c>
      <c r="S50" s="514">
        <f>SUM(P50:R50)</f>
        <v>2</v>
      </c>
      <c r="T50" s="515">
        <f>SUM(G50+K50+O50+S50)</f>
        <v>4</v>
      </c>
      <c r="U50" s="352"/>
      <c r="V50" s="353"/>
      <c r="W50" s="353"/>
      <c r="X50" s="353"/>
      <c r="Y50" s="476"/>
    </row>
    <row r="51" spans="1:25" s="13" customFormat="1" ht="24.6" customHeight="1" thickBot="1" x14ac:dyDescent="0.25">
      <c r="A51" s="1840"/>
      <c r="B51" s="1980"/>
      <c r="C51" s="7" t="s">
        <v>41</v>
      </c>
      <c r="D51" s="1832" t="s">
        <v>23</v>
      </c>
      <c r="E51" s="1832"/>
      <c r="F51" s="1833"/>
      <c r="G51" s="8">
        <f>G53/G52</f>
        <v>0</v>
      </c>
      <c r="H51" s="1831" t="s">
        <v>23</v>
      </c>
      <c r="I51" s="1832"/>
      <c r="J51" s="1833"/>
      <c r="K51" s="8" t="e">
        <f>K53/K52</f>
        <v>#DIV/0!</v>
      </c>
      <c r="L51" s="1831" t="s">
        <v>23</v>
      </c>
      <c r="M51" s="1832"/>
      <c r="N51" s="1833"/>
      <c r="O51" s="8" t="e">
        <f>O53/O52</f>
        <v>#DIV/0!</v>
      </c>
      <c r="P51" s="1831" t="s">
        <v>23</v>
      </c>
      <c r="Q51" s="1832"/>
      <c r="R51" s="1833"/>
      <c r="S51" s="8" t="e">
        <f>S53/S52</f>
        <v>#DIV/0!</v>
      </c>
      <c r="T51" s="8">
        <f>T53/T52</f>
        <v>0</v>
      </c>
      <c r="U51" s="69"/>
      <c r="V51" s="54"/>
      <c r="W51" s="54"/>
      <c r="X51" s="54"/>
      <c r="Y51" s="56"/>
    </row>
    <row r="52" spans="1:25" s="13" customFormat="1" ht="62.25" customHeight="1" x14ac:dyDescent="0.2">
      <c r="A52" s="1840"/>
      <c r="B52" s="1980"/>
      <c r="C52" s="761" t="s">
        <v>815</v>
      </c>
      <c r="D52" s="450"/>
      <c r="E52" s="449"/>
      <c r="F52" s="448">
        <v>1</v>
      </c>
      <c r="G52" s="514">
        <f>SUM(D52:F52)</f>
        <v>1</v>
      </c>
      <c r="H52" s="450"/>
      <c r="I52" s="449"/>
      <c r="J52" s="448"/>
      <c r="K52" s="514">
        <f>SUM(H52:J52)</f>
        <v>0</v>
      </c>
      <c r="L52" s="450"/>
      <c r="M52" s="449"/>
      <c r="N52" s="448"/>
      <c r="O52" s="514">
        <f>SUM(L52:N52)</f>
        <v>0</v>
      </c>
      <c r="P52" s="450"/>
      <c r="Q52" s="449"/>
      <c r="R52" s="448"/>
      <c r="S52" s="514">
        <f>SUM(P52:R52)</f>
        <v>0</v>
      </c>
      <c r="T52" s="515">
        <f>SUM(G52+K52+O52+S52)</f>
        <v>1</v>
      </c>
      <c r="U52" s="447"/>
      <c r="V52" s="361"/>
      <c r="W52" s="361"/>
      <c r="X52" s="361"/>
      <c r="Y52" s="360"/>
    </row>
    <row r="53" spans="1:25" s="13" customFormat="1" ht="41.25" customHeight="1" thickBot="1" x14ac:dyDescent="0.25">
      <c r="A53" s="1840"/>
      <c r="B53" s="1980"/>
      <c r="C53" s="762" t="s">
        <v>222</v>
      </c>
      <c r="D53" s="450">
        <v>0</v>
      </c>
      <c r="E53" s="449">
        <v>0</v>
      </c>
      <c r="F53" s="448">
        <v>0</v>
      </c>
      <c r="G53" s="514">
        <f>SUM(D53:F53)</f>
        <v>0</v>
      </c>
      <c r="H53" s="450">
        <v>0</v>
      </c>
      <c r="I53" s="449">
        <v>0</v>
      </c>
      <c r="J53" s="448">
        <v>0</v>
      </c>
      <c r="K53" s="514">
        <f>SUM(H53:J53)</f>
        <v>0</v>
      </c>
      <c r="L53" s="450"/>
      <c r="M53" s="449"/>
      <c r="N53" s="448"/>
      <c r="O53" s="514">
        <f>SUM(L53:N53)</f>
        <v>0</v>
      </c>
      <c r="P53" s="450"/>
      <c r="Q53" s="449"/>
      <c r="R53" s="448"/>
      <c r="S53" s="514">
        <f>SUM(P53:R53)</f>
        <v>0</v>
      </c>
      <c r="T53" s="515">
        <f>SUM(G53+K53+O53+S53)</f>
        <v>0</v>
      </c>
      <c r="U53" s="352"/>
      <c r="V53" s="353"/>
      <c r="W53" s="353"/>
      <c r="X53" s="353"/>
      <c r="Y53" s="476"/>
    </row>
    <row r="54" spans="1:25" s="13" customFormat="1" ht="24.6" customHeight="1" thickBot="1" x14ac:dyDescent="0.25">
      <c r="A54" s="1840"/>
      <c r="B54" s="1980"/>
      <c r="C54" s="7" t="s">
        <v>41</v>
      </c>
      <c r="D54" s="1832" t="s">
        <v>23</v>
      </c>
      <c r="E54" s="1832"/>
      <c r="F54" s="1833"/>
      <c r="G54" s="8" t="e">
        <f>G56/G55</f>
        <v>#DIV/0!</v>
      </c>
      <c r="H54" s="1831" t="s">
        <v>23</v>
      </c>
      <c r="I54" s="1832"/>
      <c r="J54" s="1833"/>
      <c r="K54" s="8">
        <f>K56/K55</f>
        <v>0</v>
      </c>
      <c r="L54" s="1831" t="s">
        <v>23</v>
      </c>
      <c r="M54" s="1832"/>
      <c r="N54" s="1833"/>
      <c r="O54" s="8" t="e">
        <f>O56/O55</f>
        <v>#DIV/0!</v>
      </c>
      <c r="P54" s="1831" t="s">
        <v>23</v>
      </c>
      <c r="Q54" s="1832"/>
      <c r="R54" s="1833"/>
      <c r="S54" s="8">
        <f>S56/S55</f>
        <v>0</v>
      </c>
      <c r="T54" s="8">
        <f>T56/T55</f>
        <v>0</v>
      </c>
      <c r="U54" s="69"/>
      <c r="V54" s="54"/>
      <c r="W54" s="54"/>
      <c r="X54" s="54"/>
      <c r="Y54" s="56"/>
    </row>
    <row r="55" spans="1:25" s="13" customFormat="1" ht="72" customHeight="1" x14ac:dyDescent="0.2">
      <c r="A55" s="1840"/>
      <c r="B55" s="1980"/>
      <c r="C55" s="761" t="s">
        <v>817</v>
      </c>
      <c r="D55" s="450"/>
      <c r="E55" s="449"/>
      <c r="F55" s="448"/>
      <c r="G55" s="514">
        <f>SUM(D55:F55)</f>
        <v>0</v>
      </c>
      <c r="H55" s="450"/>
      <c r="I55" s="449"/>
      <c r="J55" s="448">
        <v>1</v>
      </c>
      <c r="K55" s="514">
        <f>SUM(H55:J55)</f>
        <v>1</v>
      </c>
      <c r="L55" s="450"/>
      <c r="M55" s="449"/>
      <c r="N55" s="448"/>
      <c r="O55" s="514">
        <f>SUM(L55:N55)</f>
        <v>0</v>
      </c>
      <c r="P55" s="450"/>
      <c r="Q55" s="449"/>
      <c r="R55" s="448">
        <v>1</v>
      </c>
      <c r="S55" s="514">
        <f>SUM(P55:R55)</f>
        <v>1</v>
      </c>
      <c r="T55" s="515">
        <f>SUM(G55+K55+O55+S55)</f>
        <v>2</v>
      </c>
      <c r="U55" s="447"/>
      <c r="V55" s="361"/>
      <c r="W55" s="361"/>
      <c r="X55" s="361"/>
      <c r="Y55" s="360"/>
    </row>
    <row r="56" spans="1:25" s="13" customFormat="1" ht="44.25" customHeight="1" thickBot="1" x14ac:dyDescent="0.25">
      <c r="A56" s="1918"/>
      <c r="B56" s="1981"/>
      <c r="C56" s="762" t="s">
        <v>222</v>
      </c>
      <c r="D56" s="349">
        <v>0</v>
      </c>
      <c r="E56" s="508">
        <v>0</v>
      </c>
      <c r="F56" s="509">
        <v>0</v>
      </c>
      <c r="G56" s="350">
        <f>SUM(D56:F56)</f>
        <v>0</v>
      </c>
      <c r="H56" s="349">
        <v>0</v>
      </c>
      <c r="I56" s="508">
        <v>0</v>
      </c>
      <c r="J56" s="509">
        <v>0</v>
      </c>
      <c r="K56" s="350">
        <f>SUM(H56:J56)</f>
        <v>0</v>
      </c>
      <c r="L56" s="349"/>
      <c r="M56" s="508"/>
      <c r="N56" s="509"/>
      <c r="O56" s="350">
        <f>SUM(L56:N56)</f>
        <v>0</v>
      </c>
      <c r="P56" s="349"/>
      <c r="Q56" s="508"/>
      <c r="R56" s="509"/>
      <c r="S56" s="350">
        <f>SUM(P56:R56)</f>
        <v>0</v>
      </c>
      <c r="T56" s="351">
        <f>SUM(G56+K56+O56+S56)</f>
        <v>0</v>
      </c>
      <c r="U56" s="352"/>
      <c r="V56" s="353"/>
      <c r="W56" s="353"/>
      <c r="X56" s="353"/>
      <c r="Y56" s="476"/>
    </row>
    <row r="57" spans="1:25" s="13" customFormat="1" ht="24.6" customHeight="1" thickBot="1" x14ac:dyDescent="0.25">
      <c r="A57" s="1840">
        <v>9</v>
      </c>
      <c r="B57" s="6" t="s">
        <v>21</v>
      </c>
      <c r="C57" s="7" t="s">
        <v>41</v>
      </c>
      <c r="D57" s="1831" t="s">
        <v>23</v>
      </c>
      <c r="E57" s="1832"/>
      <c r="F57" s="1833"/>
      <c r="G57" s="8">
        <f>G59/G58</f>
        <v>1.3333333333333333</v>
      </c>
      <c r="H57" s="1831" t="s">
        <v>23</v>
      </c>
      <c r="I57" s="1832"/>
      <c r="J57" s="1833"/>
      <c r="K57" s="8">
        <f>K59/K58</f>
        <v>1.8333333333333333</v>
      </c>
      <c r="L57" s="1831" t="s">
        <v>23</v>
      </c>
      <c r="M57" s="1832"/>
      <c r="N57" s="1833"/>
      <c r="O57" s="8">
        <f>O59/O58</f>
        <v>1.1666666666666667</v>
      </c>
      <c r="P57" s="1831" t="s">
        <v>23</v>
      </c>
      <c r="Q57" s="1832"/>
      <c r="R57" s="1833"/>
      <c r="S57" s="8">
        <f>S59/S58</f>
        <v>0</v>
      </c>
      <c r="T57" s="8">
        <f>T59/T58</f>
        <v>1.0833333333333333</v>
      </c>
      <c r="U57" s="69"/>
      <c r="V57" s="54"/>
      <c r="W57" s="54"/>
      <c r="X57" s="54"/>
      <c r="Y57" s="56"/>
    </row>
    <row r="58" spans="1:25" s="13" customFormat="1" ht="51" customHeight="1" x14ac:dyDescent="0.2">
      <c r="A58" s="1840"/>
      <c r="B58" s="1982" t="s">
        <v>177</v>
      </c>
      <c r="C58" s="761" t="s">
        <v>178</v>
      </c>
      <c r="D58" s="450">
        <v>2</v>
      </c>
      <c r="E58" s="449">
        <v>2</v>
      </c>
      <c r="F58" s="448">
        <v>2</v>
      </c>
      <c r="G58" s="514">
        <f>SUM(D58:F58)</f>
        <v>6</v>
      </c>
      <c r="H58" s="450">
        <v>2</v>
      </c>
      <c r="I58" s="449">
        <v>2</v>
      </c>
      <c r="J58" s="448">
        <v>2</v>
      </c>
      <c r="K58" s="514">
        <f>SUM(H58:J58)</f>
        <v>6</v>
      </c>
      <c r="L58" s="450">
        <v>2</v>
      </c>
      <c r="M58" s="449">
        <v>2</v>
      </c>
      <c r="N58" s="448">
        <v>2</v>
      </c>
      <c r="O58" s="514">
        <f>SUM(L58:N58)</f>
        <v>6</v>
      </c>
      <c r="P58" s="450">
        <v>2</v>
      </c>
      <c r="Q58" s="449">
        <v>2</v>
      </c>
      <c r="R58" s="448">
        <v>2</v>
      </c>
      <c r="S58" s="514">
        <f>SUM(P58:R58)</f>
        <v>6</v>
      </c>
      <c r="T58" s="515">
        <f>SUM(G58+K58+O58+S58)</f>
        <v>24</v>
      </c>
      <c r="U58" s="447"/>
      <c r="V58" s="361"/>
      <c r="W58" s="361"/>
      <c r="X58" s="361"/>
      <c r="Y58" s="360"/>
    </row>
    <row r="59" spans="1:25" s="13" customFormat="1" ht="27.75" customHeight="1" thickBot="1" x14ac:dyDescent="0.25">
      <c r="A59" s="1840"/>
      <c r="B59" s="1983"/>
      <c r="C59" s="764" t="s">
        <v>179</v>
      </c>
      <c r="D59" s="1153">
        <v>2</v>
      </c>
      <c r="E59" s="1154">
        <v>3</v>
      </c>
      <c r="F59" s="1155">
        <v>3</v>
      </c>
      <c r="G59" s="514">
        <f>SUM(D59:F59)</f>
        <v>8</v>
      </c>
      <c r="H59" s="450">
        <v>3</v>
      </c>
      <c r="I59" s="449">
        <v>5</v>
      </c>
      <c r="J59" s="448">
        <v>3</v>
      </c>
      <c r="K59" s="514">
        <f>SUM(H59:J59)</f>
        <v>11</v>
      </c>
      <c r="L59" s="1337">
        <v>2</v>
      </c>
      <c r="M59" s="1496">
        <v>2</v>
      </c>
      <c r="N59" s="1339">
        <v>3</v>
      </c>
      <c r="O59" s="514">
        <f>SUM(L59:N59)</f>
        <v>7</v>
      </c>
      <c r="P59" s="450"/>
      <c r="Q59" s="449"/>
      <c r="R59" s="448"/>
      <c r="S59" s="514">
        <f>SUM(P59:R59)</f>
        <v>0</v>
      </c>
      <c r="T59" s="515">
        <f>SUM(G59+K59+O59+S59)</f>
        <v>26</v>
      </c>
      <c r="U59" s="352"/>
      <c r="V59" s="353"/>
      <c r="W59" s="353"/>
      <c r="X59" s="353"/>
      <c r="Y59" s="476"/>
    </row>
    <row r="60" spans="1:25" s="13" customFormat="1" ht="22.5" customHeight="1" thickBot="1" x14ac:dyDescent="0.25">
      <c r="A60" s="1840"/>
      <c r="B60" s="1983"/>
      <c r="C60" s="7" t="s">
        <v>41</v>
      </c>
      <c r="D60" s="1831" t="s">
        <v>23</v>
      </c>
      <c r="E60" s="1832"/>
      <c r="F60" s="1833"/>
      <c r="G60" s="8">
        <f>G62/G61</f>
        <v>0.90909090909090906</v>
      </c>
      <c r="H60" s="1831" t="s">
        <v>23</v>
      </c>
      <c r="I60" s="1832"/>
      <c r="J60" s="1833"/>
      <c r="K60" s="8">
        <f>K62/K61</f>
        <v>1.2</v>
      </c>
      <c r="L60" s="1831" t="s">
        <v>23</v>
      </c>
      <c r="M60" s="1832"/>
      <c r="N60" s="1833"/>
      <c r="O60" s="8">
        <f>O62/O61</f>
        <v>0.88888888888888884</v>
      </c>
      <c r="P60" s="1831" t="s">
        <v>23</v>
      </c>
      <c r="Q60" s="1832"/>
      <c r="R60" s="1833"/>
      <c r="S60" s="8">
        <f>S62/S61</f>
        <v>0.88888888888888884</v>
      </c>
      <c r="T60" s="8">
        <f>T62/T61</f>
        <v>0.97435897435897434</v>
      </c>
      <c r="U60" s="69"/>
      <c r="V60" s="54"/>
      <c r="W60" s="54"/>
      <c r="X60" s="54"/>
      <c r="Y60" s="56"/>
    </row>
    <row r="61" spans="1:25" s="13" customFormat="1" ht="65.25" customHeight="1" x14ac:dyDescent="0.2">
      <c r="A61" s="1840"/>
      <c r="B61" s="1983"/>
      <c r="C61" s="761" t="s">
        <v>814</v>
      </c>
      <c r="D61" s="450">
        <v>6</v>
      </c>
      <c r="E61" s="449">
        <v>2</v>
      </c>
      <c r="F61" s="448">
        <v>3</v>
      </c>
      <c r="G61" s="514">
        <f>SUM(D61:F61)</f>
        <v>11</v>
      </c>
      <c r="H61" s="450">
        <v>6</v>
      </c>
      <c r="I61" s="449">
        <v>2</v>
      </c>
      <c r="J61" s="448">
        <v>2</v>
      </c>
      <c r="K61" s="514">
        <f>SUM(H61:J61)</f>
        <v>10</v>
      </c>
      <c r="L61" s="450">
        <v>2</v>
      </c>
      <c r="M61" s="449">
        <v>2</v>
      </c>
      <c r="N61" s="448">
        <v>5</v>
      </c>
      <c r="O61" s="514">
        <f>SUM(L61:N61)</f>
        <v>9</v>
      </c>
      <c r="P61" s="450">
        <v>2</v>
      </c>
      <c r="Q61" s="449">
        <v>4</v>
      </c>
      <c r="R61" s="448">
        <v>3</v>
      </c>
      <c r="S61" s="514">
        <f>SUM(P61:R61)</f>
        <v>9</v>
      </c>
      <c r="T61" s="515">
        <f>SUM(G61+K61+O61+S61)</f>
        <v>39</v>
      </c>
      <c r="U61" s="447"/>
      <c r="V61" s="361"/>
      <c r="W61" s="361"/>
      <c r="X61" s="361"/>
      <c r="Y61" s="360"/>
    </row>
    <row r="62" spans="1:25" s="13" customFormat="1" ht="29.25" customHeight="1" thickBot="1" x14ac:dyDescent="0.25">
      <c r="A62" s="1840"/>
      <c r="B62" s="1983"/>
      <c r="C62" s="762" t="s">
        <v>179</v>
      </c>
      <c r="D62" s="1153">
        <v>5</v>
      </c>
      <c r="E62" s="1154">
        <v>2</v>
      </c>
      <c r="F62" s="1155">
        <v>3</v>
      </c>
      <c r="G62" s="514">
        <f>SUM(D62:F62)</f>
        <v>10</v>
      </c>
      <c r="H62" s="450">
        <v>5</v>
      </c>
      <c r="I62" s="449">
        <v>4</v>
      </c>
      <c r="J62" s="448">
        <v>3</v>
      </c>
      <c r="K62" s="514">
        <f>SUM(H62:J62)</f>
        <v>12</v>
      </c>
      <c r="L62" s="1337">
        <v>3</v>
      </c>
      <c r="M62" s="1496">
        <v>2</v>
      </c>
      <c r="N62" s="1339">
        <v>3</v>
      </c>
      <c r="O62" s="514">
        <f>SUM(L62:N62)</f>
        <v>8</v>
      </c>
      <c r="P62" s="1577">
        <v>2</v>
      </c>
      <c r="Q62" s="1578">
        <v>3</v>
      </c>
      <c r="R62" s="1579">
        <v>3</v>
      </c>
      <c r="S62" s="514">
        <f>SUM(P62:R62)</f>
        <v>8</v>
      </c>
      <c r="T62" s="515">
        <f>SUM(G62+K62+O62+S62)</f>
        <v>38</v>
      </c>
      <c r="U62" s="352"/>
      <c r="V62" s="353"/>
      <c r="W62" s="353"/>
      <c r="X62" s="353"/>
      <c r="Y62" s="476"/>
    </row>
    <row r="63" spans="1:25" s="13" customFormat="1" ht="24.6" customHeight="1" thickBot="1" x14ac:dyDescent="0.25">
      <c r="A63" s="1840"/>
      <c r="B63" s="1983"/>
      <c r="C63" s="7" t="s">
        <v>41</v>
      </c>
      <c r="D63" s="1831" t="s">
        <v>23</v>
      </c>
      <c r="E63" s="1832"/>
      <c r="F63" s="1833"/>
      <c r="G63" s="8">
        <f>G65/G64</f>
        <v>1</v>
      </c>
      <c r="H63" s="1831" t="s">
        <v>23</v>
      </c>
      <c r="I63" s="1832"/>
      <c r="J63" s="1833"/>
      <c r="K63" s="8">
        <f>K65/K64</f>
        <v>0</v>
      </c>
      <c r="L63" s="1831" t="s">
        <v>23</v>
      </c>
      <c r="M63" s="1832"/>
      <c r="N63" s="1833"/>
      <c r="O63" s="8" t="e">
        <f>O65/O64</f>
        <v>#DIV/0!</v>
      </c>
      <c r="P63" s="1831" t="s">
        <v>23</v>
      </c>
      <c r="Q63" s="1832"/>
      <c r="R63" s="1833"/>
      <c r="S63" s="8">
        <f>S65/S64</f>
        <v>1</v>
      </c>
      <c r="T63" s="8">
        <f>T65/T64</f>
        <v>1</v>
      </c>
      <c r="U63" s="69"/>
      <c r="V63" s="54"/>
      <c r="W63" s="54"/>
      <c r="X63" s="54"/>
      <c r="Y63" s="56"/>
    </row>
    <row r="64" spans="1:25" s="13" customFormat="1" ht="37.5" customHeight="1" x14ac:dyDescent="0.2">
      <c r="A64" s="1840"/>
      <c r="B64" s="1983"/>
      <c r="C64" s="761" t="s">
        <v>180</v>
      </c>
      <c r="D64" s="757">
        <v>2</v>
      </c>
      <c r="E64" s="449"/>
      <c r="F64" s="448"/>
      <c r="G64" s="514">
        <f>SUM(D64:F64)</f>
        <v>2</v>
      </c>
      <c r="H64" s="757">
        <v>1</v>
      </c>
      <c r="I64" s="449"/>
      <c r="J64" s="448"/>
      <c r="K64" s="514">
        <f>SUM(H64:J64)</f>
        <v>1</v>
      </c>
      <c r="L64" s="450"/>
      <c r="M64" s="449"/>
      <c r="N64" s="448"/>
      <c r="O64" s="514">
        <f>SUM(L64:N64)</f>
        <v>0</v>
      </c>
      <c r="P64" s="450"/>
      <c r="Q64" s="757">
        <v>2</v>
      </c>
      <c r="R64" s="448"/>
      <c r="S64" s="514">
        <f>SUM(P64:R64)</f>
        <v>2</v>
      </c>
      <c r="T64" s="515">
        <f>SUM(G64+K64+O64+S64)</f>
        <v>5</v>
      </c>
      <c r="U64" s="447"/>
      <c r="V64" s="361"/>
      <c r="W64" s="361"/>
      <c r="X64" s="361"/>
      <c r="Y64" s="360"/>
    </row>
    <row r="65" spans="1:25" s="13" customFormat="1" ht="24.6" customHeight="1" thickBot="1" x14ac:dyDescent="0.25">
      <c r="A65" s="1918"/>
      <c r="B65" s="1984"/>
      <c r="C65" s="762" t="s">
        <v>181</v>
      </c>
      <c r="D65" s="1152">
        <v>2</v>
      </c>
      <c r="E65" s="94"/>
      <c r="F65" s="766"/>
      <c r="G65" s="95">
        <f>SUM(D65:F65)</f>
        <v>2</v>
      </c>
      <c r="H65" s="93"/>
      <c r="I65" s="94"/>
      <c r="J65" s="766"/>
      <c r="K65" s="95">
        <f>SUM(H65:J65)</f>
        <v>0</v>
      </c>
      <c r="L65" s="93"/>
      <c r="M65" s="94"/>
      <c r="N65" s="766">
        <v>1</v>
      </c>
      <c r="O65" s="95">
        <f>SUM(L65:N65)</f>
        <v>1</v>
      </c>
      <c r="P65" s="93"/>
      <c r="Q65" s="94">
        <v>2</v>
      </c>
      <c r="R65" s="766"/>
      <c r="S65" s="95">
        <f>SUM(P65:R65)</f>
        <v>2</v>
      </c>
      <c r="T65" s="96">
        <f>SUM(G65+K65+O65+S65)</f>
        <v>5</v>
      </c>
      <c r="U65" s="29"/>
      <c r="V65" s="30"/>
      <c r="W65" s="30"/>
      <c r="X65" s="30"/>
      <c r="Y65" s="32"/>
    </row>
    <row r="66" spans="1:25" s="13" customFormat="1" ht="24.6" customHeight="1" thickBot="1" x14ac:dyDescent="0.25">
      <c r="A66" s="1839">
        <v>10</v>
      </c>
      <c r="B66" s="6" t="s">
        <v>21</v>
      </c>
      <c r="C66" s="7" t="s">
        <v>41</v>
      </c>
      <c r="D66" s="1831" t="s">
        <v>23</v>
      </c>
      <c r="E66" s="1832"/>
      <c r="F66" s="1833"/>
      <c r="G66" s="8">
        <f>G68/G67</f>
        <v>1</v>
      </c>
      <c r="H66" s="1831" t="s">
        <v>23</v>
      </c>
      <c r="I66" s="1832"/>
      <c r="J66" s="1833"/>
      <c r="K66" s="8">
        <f>K68/K67</f>
        <v>0.5</v>
      </c>
      <c r="L66" s="1831" t="s">
        <v>23</v>
      </c>
      <c r="M66" s="1832"/>
      <c r="N66" s="1833"/>
      <c r="O66" s="8">
        <f>O68/O67</f>
        <v>0</v>
      </c>
      <c r="P66" s="1831" t="s">
        <v>23</v>
      </c>
      <c r="Q66" s="1832"/>
      <c r="R66" s="1833"/>
      <c r="S66" s="8">
        <f>S68/S67</f>
        <v>0</v>
      </c>
      <c r="T66" s="8">
        <f>T68/T67</f>
        <v>0.2857142857142857</v>
      </c>
      <c r="U66" s="69"/>
      <c r="V66" s="54"/>
      <c r="W66" s="54"/>
      <c r="X66" s="54"/>
      <c r="Y66" s="56"/>
    </row>
    <row r="67" spans="1:25" s="13" customFormat="1" ht="53.25" customHeight="1" x14ac:dyDescent="0.2">
      <c r="A67" s="1840"/>
      <c r="B67" s="1979" t="s">
        <v>182</v>
      </c>
      <c r="C67" s="761" t="s">
        <v>183</v>
      </c>
      <c r="D67" s="450"/>
      <c r="E67" s="449"/>
      <c r="F67" s="448">
        <v>1</v>
      </c>
      <c r="G67" s="514">
        <f>SUM(D67:F67)</f>
        <v>1</v>
      </c>
      <c r="H67" s="450"/>
      <c r="I67" s="449"/>
      <c r="J67" s="448">
        <v>2</v>
      </c>
      <c r="K67" s="514">
        <f>SUM(H67:J67)</f>
        <v>2</v>
      </c>
      <c r="L67" s="450"/>
      <c r="M67" s="449"/>
      <c r="N67" s="448">
        <v>2</v>
      </c>
      <c r="O67" s="514">
        <f>SUM(L67:N67)</f>
        <v>2</v>
      </c>
      <c r="P67" s="450"/>
      <c r="Q67" s="449"/>
      <c r="R67" s="448">
        <v>2</v>
      </c>
      <c r="S67" s="514">
        <f>SUM(P67:R67)</f>
        <v>2</v>
      </c>
      <c r="T67" s="515">
        <f>SUM(G67+K67+O67+S67)</f>
        <v>7</v>
      </c>
      <c r="U67" s="447"/>
      <c r="V67" s="361"/>
      <c r="W67" s="361"/>
      <c r="X67" s="361"/>
      <c r="Y67" s="360"/>
    </row>
    <row r="68" spans="1:25" s="13" customFormat="1" ht="24.6" customHeight="1" thickBot="1" x14ac:dyDescent="0.25">
      <c r="A68" s="1840"/>
      <c r="B68" s="1980"/>
      <c r="C68" s="762" t="s">
        <v>184</v>
      </c>
      <c r="D68" s="450">
        <v>1</v>
      </c>
      <c r="E68" s="449"/>
      <c r="F68" s="448"/>
      <c r="G68" s="514">
        <f>SUM(D68:F68)</f>
        <v>1</v>
      </c>
      <c r="H68" s="450"/>
      <c r="I68" s="449"/>
      <c r="J68" s="448">
        <v>1</v>
      </c>
      <c r="K68" s="514">
        <f>SUM(H68:J68)</f>
        <v>1</v>
      </c>
      <c r="L68" s="450"/>
      <c r="M68" s="449"/>
      <c r="N68" s="448"/>
      <c r="O68" s="514">
        <f>SUM(L68:N68)</f>
        <v>0</v>
      </c>
      <c r="P68" s="450"/>
      <c r="Q68" s="449"/>
      <c r="R68" s="448"/>
      <c r="S68" s="514">
        <f>SUM(P68:R68)</f>
        <v>0</v>
      </c>
      <c r="T68" s="515">
        <f>SUM(G68+K68+O68+S68)</f>
        <v>2</v>
      </c>
      <c r="U68" s="352"/>
      <c r="V68" s="353"/>
      <c r="W68" s="353"/>
      <c r="X68" s="353"/>
      <c r="Y68" s="476"/>
    </row>
    <row r="69" spans="1:25" s="13" customFormat="1" ht="24.6" customHeight="1" thickBot="1" x14ac:dyDescent="0.25">
      <c r="A69" s="1840"/>
      <c r="B69" s="1980"/>
      <c r="C69" s="7" t="s">
        <v>41</v>
      </c>
      <c r="D69" s="1831" t="s">
        <v>23</v>
      </c>
      <c r="E69" s="1832"/>
      <c r="F69" s="1833"/>
      <c r="G69" s="8">
        <f>G71/G70</f>
        <v>0.5</v>
      </c>
      <c r="H69" s="1831" t="s">
        <v>23</v>
      </c>
      <c r="I69" s="1832"/>
      <c r="J69" s="1833"/>
      <c r="K69" s="8">
        <f>K71/K70</f>
        <v>0.5</v>
      </c>
      <c r="L69" s="1831" t="s">
        <v>23</v>
      </c>
      <c r="M69" s="1832"/>
      <c r="N69" s="1833"/>
      <c r="O69" s="8">
        <f>O71/O70</f>
        <v>1</v>
      </c>
      <c r="P69" s="1831" t="s">
        <v>23</v>
      </c>
      <c r="Q69" s="1832"/>
      <c r="R69" s="1833"/>
      <c r="S69" s="8" t="e">
        <f>S71/S70</f>
        <v>#DIV/0!</v>
      </c>
      <c r="T69" s="8">
        <f>T71/T70</f>
        <v>1</v>
      </c>
      <c r="U69" s="69"/>
      <c r="V69" s="54"/>
      <c r="W69" s="54"/>
      <c r="X69" s="54"/>
      <c r="Y69" s="56"/>
    </row>
    <row r="70" spans="1:25" s="13" customFormat="1" ht="71.25" customHeight="1" x14ac:dyDescent="0.2">
      <c r="A70" s="1840"/>
      <c r="B70" s="1980"/>
      <c r="C70" s="765" t="s">
        <v>267</v>
      </c>
      <c r="D70" s="450"/>
      <c r="E70" s="449"/>
      <c r="F70" s="448">
        <v>2</v>
      </c>
      <c r="G70" s="514">
        <f>SUM(D70:F70)</f>
        <v>2</v>
      </c>
      <c r="H70" s="450"/>
      <c r="I70" s="449"/>
      <c r="J70" s="448">
        <v>2</v>
      </c>
      <c r="K70" s="514">
        <f>SUM(H70:J70)</f>
        <v>2</v>
      </c>
      <c r="L70" s="450"/>
      <c r="M70" s="449"/>
      <c r="N70" s="448">
        <v>2</v>
      </c>
      <c r="O70" s="514">
        <f>SUM(L70:N70)</f>
        <v>2</v>
      </c>
      <c r="P70" s="450"/>
      <c r="Q70" s="449"/>
      <c r="R70" s="448"/>
      <c r="S70" s="514">
        <f>SUM(P70:R70)</f>
        <v>0</v>
      </c>
      <c r="T70" s="515">
        <f>SUM(G70+K70+O70+S70)</f>
        <v>6</v>
      </c>
      <c r="U70" s="447"/>
      <c r="V70" s="361"/>
      <c r="W70" s="361"/>
      <c r="X70" s="361"/>
      <c r="Y70" s="360"/>
    </row>
    <row r="71" spans="1:25" s="13" customFormat="1" ht="24.6" customHeight="1" thickBot="1" x14ac:dyDescent="0.25">
      <c r="A71" s="1840"/>
      <c r="B71" s="1980"/>
      <c r="C71" s="762" t="s">
        <v>184</v>
      </c>
      <c r="D71" s="450"/>
      <c r="E71" s="449"/>
      <c r="F71" s="448">
        <v>1</v>
      </c>
      <c r="G71" s="514">
        <f>SUM(D71:F71)</f>
        <v>1</v>
      </c>
      <c r="H71" s="450">
        <v>0</v>
      </c>
      <c r="I71" s="449">
        <v>1</v>
      </c>
      <c r="J71" s="448"/>
      <c r="K71" s="514">
        <f>SUM(H71:J71)</f>
        <v>1</v>
      </c>
      <c r="L71" s="450"/>
      <c r="M71" s="449"/>
      <c r="N71" s="448">
        <v>2</v>
      </c>
      <c r="O71" s="514">
        <f>SUM(L71:N71)</f>
        <v>2</v>
      </c>
      <c r="P71" s="450"/>
      <c r="Q71" s="1578">
        <v>1</v>
      </c>
      <c r="R71" s="1579">
        <v>1</v>
      </c>
      <c r="S71" s="514">
        <f>SUM(P71:R71)</f>
        <v>2</v>
      </c>
      <c r="T71" s="515">
        <f>SUM(G71+K71+O71+S71)</f>
        <v>6</v>
      </c>
      <c r="U71" s="352"/>
      <c r="V71" s="353"/>
      <c r="W71" s="353"/>
      <c r="X71" s="353"/>
      <c r="Y71" s="476"/>
    </row>
    <row r="72" spans="1:25" s="13" customFormat="1" ht="24" customHeight="1" thickBot="1" x14ac:dyDescent="0.25">
      <c r="A72" s="1840"/>
      <c r="B72" s="1980"/>
      <c r="C72" s="7" t="s">
        <v>41</v>
      </c>
      <c r="D72" s="1831" t="s">
        <v>23</v>
      </c>
      <c r="E72" s="1832"/>
      <c r="F72" s="1833"/>
      <c r="G72" s="8">
        <f>G74/G73</f>
        <v>1</v>
      </c>
      <c r="H72" s="1831" t="s">
        <v>23</v>
      </c>
      <c r="I72" s="1832"/>
      <c r="J72" s="1833"/>
      <c r="K72" s="8">
        <f>K74/K73</f>
        <v>0.5</v>
      </c>
      <c r="L72" s="1831" t="s">
        <v>23</v>
      </c>
      <c r="M72" s="1832"/>
      <c r="N72" s="1833"/>
      <c r="O72" s="8">
        <f>O74/O73</f>
        <v>0.5</v>
      </c>
      <c r="P72" s="1831" t="s">
        <v>23</v>
      </c>
      <c r="Q72" s="1832"/>
      <c r="R72" s="1833"/>
      <c r="S72" s="8">
        <f>S74/S73</f>
        <v>0.5</v>
      </c>
      <c r="T72" s="8">
        <f>T74/T73</f>
        <v>0.5714285714285714</v>
      </c>
      <c r="U72" s="69"/>
      <c r="V72" s="54"/>
      <c r="W72" s="54"/>
      <c r="X72" s="54"/>
      <c r="Y72" s="56"/>
    </row>
    <row r="73" spans="1:25" s="13" customFormat="1" ht="54" customHeight="1" x14ac:dyDescent="0.2">
      <c r="A73" s="1840"/>
      <c r="B73" s="1980"/>
      <c r="C73" s="765" t="s">
        <v>185</v>
      </c>
      <c r="D73" s="450"/>
      <c r="E73" s="449"/>
      <c r="F73" s="448">
        <v>1</v>
      </c>
      <c r="G73" s="514">
        <f>SUM(D73:F73)</f>
        <v>1</v>
      </c>
      <c r="H73" s="450"/>
      <c r="I73" s="449"/>
      <c r="J73" s="448">
        <v>2</v>
      </c>
      <c r="K73" s="514">
        <f>SUM(H73:J73)</f>
        <v>2</v>
      </c>
      <c r="L73" s="450"/>
      <c r="M73" s="449"/>
      <c r="N73" s="448">
        <v>2</v>
      </c>
      <c r="O73" s="514">
        <f>SUM(L73:N73)</f>
        <v>2</v>
      </c>
      <c r="P73" s="450"/>
      <c r="Q73" s="449"/>
      <c r="R73" s="448">
        <v>2</v>
      </c>
      <c r="S73" s="514">
        <f>SUM(P73:R73)</f>
        <v>2</v>
      </c>
      <c r="T73" s="515">
        <f>SUM(G73+K73+O73+S73)</f>
        <v>7</v>
      </c>
      <c r="U73" s="447"/>
      <c r="V73" s="361"/>
      <c r="W73" s="361"/>
      <c r="X73" s="361"/>
      <c r="Y73" s="360"/>
    </row>
    <row r="74" spans="1:25" s="13" customFormat="1" ht="24.6" customHeight="1" thickBot="1" x14ac:dyDescent="0.25">
      <c r="A74" s="1918"/>
      <c r="B74" s="1981"/>
      <c r="C74" s="762" t="s">
        <v>184</v>
      </c>
      <c r="D74" s="93"/>
      <c r="E74" s="94"/>
      <c r="F74" s="766">
        <v>1</v>
      </c>
      <c r="G74" s="95">
        <f>SUM(D74:F74)</f>
        <v>1</v>
      </c>
      <c r="H74" s="93"/>
      <c r="I74" s="94">
        <v>1</v>
      </c>
      <c r="J74" s="766"/>
      <c r="K74" s="95">
        <f>SUM(H74:J74)</f>
        <v>1</v>
      </c>
      <c r="L74" s="93">
        <v>1</v>
      </c>
      <c r="M74" s="94"/>
      <c r="N74" s="766"/>
      <c r="O74" s="95">
        <f>SUM(L74:N74)</f>
        <v>1</v>
      </c>
      <c r="P74" s="93"/>
      <c r="Q74" s="94"/>
      <c r="R74" s="766">
        <v>1</v>
      </c>
      <c r="S74" s="95">
        <f>SUM(P74:R74)</f>
        <v>1</v>
      </c>
      <c r="T74" s="96">
        <f>SUM(G74+K74+O74+S74)</f>
        <v>4</v>
      </c>
      <c r="U74" s="29"/>
      <c r="V74" s="30"/>
      <c r="W74" s="30"/>
      <c r="X74" s="30"/>
      <c r="Y74" s="32"/>
    </row>
    <row r="75" spans="1:25" s="13" customFormat="1" ht="24.6" customHeight="1" thickBot="1" x14ac:dyDescent="0.25">
      <c r="A75" s="1834">
        <v>11</v>
      </c>
      <c r="B75" s="6" t="s">
        <v>21</v>
      </c>
      <c r="C75" s="7" t="s">
        <v>22</v>
      </c>
      <c r="D75" s="1831" t="s">
        <v>23</v>
      </c>
      <c r="E75" s="1832"/>
      <c r="F75" s="1833"/>
      <c r="G75" s="8" t="e">
        <f>G77/G76</f>
        <v>#DIV/0!</v>
      </c>
      <c r="H75" s="1831" t="s">
        <v>23</v>
      </c>
      <c r="I75" s="1832"/>
      <c r="J75" s="1833"/>
      <c r="K75" s="8" t="e">
        <f>K77/K76</f>
        <v>#DIV/0!</v>
      </c>
      <c r="L75" s="1831" t="s">
        <v>23</v>
      </c>
      <c r="M75" s="1832"/>
      <c r="N75" s="1833"/>
      <c r="O75" s="8" t="e">
        <f>O77/O76</f>
        <v>#DIV/0!</v>
      </c>
      <c r="P75" s="1831" t="s">
        <v>23</v>
      </c>
      <c r="Q75" s="1832"/>
      <c r="R75" s="1833"/>
      <c r="S75" s="8" t="e">
        <f>S77/S76</f>
        <v>#DIV/0!</v>
      </c>
      <c r="T75" s="135" t="e">
        <f>T77/T76</f>
        <v>#DIV/0!</v>
      </c>
      <c r="U75" s="69"/>
      <c r="V75" s="54"/>
      <c r="W75" s="54"/>
      <c r="X75" s="54"/>
      <c r="Y75" s="56"/>
    </row>
    <row r="76" spans="1:25" s="13" customFormat="1" ht="24.6" customHeight="1" x14ac:dyDescent="0.2">
      <c r="A76" s="1835"/>
      <c r="B76" s="1837" t="s">
        <v>36</v>
      </c>
      <c r="C76" s="371" t="s">
        <v>37</v>
      </c>
      <c r="D76" s="370"/>
      <c r="E76" s="369"/>
      <c r="F76" s="369"/>
      <c r="G76" s="364">
        <f>SUM(D76:F76)</f>
        <v>0</v>
      </c>
      <c r="H76" s="369"/>
      <c r="I76" s="369"/>
      <c r="J76" s="369"/>
      <c r="K76" s="364">
        <f>SUM(H76:J76)</f>
        <v>0</v>
      </c>
      <c r="L76" s="368"/>
      <c r="M76" s="366"/>
      <c r="N76" s="365"/>
      <c r="O76" s="364">
        <f>SUM(L76:N76)</f>
        <v>0</v>
      </c>
      <c r="P76" s="367"/>
      <c r="Q76" s="366"/>
      <c r="R76" s="365"/>
      <c r="S76" s="364">
        <f>SUM(P76:R76)</f>
        <v>0</v>
      </c>
      <c r="T76" s="363">
        <f>SUM(G76+K76+O76+S76)</f>
        <v>0</v>
      </c>
      <c r="U76" s="362"/>
      <c r="V76" s="361"/>
      <c r="W76" s="361"/>
      <c r="X76" s="361"/>
      <c r="Y76" s="360"/>
    </row>
    <row r="77" spans="1:25" s="13" customFormat="1" ht="24.6" customHeight="1" thickBot="1" x14ac:dyDescent="0.25">
      <c r="A77" s="1836"/>
      <c r="B77" s="1838"/>
      <c r="C77" s="79" t="s">
        <v>38</v>
      </c>
      <c r="D77" s="359"/>
      <c r="E77" s="358"/>
      <c r="F77" s="357"/>
      <c r="G77" s="356">
        <f>SUM(D77:F77)</f>
        <v>0</v>
      </c>
      <c r="H77" s="359"/>
      <c r="I77" s="358"/>
      <c r="J77" s="357"/>
      <c r="K77" s="356">
        <f>SUM(H77:J77)</f>
        <v>0</v>
      </c>
      <c r="L77" s="359"/>
      <c r="M77" s="358"/>
      <c r="N77" s="357"/>
      <c r="O77" s="356">
        <f>SUM(L77:N77)</f>
        <v>0</v>
      </c>
      <c r="P77" s="359"/>
      <c r="Q77" s="358"/>
      <c r="R77" s="357"/>
      <c r="S77" s="356">
        <f>SUM(P77:R77)</f>
        <v>0</v>
      </c>
      <c r="T77" s="355">
        <f>SUM(G77+K77+O77+S77)</f>
        <v>0</v>
      </c>
      <c r="U77" s="85"/>
      <c r="V77" s="30"/>
      <c r="W77" s="30"/>
      <c r="X77" s="30"/>
      <c r="Y77" s="32"/>
    </row>
    <row r="78" spans="1:25" ht="19.7" customHeight="1" x14ac:dyDescent="0.25">
      <c r="A78" s="1825" t="s">
        <v>666</v>
      </c>
      <c r="B78" s="1826"/>
      <c r="C78" s="1826"/>
      <c r="D78" s="1826"/>
      <c r="E78" s="1826"/>
      <c r="F78" s="1826"/>
      <c r="G78" s="1826"/>
      <c r="H78" s="1826"/>
      <c r="I78" s="1826"/>
      <c r="J78" s="1826"/>
      <c r="K78" s="1826"/>
      <c r="L78" s="1826"/>
      <c r="M78" s="1826"/>
      <c r="N78" s="1826"/>
      <c r="O78" s="1826"/>
      <c r="P78" s="1826"/>
      <c r="Q78" s="1826"/>
      <c r="R78" s="1826"/>
      <c r="S78" s="1826"/>
      <c r="T78" s="1826"/>
      <c r="U78" s="1826"/>
      <c r="V78" s="1826"/>
      <c r="W78" s="1826"/>
      <c r="X78" s="1826"/>
      <c r="Y78" s="1827"/>
    </row>
    <row r="79" spans="1:25" ht="15.75" customHeight="1" thickBot="1" x14ac:dyDescent="0.3">
      <c r="A79" s="1828" t="s">
        <v>186</v>
      </c>
      <c r="B79" s="1829"/>
      <c r="C79" s="1829"/>
      <c r="D79" s="1829"/>
      <c r="E79" s="1829"/>
      <c r="F79" s="1829"/>
      <c r="G79" s="1829"/>
      <c r="H79" s="1829"/>
      <c r="I79" s="1829"/>
      <c r="J79" s="1829"/>
      <c r="K79" s="1829"/>
      <c r="L79" s="1829"/>
      <c r="M79" s="1829"/>
      <c r="N79" s="1829"/>
      <c r="O79" s="1829"/>
      <c r="P79" s="1829"/>
      <c r="Q79" s="1829"/>
      <c r="R79" s="1829"/>
      <c r="S79" s="1829"/>
      <c r="T79" s="1829"/>
      <c r="U79" s="1829"/>
      <c r="V79" s="1829"/>
      <c r="W79" s="1829"/>
      <c r="X79" s="1829"/>
      <c r="Y79" s="1830"/>
    </row>
  </sheetData>
  <protectedRanges>
    <protectedRange sqref="D76:R77" name="Rango24"/>
    <protectedRange sqref="D74:R74" name="Rango23"/>
    <protectedRange sqref="D71:P71" name="Rango22"/>
    <protectedRange sqref="D53:R53" name="Rango16"/>
    <protectedRange sqref="D50:P50" name="Rango15"/>
    <protectedRange sqref="D47:K47 O47" name="Rango14"/>
    <protectedRange sqref="D44:R44" name="Rango13"/>
    <protectedRange sqref="D41:K41 O41" name="Rango12"/>
    <protectedRange sqref="D38:R38" name="Rango11"/>
    <protectedRange sqref="D23:R23" name="Rango6"/>
    <protectedRange sqref="D20:R20" name="Rango5"/>
    <protectedRange sqref="D17:R17" name="Rango4"/>
    <protectedRange sqref="D14:O14" name="Rango3"/>
    <protectedRange sqref="D11:P11" name="Rango2"/>
    <protectedRange sqref="D8:R8" name="Rango1"/>
    <protectedRange sqref="D26:R26" name="Rango7"/>
    <protectedRange sqref="D29:R29" name="Rango8"/>
    <protectedRange sqref="D32:O32" name="Rango9"/>
    <protectedRange sqref="D35:R35" name="Rango10"/>
    <protectedRange sqref="D56:R56" name="Rango17"/>
    <protectedRange sqref="D59:K59 O59:R59" name="Rango18"/>
    <protectedRange sqref="D62:K62 O62" name="Rango19"/>
    <protectedRange sqref="D65:R65" name="Rango20"/>
    <protectedRange sqref="D68:R68" name="Rango21"/>
    <protectedRange sqref="L41:N41" name="Rango12_1"/>
    <protectedRange sqref="L47:N47" name="Rango14_1"/>
    <protectedRange sqref="L59:N59" name="Rango18_1"/>
    <protectedRange sqref="L62:N62" name="Rango19_1"/>
    <protectedRange sqref="Q11:R11" name="Rango2_1"/>
    <protectedRange sqref="P14:R14" name="Rango3_1"/>
    <protectedRange sqref="P32:R32" name="Rango9_1"/>
    <protectedRange sqref="P41:R41" name="Rango12_2"/>
    <protectedRange sqref="P47:R47" name="Rango14_2"/>
    <protectedRange sqref="Q50:R50" name="Rango15_1"/>
    <protectedRange sqref="P62:R62" name="Rango19_2"/>
    <protectedRange sqref="Q71:R71" name="Rango22_1"/>
  </protectedRanges>
  <mergeCells count="142">
    <mergeCell ref="A1:Y1"/>
    <mergeCell ref="A2:Y2"/>
    <mergeCell ref="A3:Y3"/>
    <mergeCell ref="A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Y4"/>
    <mergeCell ref="J4:J5"/>
    <mergeCell ref="K4:K5"/>
    <mergeCell ref="L4:L5"/>
    <mergeCell ref="M4:M5"/>
    <mergeCell ref="N4:N5"/>
    <mergeCell ref="O4:O5"/>
    <mergeCell ref="A6:A11"/>
    <mergeCell ref="D6:F6"/>
    <mergeCell ref="H6:J6"/>
    <mergeCell ref="L6:N6"/>
    <mergeCell ref="P6:R6"/>
    <mergeCell ref="B7:B11"/>
    <mergeCell ref="D9:F9"/>
    <mergeCell ref="H9:J9"/>
    <mergeCell ref="L9:N9"/>
    <mergeCell ref="P9:R9"/>
    <mergeCell ref="A15:A17"/>
    <mergeCell ref="D15:F15"/>
    <mergeCell ref="H15:J15"/>
    <mergeCell ref="L15:N15"/>
    <mergeCell ref="P15:R15"/>
    <mergeCell ref="B16:B17"/>
    <mergeCell ref="A12:A14"/>
    <mergeCell ref="D12:F12"/>
    <mergeCell ref="H12:J12"/>
    <mergeCell ref="L12:N12"/>
    <mergeCell ref="P12:R12"/>
    <mergeCell ref="B13:B14"/>
    <mergeCell ref="D24:F24"/>
    <mergeCell ref="H24:J24"/>
    <mergeCell ref="L24:N24"/>
    <mergeCell ref="P24:R24"/>
    <mergeCell ref="A27:A32"/>
    <mergeCell ref="D27:F27"/>
    <mergeCell ref="H27:J27"/>
    <mergeCell ref="L27:N27"/>
    <mergeCell ref="P27:R27"/>
    <mergeCell ref="B28:B32"/>
    <mergeCell ref="A18:A26"/>
    <mergeCell ref="D18:F18"/>
    <mergeCell ref="H18:J18"/>
    <mergeCell ref="L18:N18"/>
    <mergeCell ref="P18:R18"/>
    <mergeCell ref="B19:B26"/>
    <mergeCell ref="D21:F21"/>
    <mergeCell ref="H21:J21"/>
    <mergeCell ref="L21:N21"/>
    <mergeCell ref="P21:R21"/>
    <mergeCell ref="A39:A47"/>
    <mergeCell ref="D39:F39"/>
    <mergeCell ref="H39:J39"/>
    <mergeCell ref="L39:N39"/>
    <mergeCell ref="P39:R39"/>
    <mergeCell ref="B40:B47"/>
    <mergeCell ref="D30:F30"/>
    <mergeCell ref="H30:J30"/>
    <mergeCell ref="L30:N30"/>
    <mergeCell ref="P30:R30"/>
    <mergeCell ref="A33:A38"/>
    <mergeCell ref="D33:F33"/>
    <mergeCell ref="H33:J33"/>
    <mergeCell ref="L33:N33"/>
    <mergeCell ref="P33:R33"/>
    <mergeCell ref="B34:B38"/>
    <mergeCell ref="D42:F42"/>
    <mergeCell ref="H42:J42"/>
    <mergeCell ref="L42:N42"/>
    <mergeCell ref="P42:R42"/>
    <mergeCell ref="D45:F45"/>
    <mergeCell ref="H45:J45"/>
    <mergeCell ref="L45:N45"/>
    <mergeCell ref="P45:R45"/>
    <mergeCell ref="D36:F36"/>
    <mergeCell ref="H36:J36"/>
    <mergeCell ref="L36:N36"/>
    <mergeCell ref="P36:R36"/>
    <mergeCell ref="A57:A65"/>
    <mergeCell ref="D57:F57"/>
    <mergeCell ref="H57:J57"/>
    <mergeCell ref="L57:N57"/>
    <mergeCell ref="P57:R57"/>
    <mergeCell ref="B58:B65"/>
    <mergeCell ref="A48:A56"/>
    <mergeCell ref="D48:F48"/>
    <mergeCell ref="H48:J48"/>
    <mergeCell ref="L48:N48"/>
    <mergeCell ref="P48:R48"/>
    <mergeCell ref="B49:B56"/>
    <mergeCell ref="D51:F51"/>
    <mergeCell ref="H51:J51"/>
    <mergeCell ref="L51:N51"/>
    <mergeCell ref="P51:R51"/>
    <mergeCell ref="D60:F60"/>
    <mergeCell ref="H60:J60"/>
    <mergeCell ref="L60:N60"/>
    <mergeCell ref="P60:R60"/>
    <mergeCell ref="D63:F63"/>
    <mergeCell ref="H63:J63"/>
    <mergeCell ref="L63:N63"/>
    <mergeCell ref="P63:R63"/>
    <mergeCell ref="D54:F54"/>
    <mergeCell ref="H54:J54"/>
    <mergeCell ref="L54:N54"/>
    <mergeCell ref="P54:R54"/>
    <mergeCell ref="A78:Y78"/>
    <mergeCell ref="A79:Y79"/>
    <mergeCell ref="D72:F72"/>
    <mergeCell ref="H72:J72"/>
    <mergeCell ref="L72:N72"/>
    <mergeCell ref="P72:R72"/>
    <mergeCell ref="A75:A77"/>
    <mergeCell ref="D75:F75"/>
    <mergeCell ref="H75:J75"/>
    <mergeCell ref="L75:N75"/>
    <mergeCell ref="P75:R75"/>
    <mergeCell ref="B76:B77"/>
    <mergeCell ref="A66:A74"/>
    <mergeCell ref="D66:F66"/>
    <mergeCell ref="H66:J66"/>
    <mergeCell ref="L66:N66"/>
    <mergeCell ref="P66:R66"/>
    <mergeCell ref="B67:B74"/>
    <mergeCell ref="D69:F69"/>
    <mergeCell ref="H69:J69"/>
    <mergeCell ref="L69:N69"/>
    <mergeCell ref="P69:R69"/>
  </mergeCells>
  <conditionalFormatting sqref="S9:T9 S18:T18 S24:T24 S27:T27 K6 G6 O6 S6:T6 K9 G9 O9 K18 G18 O18 K24 G24 O24 K27 G27 O27">
    <cfRule type="cellIs" dxfId="7219" priority="77" operator="greaterThan">
      <formula>0.99</formula>
    </cfRule>
    <cfRule type="cellIs" dxfId="7218" priority="78" operator="greaterThan">
      <formula>0.79</formula>
    </cfRule>
    <cfRule type="cellIs" dxfId="7217" priority="79" operator="greaterThan">
      <formula>0.59</formula>
    </cfRule>
    <cfRule type="cellIs" dxfId="7216" priority="80" operator="lessThan">
      <formula>0.6</formula>
    </cfRule>
  </conditionalFormatting>
  <conditionalFormatting sqref="S75:T75 K75 G75 O75">
    <cfRule type="cellIs" dxfId="7215" priority="73" operator="greaterThan">
      <formula>0.99</formula>
    </cfRule>
    <cfRule type="cellIs" dxfId="7214" priority="74" operator="greaterThan">
      <formula>0.79</formula>
    </cfRule>
    <cfRule type="cellIs" dxfId="7213" priority="75" operator="greaterThan">
      <formula>0.59</formula>
    </cfRule>
    <cfRule type="cellIs" dxfId="7212" priority="76" operator="lessThan">
      <formula>0.6</formula>
    </cfRule>
  </conditionalFormatting>
  <conditionalFormatting sqref="S48:T48 K48 G48 O48">
    <cfRule type="cellIs" dxfId="7211" priority="57" operator="greaterThan">
      <formula>0.99</formula>
    </cfRule>
    <cfRule type="cellIs" dxfId="7210" priority="58" operator="greaterThan">
      <formula>0.79</formula>
    </cfRule>
    <cfRule type="cellIs" dxfId="7209" priority="59" operator="greaterThan">
      <formula>0.59</formula>
    </cfRule>
    <cfRule type="cellIs" dxfId="7208" priority="60" operator="lessThan">
      <formula>0.6</formula>
    </cfRule>
  </conditionalFormatting>
  <conditionalFormatting sqref="S45:T45 K45 G45 O45">
    <cfRule type="cellIs" dxfId="7207" priority="61" operator="greaterThan">
      <formula>0.99</formula>
    </cfRule>
    <cfRule type="cellIs" dxfId="7206" priority="62" operator="greaterThan">
      <formula>0.79</formula>
    </cfRule>
    <cfRule type="cellIs" dxfId="7205" priority="63" operator="greaterThan">
      <formula>0.59</formula>
    </cfRule>
    <cfRule type="cellIs" dxfId="7204" priority="64" operator="lessThan">
      <formula>0.6</formula>
    </cfRule>
  </conditionalFormatting>
  <conditionalFormatting sqref="S33:T33 K33 G33 O33">
    <cfRule type="cellIs" dxfId="7203" priority="69" operator="greaterThan">
      <formula>0.99</formula>
    </cfRule>
    <cfRule type="cellIs" dxfId="7202" priority="70" operator="greaterThan">
      <formula>0.79</formula>
    </cfRule>
    <cfRule type="cellIs" dxfId="7201" priority="71" operator="greaterThan">
      <formula>0.59</formula>
    </cfRule>
    <cfRule type="cellIs" dxfId="7200" priority="72" operator="lessThan">
      <formula>0.6</formula>
    </cfRule>
  </conditionalFormatting>
  <conditionalFormatting sqref="S54:T54 K54 G54 O54">
    <cfRule type="cellIs" dxfId="7199" priority="49" operator="greaterThan">
      <formula>0.99</formula>
    </cfRule>
    <cfRule type="cellIs" dxfId="7198" priority="50" operator="greaterThan">
      <formula>0.79</formula>
    </cfRule>
    <cfRule type="cellIs" dxfId="7197" priority="51" operator="greaterThan">
      <formula>0.59</formula>
    </cfRule>
    <cfRule type="cellIs" dxfId="7196" priority="52" operator="lessThan">
      <formula>0.6</formula>
    </cfRule>
  </conditionalFormatting>
  <conditionalFormatting sqref="S42:T42 K42 G42 O42">
    <cfRule type="cellIs" dxfId="7195" priority="65" operator="greaterThan">
      <formula>0.99</formula>
    </cfRule>
    <cfRule type="cellIs" dxfId="7194" priority="66" operator="greaterThan">
      <formula>0.79</formula>
    </cfRule>
    <cfRule type="cellIs" dxfId="7193" priority="67" operator="greaterThan">
      <formula>0.59</formula>
    </cfRule>
    <cfRule type="cellIs" dxfId="7192" priority="68" operator="lessThan">
      <formula>0.6</formula>
    </cfRule>
  </conditionalFormatting>
  <conditionalFormatting sqref="K51 G51 O51 S51:T51">
    <cfRule type="cellIs" dxfId="7191" priority="53" operator="greaterThan">
      <formula>0.99</formula>
    </cfRule>
    <cfRule type="cellIs" dxfId="7190" priority="54" operator="greaterThan">
      <formula>0.79</formula>
    </cfRule>
    <cfRule type="cellIs" dxfId="7189" priority="55" operator="greaterThan">
      <formula>0.59</formula>
    </cfRule>
    <cfRule type="cellIs" dxfId="7188" priority="56" operator="lessThan">
      <formula>0.6</formula>
    </cfRule>
  </conditionalFormatting>
  <conditionalFormatting sqref="S12:T12 K12 G12 O12">
    <cfRule type="cellIs" dxfId="7187" priority="45" operator="greaterThan">
      <formula>0.99</formula>
    </cfRule>
    <cfRule type="cellIs" dxfId="7186" priority="46" operator="greaterThan">
      <formula>0.79</formula>
    </cfRule>
    <cfRule type="cellIs" dxfId="7185" priority="47" operator="greaterThan">
      <formula>0.59</formula>
    </cfRule>
    <cfRule type="cellIs" dxfId="7184" priority="48" operator="lessThan">
      <formula>0.6</formula>
    </cfRule>
  </conditionalFormatting>
  <conditionalFormatting sqref="S36:T36 K36 G36 O36">
    <cfRule type="cellIs" dxfId="7183" priority="25" operator="greaterThan">
      <formula>0.99</formula>
    </cfRule>
    <cfRule type="cellIs" dxfId="7182" priority="26" operator="greaterThan">
      <formula>0.79</formula>
    </cfRule>
    <cfRule type="cellIs" dxfId="7181" priority="27" operator="greaterThan">
      <formula>0.59</formula>
    </cfRule>
    <cfRule type="cellIs" dxfId="7180" priority="28" operator="lessThan">
      <formula>0.6</formula>
    </cfRule>
  </conditionalFormatting>
  <conditionalFormatting sqref="S15:T15 K15 G15 O15">
    <cfRule type="cellIs" dxfId="7179" priority="41" operator="greaterThan">
      <formula>0.99</formula>
    </cfRule>
    <cfRule type="cellIs" dxfId="7178" priority="42" operator="greaterThan">
      <formula>0.79</formula>
    </cfRule>
    <cfRule type="cellIs" dxfId="7177" priority="43" operator="greaterThan">
      <formula>0.59</formula>
    </cfRule>
    <cfRule type="cellIs" dxfId="7176" priority="44" operator="lessThan">
      <formula>0.6</formula>
    </cfRule>
  </conditionalFormatting>
  <conditionalFormatting sqref="S30:T30 K30 G30 O30">
    <cfRule type="cellIs" dxfId="7175" priority="37" operator="greaterThan">
      <formula>0.99</formula>
    </cfRule>
    <cfRule type="cellIs" dxfId="7174" priority="38" operator="greaterThan">
      <formula>0.79</formula>
    </cfRule>
    <cfRule type="cellIs" dxfId="7173" priority="39" operator="greaterThan">
      <formula>0.59</formula>
    </cfRule>
    <cfRule type="cellIs" dxfId="7172" priority="40" operator="lessThan">
      <formula>0.6</formula>
    </cfRule>
  </conditionalFormatting>
  <conditionalFormatting sqref="S21:T21 K21 G21 O21">
    <cfRule type="cellIs" dxfId="7171" priority="33" operator="greaterThan">
      <formula>0.99</formula>
    </cfRule>
    <cfRule type="cellIs" dxfId="7170" priority="34" operator="greaterThan">
      <formula>0.79</formula>
    </cfRule>
    <cfRule type="cellIs" dxfId="7169" priority="35" operator="greaterThan">
      <formula>0.59</formula>
    </cfRule>
    <cfRule type="cellIs" dxfId="7168" priority="36" operator="lessThan">
      <formula>0.6</formula>
    </cfRule>
  </conditionalFormatting>
  <conditionalFormatting sqref="S57:T57 K57 G57 O57">
    <cfRule type="cellIs" dxfId="7167" priority="13" operator="greaterThan">
      <formula>0.99</formula>
    </cfRule>
    <cfRule type="cellIs" dxfId="7166" priority="14" operator="greaterThan">
      <formula>0.79</formula>
    </cfRule>
    <cfRule type="cellIs" dxfId="7165" priority="15" operator="greaterThan">
      <formula>0.59</formula>
    </cfRule>
    <cfRule type="cellIs" dxfId="7164" priority="16" operator="lessThan">
      <formula>0.6</formula>
    </cfRule>
  </conditionalFormatting>
  <conditionalFormatting sqref="S39:T39 K39 G39 O39">
    <cfRule type="cellIs" dxfId="7163" priority="29" operator="greaterThan">
      <formula>0.99</formula>
    </cfRule>
    <cfRule type="cellIs" dxfId="7162" priority="30" operator="greaterThan">
      <formula>0.79</formula>
    </cfRule>
    <cfRule type="cellIs" dxfId="7161" priority="31" operator="greaterThan">
      <formula>0.59</formula>
    </cfRule>
    <cfRule type="cellIs" dxfId="7160" priority="32" operator="lessThan">
      <formula>0.6</formula>
    </cfRule>
  </conditionalFormatting>
  <conditionalFormatting sqref="S63:T63 K63 G63 O63">
    <cfRule type="cellIs" dxfId="7159" priority="17" operator="greaterThan">
      <formula>0.99</formula>
    </cfRule>
    <cfRule type="cellIs" dxfId="7158" priority="18" operator="greaterThan">
      <formula>0.79</formula>
    </cfRule>
    <cfRule type="cellIs" dxfId="7157" priority="19" operator="greaterThan">
      <formula>0.59</formula>
    </cfRule>
    <cfRule type="cellIs" dxfId="7156" priority="20" operator="lessThan">
      <formula>0.6</formula>
    </cfRule>
  </conditionalFormatting>
  <conditionalFormatting sqref="S60:T60 K60 G60 O60">
    <cfRule type="cellIs" dxfId="7155" priority="21" operator="greaterThan">
      <formula>0.99</formula>
    </cfRule>
    <cfRule type="cellIs" dxfId="7154" priority="22" operator="greaterThan">
      <formula>0.79</formula>
    </cfRule>
    <cfRule type="cellIs" dxfId="7153" priority="23" operator="greaterThan">
      <formula>0.59</formula>
    </cfRule>
    <cfRule type="cellIs" dxfId="7152" priority="24" operator="lessThan">
      <formula>0.6</formula>
    </cfRule>
  </conditionalFormatting>
  <conditionalFormatting sqref="S66:T66 K66 G66 O66">
    <cfRule type="cellIs" dxfId="7151" priority="9" operator="greaterThan">
      <formula>0.99</formula>
    </cfRule>
    <cfRule type="cellIs" dxfId="7150" priority="10" operator="greaterThan">
      <formula>0.79</formula>
    </cfRule>
    <cfRule type="cellIs" dxfId="7149" priority="11" operator="greaterThan">
      <formula>0.59</formula>
    </cfRule>
    <cfRule type="cellIs" dxfId="7148" priority="12" operator="lessThan">
      <formula>0.6</formula>
    </cfRule>
  </conditionalFormatting>
  <conditionalFormatting sqref="S72:T72 K72 G72 O72">
    <cfRule type="cellIs" dxfId="7147" priority="1" operator="greaterThan">
      <formula>0.99</formula>
    </cfRule>
    <cfRule type="cellIs" dxfId="7146" priority="2" operator="greaterThan">
      <formula>0.79</formula>
    </cfRule>
    <cfRule type="cellIs" dxfId="7145" priority="3" operator="greaterThan">
      <formula>0.59</formula>
    </cfRule>
    <cfRule type="cellIs" dxfId="7144" priority="4" operator="lessThan">
      <formula>0.6</formula>
    </cfRule>
  </conditionalFormatting>
  <conditionalFormatting sqref="K69 G69 O69 S69:T69">
    <cfRule type="cellIs" dxfId="7143" priority="5" operator="greaterThan">
      <formula>0.99</formula>
    </cfRule>
    <cfRule type="cellIs" dxfId="7142" priority="6" operator="greaterThan">
      <formula>0.79</formula>
    </cfRule>
    <cfRule type="cellIs" dxfId="7141" priority="7" operator="greaterThan">
      <formula>0.59</formula>
    </cfRule>
    <cfRule type="cellIs" dxfId="7140" priority="8" operator="lessThan">
      <formula>0.6</formula>
    </cfRule>
  </conditionalFormatting>
  <pageMargins left="0.25" right="0.25" top="0.75" bottom="0.75" header="0.3" footer="0.3"/>
  <pageSetup scale="55" orientation="landscape" verticalDpi="300" r:id="rId1"/>
  <rowBreaks count="3" manualBreakCount="3">
    <brk id="26" max="24" man="1"/>
    <brk id="47" max="24" man="1"/>
    <brk id="65" max="24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59"/>
  <sheetViews>
    <sheetView view="pageBreakPreview" topLeftCell="A37" zoomScale="60" zoomScaleNormal="70" workbookViewId="0">
      <selection activeCell="L11" sqref="L11:N11"/>
    </sheetView>
  </sheetViews>
  <sheetFormatPr baseColWidth="10" defaultColWidth="2.5703125" defaultRowHeight="15" x14ac:dyDescent="0.25"/>
  <cols>
    <col min="1" max="1" width="5.5703125" style="1" customWidth="1"/>
    <col min="2" max="2" width="30" style="86" customWidth="1"/>
    <col min="3" max="3" width="32" style="86" customWidth="1"/>
    <col min="4" max="5" width="6.42578125" style="1" customWidth="1"/>
    <col min="6" max="6" width="8.5703125" style="1" customWidth="1"/>
    <col min="7" max="7" width="8.85546875" style="1" customWidth="1"/>
    <col min="8" max="8" width="6.42578125" style="1" customWidth="1"/>
    <col min="9" max="9" width="7.140625" style="1" customWidth="1"/>
    <col min="10" max="10" width="8.7109375" style="1" customWidth="1"/>
    <col min="11" max="11" width="8.85546875" style="1" customWidth="1"/>
    <col min="12" max="13" width="6.42578125" style="1" customWidth="1"/>
    <col min="14" max="14" width="8.28515625" style="1" customWidth="1"/>
    <col min="15" max="15" width="8.85546875" style="1" customWidth="1"/>
    <col min="16" max="17" width="6.42578125" style="1" customWidth="1"/>
    <col min="18" max="18" width="8.42578125" style="1" customWidth="1"/>
    <col min="19" max="19" width="8.85546875" style="1" customWidth="1"/>
    <col min="20" max="20" width="11.42578125" style="1" customWidth="1"/>
    <col min="21" max="24" width="6.7109375" style="1" customWidth="1"/>
    <col min="25" max="25" width="7.140625" style="1" customWidth="1"/>
    <col min="26" max="167" width="2.5703125" style="1"/>
    <col min="168" max="168" width="5" style="1" bestFit="1" customWidth="1"/>
    <col min="169" max="169" width="35.5703125" style="1" bestFit="1" customWidth="1"/>
    <col min="170" max="170" width="40.140625" style="1" bestFit="1" customWidth="1"/>
    <col min="171" max="171" width="16" style="1" customWidth="1"/>
    <col min="172" max="172" width="21.7109375" style="1" customWidth="1"/>
    <col min="173" max="173" width="18.85546875" style="1" customWidth="1"/>
    <col min="174" max="174" width="12.85546875" style="1" customWidth="1"/>
    <col min="175" max="179" width="10" style="1" bestFit="1" customWidth="1"/>
    <col min="180" max="423" width="2.5703125" style="1"/>
    <col min="424" max="424" width="5" style="1" bestFit="1" customWidth="1"/>
    <col min="425" max="425" width="35.5703125" style="1" bestFit="1" customWidth="1"/>
    <col min="426" max="426" width="40.140625" style="1" bestFit="1" customWidth="1"/>
    <col min="427" max="427" width="16" style="1" customWidth="1"/>
    <col min="428" max="428" width="21.7109375" style="1" customWidth="1"/>
    <col min="429" max="429" width="18.85546875" style="1" customWidth="1"/>
    <col min="430" max="430" width="12.85546875" style="1" customWidth="1"/>
    <col min="431" max="435" width="10" style="1" bestFit="1" customWidth="1"/>
    <col min="436" max="679" width="2.5703125" style="1"/>
    <col min="680" max="680" width="5" style="1" bestFit="1" customWidth="1"/>
    <col min="681" max="681" width="35.5703125" style="1" bestFit="1" customWidth="1"/>
    <col min="682" max="682" width="40.140625" style="1" bestFit="1" customWidth="1"/>
    <col min="683" max="683" width="16" style="1" customWidth="1"/>
    <col min="684" max="684" width="21.7109375" style="1" customWidth="1"/>
    <col min="685" max="685" width="18.85546875" style="1" customWidth="1"/>
    <col min="686" max="686" width="12.85546875" style="1" customWidth="1"/>
    <col min="687" max="691" width="10" style="1" bestFit="1" customWidth="1"/>
    <col min="692" max="935" width="2.5703125" style="1"/>
    <col min="936" max="936" width="5" style="1" bestFit="1" customWidth="1"/>
    <col min="937" max="937" width="35.5703125" style="1" bestFit="1" customWidth="1"/>
    <col min="938" max="938" width="40.140625" style="1" bestFit="1" customWidth="1"/>
    <col min="939" max="939" width="16" style="1" customWidth="1"/>
    <col min="940" max="940" width="21.7109375" style="1" customWidth="1"/>
    <col min="941" max="941" width="18.85546875" style="1" customWidth="1"/>
    <col min="942" max="942" width="12.85546875" style="1" customWidth="1"/>
    <col min="943" max="947" width="10" style="1" bestFit="1" customWidth="1"/>
    <col min="948" max="1191" width="2.5703125" style="1"/>
    <col min="1192" max="1192" width="5" style="1" bestFit="1" customWidth="1"/>
    <col min="1193" max="1193" width="35.5703125" style="1" bestFit="1" customWidth="1"/>
    <col min="1194" max="1194" width="40.140625" style="1" bestFit="1" customWidth="1"/>
    <col min="1195" max="1195" width="16" style="1" customWidth="1"/>
    <col min="1196" max="1196" width="21.7109375" style="1" customWidth="1"/>
    <col min="1197" max="1197" width="18.85546875" style="1" customWidth="1"/>
    <col min="1198" max="1198" width="12.85546875" style="1" customWidth="1"/>
    <col min="1199" max="1203" width="10" style="1" bestFit="1" customWidth="1"/>
    <col min="1204" max="1447" width="2.5703125" style="1"/>
    <col min="1448" max="1448" width="5" style="1" bestFit="1" customWidth="1"/>
    <col min="1449" max="1449" width="35.5703125" style="1" bestFit="1" customWidth="1"/>
    <col min="1450" max="1450" width="40.140625" style="1" bestFit="1" customWidth="1"/>
    <col min="1451" max="1451" width="16" style="1" customWidth="1"/>
    <col min="1452" max="1452" width="21.7109375" style="1" customWidth="1"/>
    <col min="1453" max="1453" width="18.85546875" style="1" customWidth="1"/>
    <col min="1454" max="1454" width="12.85546875" style="1" customWidth="1"/>
    <col min="1455" max="1459" width="10" style="1" bestFit="1" customWidth="1"/>
    <col min="1460" max="1703" width="2.5703125" style="1"/>
    <col min="1704" max="1704" width="5" style="1" bestFit="1" customWidth="1"/>
    <col min="1705" max="1705" width="35.5703125" style="1" bestFit="1" customWidth="1"/>
    <col min="1706" max="1706" width="40.140625" style="1" bestFit="1" customWidth="1"/>
    <col min="1707" max="1707" width="16" style="1" customWidth="1"/>
    <col min="1708" max="1708" width="21.7109375" style="1" customWidth="1"/>
    <col min="1709" max="1709" width="18.85546875" style="1" customWidth="1"/>
    <col min="1710" max="1710" width="12.85546875" style="1" customWidth="1"/>
    <col min="1711" max="1715" width="10" style="1" bestFit="1" customWidth="1"/>
    <col min="1716" max="1959" width="2.5703125" style="1"/>
    <col min="1960" max="1960" width="5" style="1" bestFit="1" customWidth="1"/>
    <col min="1961" max="1961" width="35.5703125" style="1" bestFit="1" customWidth="1"/>
    <col min="1962" max="1962" width="40.140625" style="1" bestFit="1" customWidth="1"/>
    <col min="1963" max="1963" width="16" style="1" customWidth="1"/>
    <col min="1964" max="1964" width="21.7109375" style="1" customWidth="1"/>
    <col min="1965" max="1965" width="18.85546875" style="1" customWidth="1"/>
    <col min="1966" max="1966" width="12.85546875" style="1" customWidth="1"/>
    <col min="1967" max="1971" width="10" style="1" bestFit="1" customWidth="1"/>
    <col min="1972" max="2215" width="2.5703125" style="1"/>
    <col min="2216" max="2216" width="5" style="1" bestFit="1" customWidth="1"/>
    <col min="2217" max="2217" width="35.5703125" style="1" bestFit="1" customWidth="1"/>
    <col min="2218" max="2218" width="40.140625" style="1" bestFit="1" customWidth="1"/>
    <col min="2219" max="2219" width="16" style="1" customWidth="1"/>
    <col min="2220" max="2220" width="21.7109375" style="1" customWidth="1"/>
    <col min="2221" max="2221" width="18.85546875" style="1" customWidth="1"/>
    <col min="2222" max="2222" width="12.85546875" style="1" customWidth="1"/>
    <col min="2223" max="2227" width="10" style="1" bestFit="1" customWidth="1"/>
    <col min="2228" max="2471" width="2.5703125" style="1"/>
    <col min="2472" max="2472" width="5" style="1" bestFit="1" customWidth="1"/>
    <col min="2473" max="2473" width="35.5703125" style="1" bestFit="1" customWidth="1"/>
    <col min="2474" max="2474" width="40.140625" style="1" bestFit="1" customWidth="1"/>
    <col min="2475" max="2475" width="16" style="1" customWidth="1"/>
    <col min="2476" max="2476" width="21.7109375" style="1" customWidth="1"/>
    <col min="2477" max="2477" width="18.85546875" style="1" customWidth="1"/>
    <col min="2478" max="2478" width="12.85546875" style="1" customWidth="1"/>
    <col min="2479" max="2483" width="10" style="1" bestFit="1" customWidth="1"/>
    <col min="2484" max="2727" width="2.5703125" style="1"/>
    <col min="2728" max="2728" width="5" style="1" bestFit="1" customWidth="1"/>
    <col min="2729" max="2729" width="35.5703125" style="1" bestFit="1" customWidth="1"/>
    <col min="2730" max="2730" width="40.140625" style="1" bestFit="1" customWidth="1"/>
    <col min="2731" max="2731" width="16" style="1" customWidth="1"/>
    <col min="2732" max="2732" width="21.7109375" style="1" customWidth="1"/>
    <col min="2733" max="2733" width="18.85546875" style="1" customWidth="1"/>
    <col min="2734" max="2734" width="12.85546875" style="1" customWidth="1"/>
    <col min="2735" max="2739" width="10" style="1" bestFit="1" customWidth="1"/>
    <col min="2740" max="2983" width="2.5703125" style="1"/>
    <col min="2984" max="2984" width="5" style="1" bestFit="1" customWidth="1"/>
    <col min="2985" max="2985" width="35.5703125" style="1" bestFit="1" customWidth="1"/>
    <col min="2986" max="2986" width="40.140625" style="1" bestFit="1" customWidth="1"/>
    <col min="2987" max="2987" width="16" style="1" customWidth="1"/>
    <col min="2988" max="2988" width="21.7109375" style="1" customWidth="1"/>
    <col min="2989" max="2989" width="18.85546875" style="1" customWidth="1"/>
    <col min="2990" max="2990" width="12.85546875" style="1" customWidth="1"/>
    <col min="2991" max="2995" width="10" style="1" bestFit="1" customWidth="1"/>
    <col min="2996" max="3239" width="2.5703125" style="1"/>
    <col min="3240" max="3240" width="5" style="1" bestFit="1" customWidth="1"/>
    <col min="3241" max="3241" width="35.5703125" style="1" bestFit="1" customWidth="1"/>
    <col min="3242" max="3242" width="40.140625" style="1" bestFit="1" customWidth="1"/>
    <col min="3243" max="3243" width="16" style="1" customWidth="1"/>
    <col min="3244" max="3244" width="21.7109375" style="1" customWidth="1"/>
    <col min="3245" max="3245" width="18.85546875" style="1" customWidth="1"/>
    <col min="3246" max="3246" width="12.85546875" style="1" customWidth="1"/>
    <col min="3247" max="3251" width="10" style="1" bestFit="1" customWidth="1"/>
    <col min="3252" max="3495" width="2.5703125" style="1"/>
    <col min="3496" max="3496" width="5" style="1" bestFit="1" customWidth="1"/>
    <col min="3497" max="3497" width="35.5703125" style="1" bestFit="1" customWidth="1"/>
    <col min="3498" max="3498" width="40.140625" style="1" bestFit="1" customWidth="1"/>
    <col min="3499" max="3499" width="16" style="1" customWidth="1"/>
    <col min="3500" max="3500" width="21.7109375" style="1" customWidth="1"/>
    <col min="3501" max="3501" width="18.85546875" style="1" customWidth="1"/>
    <col min="3502" max="3502" width="12.85546875" style="1" customWidth="1"/>
    <col min="3503" max="3507" width="10" style="1" bestFit="1" customWidth="1"/>
    <col min="3508" max="3751" width="2.5703125" style="1"/>
    <col min="3752" max="3752" width="5" style="1" bestFit="1" customWidth="1"/>
    <col min="3753" max="3753" width="35.5703125" style="1" bestFit="1" customWidth="1"/>
    <col min="3754" max="3754" width="40.140625" style="1" bestFit="1" customWidth="1"/>
    <col min="3755" max="3755" width="16" style="1" customWidth="1"/>
    <col min="3756" max="3756" width="21.7109375" style="1" customWidth="1"/>
    <col min="3757" max="3757" width="18.85546875" style="1" customWidth="1"/>
    <col min="3758" max="3758" width="12.85546875" style="1" customWidth="1"/>
    <col min="3759" max="3763" width="10" style="1" bestFit="1" customWidth="1"/>
    <col min="3764" max="4007" width="2.5703125" style="1"/>
    <col min="4008" max="4008" width="5" style="1" bestFit="1" customWidth="1"/>
    <col min="4009" max="4009" width="35.5703125" style="1" bestFit="1" customWidth="1"/>
    <col min="4010" max="4010" width="40.140625" style="1" bestFit="1" customWidth="1"/>
    <col min="4011" max="4011" width="16" style="1" customWidth="1"/>
    <col min="4012" max="4012" width="21.7109375" style="1" customWidth="1"/>
    <col min="4013" max="4013" width="18.85546875" style="1" customWidth="1"/>
    <col min="4014" max="4014" width="12.85546875" style="1" customWidth="1"/>
    <col min="4015" max="4019" width="10" style="1" bestFit="1" customWidth="1"/>
    <col min="4020" max="4263" width="2.5703125" style="1"/>
    <col min="4264" max="4264" width="5" style="1" bestFit="1" customWidth="1"/>
    <col min="4265" max="4265" width="35.5703125" style="1" bestFit="1" customWidth="1"/>
    <col min="4266" max="4266" width="40.140625" style="1" bestFit="1" customWidth="1"/>
    <col min="4267" max="4267" width="16" style="1" customWidth="1"/>
    <col min="4268" max="4268" width="21.7109375" style="1" customWidth="1"/>
    <col min="4269" max="4269" width="18.85546875" style="1" customWidth="1"/>
    <col min="4270" max="4270" width="12.85546875" style="1" customWidth="1"/>
    <col min="4271" max="4275" width="10" style="1" bestFit="1" customWidth="1"/>
    <col min="4276" max="4519" width="2.5703125" style="1"/>
    <col min="4520" max="4520" width="5" style="1" bestFit="1" customWidth="1"/>
    <col min="4521" max="4521" width="35.5703125" style="1" bestFit="1" customWidth="1"/>
    <col min="4522" max="4522" width="40.140625" style="1" bestFit="1" customWidth="1"/>
    <col min="4523" max="4523" width="16" style="1" customWidth="1"/>
    <col min="4524" max="4524" width="21.7109375" style="1" customWidth="1"/>
    <col min="4525" max="4525" width="18.85546875" style="1" customWidth="1"/>
    <col min="4526" max="4526" width="12.85546875" style="1" customWidth="1"/>
    <col min="4527" max="4531" width="10" style="1" bestFit="1" customWidth="1"/>
    <col min="4532" max="4775" width="2.5703125" style="1"/>
    <col min="4776" max="4776" width="5" style="1" bestFit="1" customWidth="1"/>
    <col min="4777" max="4777" width="35.5703125" style="1" bestFit="1" customWidth="1"/>
    <col min="4778" max="4778" width="40.140625" style="1" bestFit="1" customWidth="1"/>
    <col min="4779" max="4779" width="16" style="1" customWidth="1"/>
    <col min="4780" max="4780" width="21.7109375" style="1" customWidth="1"/>
    <col min="4781" max="4781" width="18.85546875" style="1" customWidth="1"/>
    <col min="4782" max="4782" width="12.85546875" style="1" customWidth="1"/>
    <col min="4783" max="4787" width="10" style="1" bestFit="1" customWidth="1"/>
    <col min="4788" max="5031" width="2.5703125" style="1"/>
    <col min="5032" max="5032" width="5" style="1" bestFit="1" customWidth="1"/>
    <col min="5033" max="5033" width="35.5703125" style="1" bestFit="1" customWidth="1"/>
    <col min="5034" max="5034" width="40.140625" style="1" bestFit="1" customWidth="1"/>
    <col min="5035" max="5035" width="16" style="1" customWidth="1"/>
    <col min="5036" max="5036" width="21.7109375" style="1" customWidth="1"/>
    <col min="5037" max="5037" width="18.85546875" style="1" customWidth="1"/>
    <col min="5038" max="5038" width="12.85546875" style="1" customWidth="1"/>
    <col min="5039" max="5043" width="10" style="1" bestFit="1" customWidth="1"/>
    <col min="5044" max="5287" width="2.5703125" style="1"/>
    <col min="5288" max="5288" width="5" style="1" bestFit="1" customWidth="1"/>
    <col min="5289" max="5289" width="35.5703125" style="1" bestFit="1" customWidth="1"/>
    <col min="5290" max="5290" width="40.140625" style="1" bestFit="1" customWidth="1"/>
    <col min="5291" max="5291" width="16" style="1" customWidth="1"/>
    <col min="5292" max="5292" width="21.7109375" style="1" customWidth="1"/>
    <col min="5293" max="5293" width="18.85546875" style="1" customWidth="1"/>
    <col min="5294" max="5294" width="12.85546875" style="1" customWidth="1"/>
    <col min="5295" max="5299" width="10" style="1" bestFit="1" customWidth="1"/>
    <col min="5300" max="5543" width="2.5703125" style="1"/>
    <col min="5544" max="5544" width="5" style="1" bestFit="1" customWidth="1"/>
    <col min="5545" max="5545" width="35.5703125" style="1" bestFit="1" customWidth="1"/>
    <col min="5546" max="5546" width="40.140625" style="1" bestFit="1" customWidth="1"/>
    <col min="5547" max="5547" width="16" style="1" customWidth="1"/>
    <col min="5548" max="5548" width="21.7109375" style="1" customWidth="1"/>
    <col min="5549" max="5549" width="18.85546875" style="1" customWidth="1"/>
    <col min="5550" max="5550" width="12.85546875" style="1" customWidth="1"/>
    <col min="5551" max="5555" width="10" style="1" bestFit="1" customWidth="1"/>
    <col min="5556" max="5799" width="2.5703125" style="1"/>
    <col min="5800" max="5800" width="5" style="1" bestFit="1" customWidth="1"/>
    <col min="5801" max="5801" width="35.5703125" style="1" bestFit="1" customWidth="1"/>
    <col min="5802" max="5802" width="40.140625" style="1" bestFit="1" customWidth="1"/>
    <col min="5803" max="5803" width="16" style="1" customWidth="1"/>
    <col min="5804" max="5804" width="21.7109375" style="1" customWidth="1"/>
    <col min="5805" max="5805" width="18.85546875" style="1" customWidth="1"/>
    <col min="5806" max="5806" width="12.85546875" style="1" customWidth="1"/>
    <col min="5807" max="5811" width="10" style="1" bestFit="1" customWidth="1"/>
    <col min="5812" max="6055" width="2.5703125" style="1"/>
    <col min="6056" max="6056" width="5" style="1" bestFit="1" customWidth="1"/>
    <col min="6057" max="6057" width="35.5703125" style="1" bestFit="1" customWidth="1"/>
    <col min="6058" max="6058" width="40.140625" style="1" bestFit="1" customWidth="1"/>
    <col min="6059" max="6059" width="16" style="1" customWidth="1"/>
    <col min="6060" max="6060" width="21.7109375" style="1" customWidth="1"/>
    <col min="6061" max="6061" width="18.85546875" style="1" customWidth="1"/>
    <col min="6062" max="6062" width="12.85546875" style="1" customWidth="1"/>
    <col min="6063" max="6067" width="10" style="1" bestFit="1" customWidth="1"/>
    <col min="6068" max="6311" width="2.5703125" style="1"/>
    <col min="6312" max="6312" width="5" style="1" bestFit="1" customWidth="1"/>
    <col min="6313" max="6313" width="35.5703125" style="1" bestFit="1" customWidth="1"/>
    <col min="6314" max="6314" width="40.140625" style="1" bestFit="1" customWidth="1"/>
    <col min="6315" max="6315" width="16" style="1" customWidth="1"/>
    <col min="6316" max="6316" width="21.7109375" style="1" customWidth="1"/>
    <col min="6317" max="6317" width="18.85546875" style="1" customWidth="1"/>
    <col min="6318" max="6318" width="12.85546875" style="1" customWidth="1"/>
    <col min="6319" max="6323" width="10" style="1" bestFit="1" customWidth="1"/>
    <col min="6324" max="6567" width="2.5703125" style="1"/>
    <col min="6568" max="6568" width="5" style="1" bestFit="1" customWidth="1"/>
    <col min="6569" max="6569" width="35.5703125" style="1" bestFit="1" customWidth="1"/>
    <col min="6570" max="6570" width="40.140625" style="1" bestFit="1" customWidth="1"/>
    <col min="6571" max="6571" width="16" style="1" customWidth="1"/>
    <col min="6572" max="6572" width="21.7109375" style="1" customWidth="1"/>
    <col min="6573" max="6573" width="18.85546875" style="1" customWidth="1"/>
    <col min="6574" max="6574" width="12.85546875" style="1" customWidth="1"/>
    <col min="6575" max="6579" width="10" style="1" bestFit="1" customWidth="1"/>
    <col min="6580" max="6823" width="2.5703125" style="1"/>
    <col min="6824" max="6824" width="5" style="1" bestFit="1" customWidth="1"/>
    <col min="6825" max="6825" width="35.5703125" style="1" bestFit="1" customWidth="1"/>
    <col min="6826" max="6826" width="40.140625" style="1" bestFit="1" customWidth="1"/>
    <col min="6827" max="6827" width="16" style="1" customWidth="1"/>
    <col min="6828" max="6828" width="21.7109375" style="1" customWidth="1"/>
    <col min="6829" max="6829" width="18.85546875" style="1" customWidth="1"/>
    <col min="6830" max="6830" width="12.85546875" style="1" customWidth="1"/>
    <col min="6831" max="6835" width="10" style="1" bestFit="1" customWidth="1"/>
    <col min="6836" max="7079" width="2.5703125" style="1"/>
    <col min="7080" max="7080" width="5" style="1" bestFit="1" customWidth="1"/>
    <col min="7081" max="7081" width="35.5703125" style="1" bestFit="1" customWidth="1"/>
    <col min="7082" max="7082" width="40.140625" style="1" bestFit="1" customWidth="1"/>
    <col min="7083" max="7083" width="16" style="1" customWidth="1"/>
    <col min="7084" max="7084" width="21.7109375" style="1" customWidth="1"/>
    <col min="7085" max="7085" width="18.85546875" style="1" customWidth="1"/>
    <col min="7086" max="7086" width="12.85546875" style="1" customWidth="1"/>
    <col min="7087" max="7091" width="10" style="1" bestFit="1" customWidth="1"/>
    <col min="7092" max="7335" width="2.5703125" style="1"/>
    <col min="7336" max="7336" width="5" style="1" bestFit="1" customWidth="1"/>
    <col min="7337" max="7337" width="35.5703125" style="1" bestFit="1" customWidth="1"/>
    <col min="7338" max="7338" width="40.140625" style="1" bestFit="1" customWidth="1"/>
    <col min="7339" max="7339" width="16" style="1" customWidth="1"/>
    <col min="7340" max="7340" width="21.7109375" style="1" customWidth="1"/>
    <col min="7341" max="7341" width="18.85546875" style="1" customWidth="1"/>
    <col min="7342" max="7342" width="12.85546875" style="1" customWidth="1"/>
    <col min="7343" max="7347" width="10" style="1" bestFit="1" customWidth="1"/>
    <col min="7348" max="7591" width="2.5703125" style="1"/>
    <col min="7592" max="7592" width="5" style="1" bestFit="1" customWidth="1"/>
    <col min="7593" max="7593" width="35.5703125" style="1" bestFit="1" customWidth="1"/>
    <col min="7594" max="7594" width="40.140625" style="1" bestFit="1" customWidth="1"/>
    <col min="7595" max="7595" width="16" style="1" customWidth="1"/>
    <col min="7596" max="7596" width="21.7109375" style="1" customWidth="1"/>
    <col min="7597" max="7597" width="18.85546875" style="1" customWidth="1"/>
    <col min="7598" max="7598" width="12.85546875" style="1" customWidth="1"/>
    <col min="7599" max="7603" width="10" style="1" bestFit="1" customWidth="1"/>
    <col min="7604" max="7847" width="2.5703125" style="1"/>
    <col min="7848" max="7848" width="5" style="1" bestFit="1" customWidth="1"/>
    <col min="7849" max="7849" width="35.5703125" style="1" bestFit="1" customWidth="1"/>
    <col min="7850" max="7850" width="40.140625" style="1" bestFit="1" customWidth="1"/>
    <col min="7851" max="7851" width="16" style="1" customWidth="1"/>
    <col min="7852" max="7852" width="21.7109375" style="1" customWidth="1"/>
    <col min="7853" max="7853" width="18.85546875" style="1" customWidth="1"/>
    <col min="7854" max="7854" width="12.85546875" style="1" customWidth="1"/>
    <col min="7855" max="7859" width="10" style="1" bestFit="1" customWidth="1"/>
    <col min="7860" max="8103" width="2.5703125" style="1"/>
    <col min="8104" max="8104" width="5" style="1" bestFit="1" customWidth="1"/>
    <col min="8105" max="8105" width="35.5703125" style="1" bestFit="1" customWidth="1"/>
    <col min="8106" max="8106" width="40.140625" style="1" bestFit="1" customWidth="1"/>
    <col min="8107" max="8107" width="16" style="1" customWidth="1"/>
    <col min="8108" max="8108" width="21.7109375" style="1" customWidth="1"/>
    <col min="8109" max="8109" width="18.85546875" style="1" customWidth="1"/>
    <col min="8110" max="8110" width="12.85546875" style="1" customWidth="1"/>
    <col min="8111" max="8115" width="10" style="1" bestFit="1" customWidth="1"/>
    <col min="8116" max="8359" width="2.5703125" style="1"/>
    <col min="8360" max="8360" width="5" style="1" bestFit="1" customWidth="1"/>
    <col min="8361" max="8361" width="35.5703125" style="1" bestFit="1" customWidth="1"/>
    <col min="8362" max="8362" width="40.140625" style="1" bestFit="1" customWidth="1"/>
    <col min="8363" max="8363" width="16" style="1" customWidth="1"/>
    <col min="8364" max="8364" width="21.7109375" style="1" customWidth="1"/>
    <col min="8365" max="8365" width="18.85546875" style="1" customWidth="1"/>
    <col min="8366" max="8366" width="12.85546875" style="1" customWidth="1"/>
    <col min="8367" max="8371" width="10" style="1" bestFit="1" customWidth="1"/>
    <col min="8372" max="8615" width="2.5703125" style="1"/>
    <col min="8616" max="8616" width="5" style="1" bestFit="1" customWidth="1"/>
    <col min="8617" max="8617" width="35.5703125" style="1" bestFit="1" customWidth="1"/>
    <col min="8618" max="8618" width="40.140625" style="1" bestFit="1" customWidth="1"/>
    <col min="8619" max="8619" width="16" style="1" customWidth="1"/>
    <col min="8620" max="8620" width="21.7109375" style="1" customWidth="1"/>
    <col min="8621" max="8621" width="18.85546875" style="1" customWidth="1"/>
    <col min="8622" max="8622" width="12.85546875" style="1" customWidth="1"/>
    <col min="8623" max="8627" width="10" style="1" bestFit="1" customWidth="1"/>
    <col min="8628" max="8871" width="2.5703125" style="1"/>
    <col min="8872" max="8872" width="5" style="1" bestFit="1" customWidth="1"/>
    <col min="8873" max="8873" width="35.5703125" style="1" bestFit="1" customWidth="1"/>
    <col min="8874" max="8874" width="40.140625" style="1" bestFit="1" customWidth="1"/>
    <col min="8875" max="8875" width="16" style="1" customWidth="1"/>
    <col min="8876" max="8876" width="21.7109375" style="1" customWidth="1"/>
    <col min="8877" max="8877" width="18.85546875" style="1" customWidth="1"/>
    <col min="8878" max="8878" width="12.85546875" style="1" customWidth="1"/>
    <col min="8879" max="8883" width="10" style="1" bestFit="1" customWidth="1"/>
    <col min="8884" max="9127" width="2.5703125" style="1"/>
    <col min="9128" max="9128" width="5" style="1" bestFit="1" customWidth="1"/>
    <col min="9129" max="9129" width="35.5703125" style="1" bestFit="1" customWidth="1"/>
    <col min="9130" max="9130" width="40.140625" style="1" bestFit="1" customWidth="1"/>
    <col min="9131" max="9131" width="16" style="1" customWidth="1"/>
    <col min="9132" max="9132" width="21.7109375" style="1" customWidth="1"/>
    <col min="9133" max="9133" width="18.85546875" style="1" customWidth="1"/>
    <col min="9134" max="9134" width="12.85546875" style="1" customWidth="1"/>
    <col min="9135" max="9139" width="10" style="1" bestFit="1" customWidth="1"/>
    <col min="9140" max="9383" width="2.5703125" style="1"/>
    <col min="9384" max="9384" width="5" style="1" bestFit="1" customWidth="1"/>
    <col min="9385" max="9385" width="35.5703125" style="1" bestFit="1" customWidth="1"/>
    <col min="9386" max="9386" width="40.140625" style="1" bestFit="1" customWidth="1"/>
    <col min="9387" max="9387" width="16" style="1" customWidth="1"/>
    <col min="9388" max="9388" width="21.7109375" style="1" customWidth="1"/>
    <col min="9389" max="9389" width="18.85546875" style="1" customWidth="1"/>
    <col min="9390" max="9390" width="12.85546875" style="1" customWidth="1"/>
    <col min="9391" max="9395" width="10" style="1" bestFit="1" customWidth="1"/>
    <col min="9396" max="9639" width="2.5703125" style="1"/>
    <col min="9640" max="9640" width="5" style="1" bestFit="1" customWidth="1"/>
    <col min="9641" max="9641" width="35.5703125" style="1" bestFit="1" customWidth="1"/>
    <col min="9642" max="9642" width="40.140625" style="1" bestFit="1" customWidth="1"/>
    <col min="9643" max="9643" width="16" style="1" customWidth="1"/>
    <col min="9644" max="9644" width="21.7109375" style="1" customWidth="1"/>
    <col min="9645" max="9645" width="18.85546875" style="1" customWidth="1"/>
    <col min="9646" max="9646" width="12.85546875" style="1" customWidth="1"/>
    <col min="9647" max="9651" width="10" style="1" bestFit="1" customWidth="1"/>
    <col min="9652" max="9895" width="2.5703125" style="1"/>
    <col min="9896" max="9896" width="5" style="1" bestFit="1" customWidth="1"/>
    <col min="9897" max="9897" width="35.5703125" style="1" bestFit="1" customWidth="1"/>
    <col min="9898" max="9898" width="40.140625" style="1" bestFit="1" customWidth="1"/>
    <col min="9899" max="9899" width="16" style="1" customWidth="1"/>
    <col min="9900" max="9900" width="21.7109375" style="1" customWidth="1"/>
    <col min="9901" max="9901" width="18.85546875" style="1" customWidth="1"/>
    <col min="9902" max="9902" width="12.85546875" style="1" customWidth="1"/>
    <col min="9903" max="9907" width="10" style="1" bestFit="1" customWidth="1"/>
    <col min="9908" max="10151" width="2.5703125" style="1"/>
    <col min="10152" max="10152" width="5" style="1" bestFit="1" customWidth="1"/>
    <col min="10153" max="10153" width="35.5703125" style="1" bestFit="1" customWidth="1"/>
    <col min="10154" max="10154" width="40.140625" style="1" bestFit="1" customWidth="1"/>
    <col min="10155" max="10155" width="16" style="1" customWidth="1"/>
    <col min="10156" max="10156" width="21.7109375" style="1" customWidth="1"/>
    <col min="10157" max="10157" width="18.85546875" style="1" customWidth="1"/>
    <col min="10158" max="10158" width="12.85546875" style="1" customWidth="1"/>
    <col min="10159" max="10163" width="10" style="1" bestFit="1" customWidth="1"/>
    <col min="10164" max="10407" width="2.5703125" style="1"/>
    <col min="10408" max="10408" width="5" style="1" bestFit="1" customWidth="1"/>
    <col min="10409" max="10409" width="35.5703125" style="1" bestFit="1" customWidth="1"/>
    <col min="10410" max="10410" width="40.140625" style="1" bestFit="1" customWidth="1"/>
    <col min="10411" max="10411" width="16" style="1" customWidth="1"/>
    <col min="10412" max="10412" width="21.7109375" style="1" customWidth="1"/>
    <col min="10413" max="10413" width="18.85546875" style="1" customWidth="1"/>
    <col min="10414" max="10414" width="12.85546875" style="1" customWidth="1"/>
    <col min="10415" max="10419" width="10" style="1" bestFit="1" customWidth="1"/>
    <col min="10420" max="10663" width="2.5703125" style="1"/>
    <col min="10664" max="10664" width="5" style="1" bestFit="1" customWidth="1"/>
    <col min="10665" max="10665" width="35.5703125" style="1" bestFit="1" customWidth="1"/>
    <col min="10666" max="10666" width="40.140625" style="1" bestFit="1" customWidth="1"/>
    <col min="10667" max="10667" width="16" style="1" customWidth="1"/>
    <col min="10668" max="10668" width="21.7109375" style="1" customWidth="1"/>
    <col min="10669" max="10669" width="18.85546875" style="1" customWidth="1"/>
    <col min="10670" max="10670" width="12.85546875" style="1" customWidth="1"/>
    <col min="10671" max="10675" width="10" style="1" bestFit="1" customWidth="1"/>
    <col min="10676" max="10919" width="2.5703125" style="1"/>
    <col min="10920" max="10920" width="5" style="1" bestFit="1" customWidth="1"/>
    <col min="10921" max="10921" width="35.5703125" style="1" bestFit="1" customWidth="1"/>
    <col min="10922" max="10922" width="40.140625" style="1" bestFit="1" customWidth="1"/>
    <col min="10923" max="10923" width="16" style="1" customWidth="1"/>
    <col min="10924" max="10924" width="21.7109375" style="1" customWidth="1"/>
    <col min="10925" max="10925" width="18.85546875" style="1" customWidth="1"/>
    <col min="10926" max="10926" width="12.85546875" style="1" customWidth="1"/>
    <col min="10927" max="10931" width="10" style="1" bestFit="1" customWidth="1"/>
    <col min="10932" max="11175" width="2.5703125" style="1"/>
    <col min="11176" max="11176" width="5" style="1" bestFit="1" customWidth="1"/>
    <col min="11177" max="11177" width="35.5703125" style="1" bestFit="1" customWidth="1"/>
    <col min="11178" max="11178" width="40.140625" style="1" bestFit="1" customWidth="1"/>
    <col min="11179" max="11179" width="16" style="1" customWidth="1"/>
    <col min="11180" max="11180" width="21.7109375" style="1" customWidth="1"/>
    <col min="11181" max="11181" width="18.85546875" style="1" customWidth="1"/>
    <col min="11182" max="11182" width="12.85546875" style="1" customWidth="1"/>
    <col min="11183" max="11187" width="10" style="1" bestFit="1" customWidth="1"/>
    <col min="11188" max="11431" width="2.5703125" style="1"/>
    <col min="11432" max="11432" width="5" style="1" bestFit="1" customWidth="1"/>
    <col min="11433" max="11433" width="35.5703125" style="1" bestFit="1" customWidth="1"/>
    <col min="11434" max="11434" width="40.140625" style="1" bestFit="1" customWidth="1"/>
    <col min="11435" max="11435" width="16" style="1" customWidth="1"/>
    <col min="11436" max="11436" width="21.7109375" style="1" customWidth="1"/>
    <col min="11437" max="11437" width="18.85546875" style="1" customWidth="1"/>
    <col min="11438" max="11438" width="12.85546875" style="1" customWidth="1"/>
    <col min="11439" max="11443" width="10" style="1" bestFit="1" customWidth="1"/>
    <col min="11444" max="11687" width="2.5703125" style="1"/>
    <col min="11688" max="11688" width="5" style="1" bestFit="1" customWidth="1"/>
    <col min="11689" max="11689" width="35.5703125" style="1" bestFit="1" customWidth="1"/>
    <col min="11690" max="11690" width="40.140625" style="1" bestFit="1" customWidth="1"/>
    <col min="11691" max="11691" width="16" style="1" customWidth="1"/>
    <col min="11692" max="11692" width="21.7109375" style="1" customWidth="1"/>
    <col min="11693" max="11693" width="18.85546875" style="1" customWidth="1"/>
    <col min="11694" max="11694" width="12.85546875" style="1" customWidth="1"/>
    <col min="11695" max="11699" width="10" style="1" bestFit="1" customWidth="1"/>
    <col min="11700" max="11943" width="2.5703125" style="1"/>
    <col min="11944" max="11944" width="5" style="1" bestFit="1" customWidth="1"/>
    <col min="11945" max="11945" width="35.5703125" style="1" bestFit="1" customWidth="1"/>
    <col min="11946" max="11946" width="40.140625" style="1" bestFit="1" customWidth="1"/>
    <col min="11947" max="11947" width="16" style="1" customWidth="1"/>
    <col min="11948" max="11948" width="21.7109375" style="1" customWidth="1"/>
    <col min="11949" max="11949" width="18.85546875" style="1" customWidth="1"/>
    <col min="11950" max="11950" width="12.85546875" style="1" customWidth="1"/>
    <col min="11951" max="11955" width="10" style="1" bestFit="1" customWidth="1"/>
    <col min="11956" max="12199" width="2.5703125" style="1"/>
    <col min="12200" max="12200" width="5" style="1" bestFit="1" customWidth="1"/>
    <col min="12201" max="12201" width="35.5703125" style="1" bestFit="1" customWidth="1"/>
    <col min="12202" max="12202" width="40.140625" style="1" bestFit="1" customWidth="1"/>
    <col min="12203" max="12203" width="16" style="1" customWidth="1"/>
    <col min="12204" max="12204" width="21.7109375" style="1" customWidth="1"/>
    <col min="12205" max="12205" width="18.85546875" style="1" customWidth="1"/>
    <col min="12206" max="12206" width="12.85546875" style="1" customWidth="1"/>
    <col min="12207" max="12211" width="10" style="1" bestFit="1" customWidth="1"/>
    <col min="12212" max="12455" width="2.5703125" style="1"/>
    <col min="12456" max="12456" width="5" style="1" bestFit="1" customWidth="1"/>
    <col min="12457" max="12457" width="35.5703125" style="1" bestFit="1" customWidth="1"/>
    <col min="12458" max="12458" width="40.140625" style="1" bestFit="1" customWidth="1"/>
    <col min="12459" max="12459" width="16" style="1" customWidth="1"/>
    <col min="12460" max="12460" width="21.7109375" style="1" customWidth="1"/>
    <col min="12461" max="12461" width="18.85546875" style="1" customWidth="1"/>
    <col min="12462" max="12462" width="12.85546875" style="1" customWidth="1"/>
    <col min="12463" max="12467" width="10" style="1" bestFit="1" customWidth="1"/>
    <col min="12468" max="12711" width="2.5703125" style="1"/>
    <col min="12712" max="12712" width="5" style="1" bestFit="1" customWidth="1"/>
    <col min="12713" max="12713" width="35.5703125" style="1" bestFit="1" customWidth="1"/>
    <col min="12714" max="12714" width="40.140625" style="1" bestFit="1" customWidth="1"/>
    <col min="12715" max="12715" width="16" style="1" customWidth="1"/>
    <col min="12716" max="12716" width="21.7109375" style="1" customWidth="1"/>
    <col min="12717" max="12717" width="18.85546875" style="1" customWidth="1"/>
    <col min="12718" max="12718" width="12.85546875" style="1" customWidth="1"/>
    <col min="12719" max="12723" width="10" style="1" bestFit="1" customWidth="1"/>
    <col min="12724" max="12967" width="2.5703125" style="1"/>
    <col min="12968" max="12968" width="5" style="1" bestFit="1" customWidth="1"/>
    <col min="12969" max="12969" width="35.5703125" style="1" bestFit="1" customWidth="1"/>
    <col min="12970" max="12970" width="40.140625" style="1" bestFit="1" customWidth="1"/>
    <col min="12971" max="12971" width="16" style="1" customWidth="1"/>
    <col min="12972" max="12972" width="21.7109375" style="1" customWidth="1"/>
    <col min="12973" max="12973" width="18.85546875" style="1" customWidth="1"/>
    <col min="12974" max="12974" width="12.85546875" style="1" customWidth="1"/>
    <col min="12975" max="12979" width="10" style="1" bestFit="1" customWidth="1"/>
    <col min="12980" max="13223" width="2.5703125" style="1"/>
    <col min="13224" max="13224" width="5" style="1" bestFit="1" customWidth="1"/>
    <col min="13225" max="13225" width="35.5703125" style="1" bestFit="1" customWidth="1"/>
    <col min="13226" max="13226" width="40.140625" style="1" bestFit="1" customWidth="1"/>
    <col min="13227" max="13227" width="16" style="1" customWidth="1"/>
    <col min="13228" max="13228" width="21.7109375" style="1" customWidth="1"/>
    <col min="13229" max="13229" width="18.85546875" style="1" customWidth="1"/>
    <col min="13230" max="13230" width="12.85546875" style="1" customWidth="1"/>
    <col min="13231" max="13235" width="10" style="1" bestFit="1" customWidth="1"/>
    <col min="13236" max="13479" width="2.5703125" style="1"/>
    <col min="13480" max="13480" width="5" style="1" bestFit="1" customWidth="1"/>
    <col min="13481" max="13481" width="35.5703125" style="1" bestFit="1" customWidth="1"/>
    <col min="13482" max="13482" width="40.140625" style="1" bestFit="1" customWidth="1"/>
    <col min="13483" max="13483" width="16" style="1" customWidth="1"/>
    <col min="13484" max="13484" width="21.7109375" style="1" customWidth="1"/>
    <col min="13485" max="13485" width="18.85546875" style="1" customWidth="1"/>
    <col min="13486" max="13486" width="12.85546875" style="1" customWidth="1"/>
    <col min="13487" max="13491" width="10" style="1" bestFit="1" customWidth="1"/>
    <col min="13492" max="13735" width="2.5703125" style="1"/>
    <col min="13736" max="13736" width="5" style="1" bestFit="1" customWidth="1"/>
    <col min="13737" max="13737" width="35.5703125" style="1" bestFit="1" customWidth="1"/>
    <col min="13738" max="13738" width="40.140625" style="1" bestFit="1" customWidth="1"/>
    <col min="13739" max="13739" width="16" style="1" customWidth="1"/>
    <col min="13740" max="13740" width="21.7109375" style="1" customWidth="1"/>
    <col min="13741" max="13741" width="18.85546875" style="1" customWidth="1"/>
    <col min="13742" max="13742" width="12.85546875" style="1" customWidth="1"/>
    <col min="13743" max="13747" width="10" style="1" bestFit="1" customWidth="1"/>
    <col min="13748" max="13991" width="2.5703125" style="1"/>
    <col min="13992" max="13992" width="5" style="1" bestFit="1" customWidth="1"/>
    <col min="13993" max="13993" width="35.5703125" style="1" bestFit="1" customWidth="1"/>
    <col min="13994" max="13994" width="40.140625" style="1" bestFit="1" customWidth="1"/>
    <col min="13995" max="13995" width="16" style="1" customWidth="1"/>
    <col min="13996" max="13996" width="21.7109375" style="1" customWidth="1"/>
    <col min="13997" max="13997" width="18.85546875" style="1" customWidth="1"/>
    <col min="13998" max="13998" width="12.85546875" style="1" customWidth="1"/>
    <col min="13999" max="14003" width="10" style="1" bestFit="1" customWidth="1"/>
    <col min="14004" max="14247" width="2.5703125" style="1"/>
    <col min="14248" max="14248" width="5" style="1" bestFit="1" customWidth="1"/>
    <col min="14249" max="14249" width="35.5703125" style="1" bestFit="1" customWidth="1"/>
    <col min="14250" max="14250" width="40.140625" style="1" bestFit="1" customWidth="1"/>
    <col min="14251" max="14251" width="16" style="1" customWidth="1"/>
    <col min="14252" max="14252" width="21.7109375" style="1" customWidth="1"/>
    <col min="14253" max="14253" width="18.85546875" style="1" customWidth="1"/>
    <col min="14254" max="14254" width="12.85546875" style="1" customWidth="1"/>
    <col min="14255" max="14259" width="10" style="1" bestFit="1" customWidth="1"/>
    <col min="14260" max="14503" width="2.5703125" style="1"/>
    <col min="14504" max="14504" width="5" style="1" bestFit="1" customWidth="1"/>
    <col min="14505" max="14505" width="35.5703125" style="1" bestFit="1" customWidth="1"/>
    <col min="14506" max="14506" width="40.140625" style="1" bestFit="1" customWidth="1"/>
    <col min="14507" max="14507" width="16" style="1" customWidth="1"/>
    <col min="14508" max="14508" width="21.7109375" style="1" customWidth="1"/>
    <col min="14509" max="14509" width="18.85546875" style="1" customWidth="1"/>
    <col min="14510" max="14510" width="12.85546875" style="1" customWidth="1"/>
    <col min="14511" max="14515" width="10" style="1" bestFit="1" customWidth="1"/>
    <col min="14516" max="14759" width="2.5703125" style="1"/>
    <col min="14760" max="14760" width="5" style="1" bestFit="1" customWidth="1"/>
    <col min="14761" max="14761" width="35.5703125" style="1" bestFit="1" customWidth="1"/>
    <col min="14762" max="14762" width="40.140625" style="1" bestFit="1" customWidth="1"/>
    <col min="14763" max="14763" width="16" style="1" customWidth="1"/>
    <col min="14764" max="14764" width="21.7109375" style="1" customWidth="1"/>
    <col min="14765" max="14765" width="18.85546875" style="1" customWidth="1"/>
    <col min="14766" max="14766" width="12.85546875" style="1" customWidth="1"/>
    <col min="14767" max="14771" width="10" style="1" bestFit="1" customWidth="1"/>
    <col min="14772" max="15015" width="2.5703125" style="1"/>
    <col min="15016" max="15016" width="5" style="1" bestFit="1" customWidth="1"/>
    <col min="15017" max="15017" width="35.5703125" style="1" bestFit="1" customWidth="1"/>
    <col min="15018" max="15018" width="40.140625" style="1" bestFit="1" customWidth="1"/>
    <col min="15019" max="15019" width="16" style="1" customWidth="1"/>
    <col min="15020" max="15020" width="21.7109375" style="1" customWidth="1"/>
    <col min="15021" max="15021" width="18.85546875" style="1" customWidth="1"/>
    <col min="15022" max="15022" width="12.85546875" style="1" customWidth="1"/>
    <col min="15023" max="15027" width="10" style="1" bestFit="1" customWidth="1"/>
    <col min="15028" max="15271" width="2.5703125" style="1"/>
    <col min="15272" max="15272" width="5" style="1" bestFit="1" customWidth="1"/>
    <col min="15273" max="15273" width="35.5703125" style="1" bestFit="1" customWidth="1"/>
    <col min="15274" max="15274" width="40.140625" style="1" bestFit="1" customWidth="1"/>
    <col min="15275" max="15275" width="16" style="1" customWidth="1"/>
    <col min="15276" max="15276" width="21.7109375" style="1" customWidth="1"/>
    <col min="15277" max="15277" width="18.85546875" style="1" customWidth="1"/>
    <col min="15278" max="15278" width="12.85546875" style="1" customWidth="1"/>
    <col min="15279" max="15283" width="10" style="1" bestFit="1" customWidth="1"/>
    <col min="15284" max="15527" width="2.5703125" style="1"/>
    <col min="15528" max="15528" width="5" style="1" bestFit="1" customWidth="1"/>
    <col min="15529" max="15529" width="35.5703125" style="1" bestFit="1" customWidth="1"/>
    <col min="15530" max="15530" width="40.140625" style="1" bestFit="1" customWidth="1"/>
    <col min="15531" max="15531" width="16" style="1" customWidth="1"/>
    <col min="15532" max="15532" width="21.7109375" style="1" customWidth="1"/>
    <col min="15533" max="15533" width="18.85546875" style="1" customWidth="1"/>
    <col min="15534" max="15534" width="12.85546875" style="1" customWidth="1"/>
    <col min="15535" max="15539" width="10" style="1" bestFit="1" customWidth="1"/>
    <col min="15540" max="15783" width="2.5703125" style="1"/>
    <col min="15784" max="15784" width="5" style="1" bestFit="1" customWidth="1"/>
    <col min="15785" max="15785" width="35.5703125" style="1" bestFit="1" customWidth="1"/>
    <col min="15786" max="15786" width="40.140625" style="1" bestFit="1" customWidth="1"/>
    <col min="15787" max="15787" width="16" style="1" customWidth="1"/>
    <col min="15788" max="15788" width="21.7109375" style="1" customWidth="1"/>
    <col min="15789" max="15789" width="18.85546875" style="1" customWidth="1"/>
    <col min="15790" max="15790" width="12.85546875" style="1" customWidth="1"/>
    <col min="15791" max="15795" width="10" style="1" bestFit="1" customWidth="1"/>
    <col min="15796" max="16039" width="2.5703125" style="1"/>
    <col min="16040" max="16040" width="5" style="1" bestFit="1" customWidth="1"/>
    <col min="16041" max="16041" width="35.5703125" style="1" bestFit="1" customWidth="1"/>
    <col min="16042" max="16042" width="40.140625" style="1" bestFit="1" customWidth="1"/>
    <col min="16043" max="16043" width="16" style="1" customWidth="1"/>
    <col min="16044" max="16044" width="21.7109375" style="1" customWidth="1"/>
    <col min="16045" max="16045" width="18.85546875" style="1" customWidth="1"/>
    <col min="16046" max="16046" width="12.85546875" style="1" customWidth="1"/>
    <col min="16047" max="16051" width="10" style="1" bestFit="1" customWidth="1"/>
    <col min="16052" max="16384" width="2.5703125" style="1"/>
  </cols>
  <sheetData>
    <row r="1" spans="1:25" ht="31.5" customHeight="1" x14ac:dyDescent="0.35">
      <c r="A1" s="2020" t="s">
        <v>0</v>
      </c>
      <c r="B1" s="1951"/>
      <c r="C1" s="1951"/>
      <c r="D1" s="1951"/>
      <c r="E1" s="1951"/>
      <c r="F1" s="1951"/>
      <c r="G1" s="1951"/>
      <c r="H1" s="1951"/>
      <c r="I1" s="1951"/>
      <c r="J1" s="1951"/>
      <c r="K1" s="1951"/>
      <c r="L1" s="1951"/>
      <c r="M1" s="1951"/>
      <c r="N1" s="1951"/>
      <c r="O1" s="1951"/>
      <c r="P1" s="1951"/>
      <c r="Q1" s="1951"/>
      <c r="R1" s="1951"/>
      <c r="S1" s="1951"/>
      <c r="T1" s="1951"/>
      <c r="U1" s="1951"/>
      <c r="V1" s="1951"/>
      <c r="W1" s="1951"/>
      <c r="X1" s="1951"/>
      <c r="Y1" s="1952"/>
    </row>
    <row r="2" spans="1:25" ht="27" customHeight="1" x14ac:dyDescent="0.4">
      <c r="A2" s="1953" t="s">
        <v>1005</v>
      </c>
      <c r="B2" s="1885"/>
      <c r="C2" s="1885"/>
      <c r="D2" s="1885"/>
      <c r="E2" s="1885"/>
      <c r="F2" s="1885"/>
      <c r="G2" s="1885"/>
      <c r="H2" s="1885"/>
      <c r="I2" s="1885"/>
      <c r="J2" s="1885"/>
      <c r="K2" s="1885"/>
      <c r="L2" s="1885"/>
      <c r="M2" s="1885"/>
      <c r="N2" s="1885"/>
      <c r="O2" s="1885"/>
      <c r="P2" s="1885"/>
      <c r="Q2" s="1885"/>
      <c r="R2" s="1885"/>
      <c r="S2" s="1885"/>
      <c r="T2" s="1885"/>
      <c r="U2" s="1885"/>
      <c r="V2" s="1885"/>
      <c r="W2" s="1885"/>
      <c r="X2" s="1885"/>
      <c r="Y2" s="1886"/>
    </row>
    <row r="3" spans="1:25" ht="51" customHeight="1" thickBot="1" x14ac:dyDescent="0.45">
      <c r="A3" s="2001" t="s">
        <v>2</v>
      </c>
      <c r="B3" s="2002"/>
      <c r="C3" s="2002"/>
      <c r="D3" s="2002"/>
      <c r="E3" s="2002"/>
      <c r="F3" s="2002"/>
      <c r="G3" s="2002"/>
      <c r="H3" s="2002"/>
      <c r="I3" s="2002"/>
      <c r="J3" s="2002"/>
      <c r="K3" s="2002"/>
      <c r="L3" s="2002"/>
      <c r="M3" s="2002"/>
      <c r="N3" s="2002"/>
      <c r="O3" s="2002"/>
      <c r="P3" s="2002"/>
      <c r="Q3" s="2002"/>
      <c r="R3" s="2002"/>
      <c r="S3" s="2002"/>
      <c r="T3" s="2002"/>
      <c r="U3" s="2002"/>
      <c r="V3" s="2002"/>
      <c r="W3" s="2002"/>
      <c r="X3" s="2002"/>
      <c r="Y3" s="2003"/>
    </row>
    <row r="4" spans="1:25" s="2" customFormat="1" ht="48.2" customHeight="1" x14ac:dyDescent="0.2">
      <c r="A4" s="2004" t="s">
        <v>3</v>
      </c>
      <c r="B4" s="2005"/>
      <c r="C4" s="2006"/>
      <c r="D4" s="1855" t="s">
        <v>4</v>
      </c>
      <c r="E4" s="1855" t="s">
        <v>5</v>
      </c>
      <c r="F4" s="1874" t="s">
        <v>6</v>
      </c>
      <c r="G4" s="2008" t="s">
        <v>7</v>
      </c>
      <c r="H4" s="1876" t="s">
        <v>8</v>
      </c>
      <c r="I4" s="1855" t="s">
        <v>9</v>
      </c>
      <c r="J4" s="1874" t="s">
        <v>10</v>
      </c>
      <c r="K4" s="2008" t="s">
        <v>7</v>
      </c>
      <c r="L4" s="1876" t="s">
        <v>11</v>
      </c>
      <c r="M4" s="1855" t="s">
        <v>12</v>
      </c>
      <c r="N4" s="1874" t="s">
        <v>13</v>
      </c>
      <c r="O4" s="2008" t="s">
        <v>7</v>
      </c>
      <c r="P4" s="1876" t="s">
        <v>14</v>
      </c>
      <c r="Q4" s="1855" t="s">
        <v>15</v>
      </c>
      <c r="R4" s="1874" t="s">
        <v>16</v>
      </c>
      <c r="S4" s="2008" t="s">
        <v>7</v>
      </c>
      <c r="T4" s="2010" t="s">
        <v>17</v>
      </c>
      <c r="U4" s="1878" t="s">
        <v>18</v>
      </c>
      <c r="V4" s="1879"/>
      <c r="W4" s="1879"/>
      <c r="X4" s="1879"/>
      <c r="Y4" s="1880"/>
    </row>
    <row r="5" spans="1:25" s="2" customFormat="1" ht="38.25" customHeight="1" thickBot="1" x14ac:dyDescent="0.25">
      <c r="A5" s="1871"/>
      <c r="B5" s="1872"/>
      <c r="C5" s="1873"/>
      <c r="D5" s="2007"/>
      <c r="E5" s="2007"/>
      <c r="F5" s="1978"/>
      <c r="G5" s="1852"/>
      <c r="H5" s="2009"/>
      <c r="I5" s="2007"/>
      <c r="J5" s="1978"/>
      <c r="K5" s="1852"/>
      <c r="L5" s="2009"/>
      <c r="M5" s="2007"/>
      <c r="N5" s="1978"/>
      <c r="O5" s="1852"/>
      <c r="P5" s="2009"/>
      <c r="Q5" s="2007"/>
      <c r="R5" s="1978"/>
      <c r="S5" s="1852"/>
      <c r="T5" s="1850"/>
      <c r="U5" s="876" t="s">
        <v>19</v>
      </c>
      <c r="V5" s="490" t="s">
        <v>19</v>
      </c>
      <c r="W5" s="490" t="s">
        <v>19</v>
      </c>
      <c r="X5" s="490" t="s">
        <v>19</v>
      </c>
      <c r="Y5" s="932" t="s">
        <v>20</v>
      </c>
    </row>
    <row r="6" spans="1:25" s="13" customFormat="1" ht="24.6" customHeight="1" thickBot="1" x14ac:dyDescent="0.25">
      <c r="A6" s="1999">
        <v>1</v>
      </c>
      <c r="B6" s="6" t="s">
        <v>21</v>
      </c>
      <c r="C6" s="7" t="s">
        <v>22</v>
      </c>
      <c r="D6" s="1831" t="s">
        <v>23</v>
      </c>
      <c r="E6" s="1906"/>
      <c r="F6" s="1907"/>
      <c r="G6" s="8">
        <f>G8/G7</f>
        <v>1</v>
      </c>
      <c r="H6" s="1831" t="s">
        <v>23</v>
      </c>
      <c r="I6" s="1906"/>
      <c r="J6" s="1907"/>
      <c r="K6" s="8">
        <f>K8/K7</f>
        <v>1</v>
      </c>
      <c r="L6" s="1831" t="s">
        <v>23</v>
      </c>
      <c r="M6" s="1906"/>
      <c r="N6" s="1907"/>
      <c r="O6" s="8">
        <f>O8/O7</f>
        <v>1</v>
      </c>
      <c r="P6" s="1831" t="s">
        <v>23</v>
      </c>
      <c r="Q6" s="1906"/>
      <c r="R6" s="1907"/>
      <c r="S6" s="8">
        <f>S8/S7</f>
        <v>0</v>
      </c>
      <c r="T6" s="8">
        <f>T8/T7</f>
        <v>0.75</v>
      </c>
      <c r="U6" s="835">
        <v>0.2</v>
      </c>
      <c r="V6" s="835">
        <v>0.4</v>
      </c>
      <c r="W6" s="836">
        <v>0.6</v>
      </c>
      <c r="X6" s="837">
        <v>0.8</v>
      </c>
      <c r="Y6" s="838">
        <v>1</v>
      </c>
    </row>
    <row r="7" spans="1:25" s="13" customFormat="1" ht="24.6" customHeight="1" x14ac:dyDescent="0.2">
      <c r="A7" s="2000"/>
      <c r="B7" s="1998" t="s">
        <v>1004</v>
      </c>
      <c r="C7" s="473" t="s">
        <v>99</v>
      </c>
      <c r="D7" s="441"/>
      <c r="E7" s="439"/>
      <c r="F7" s="438">
        <v>1</v>
      </c>
      <c r="G7" s="364">
        <f>SUM(D7:F7)</f>
        <v>1</v>
      </c>
      <c r="H7" s="440"/>
      <c r="I7" s="439"/>
      <c r="J7" s="438">
        <v>1</v>
      </c>
      <c r="K7" s="364">
        <f>SUM(H7:J7)</f>
        <v>1</v>
      </c>
      <c r="L7" s="440"/>
      <c r="M7" s="439"/>
      <c r="N7" s="438">
        <v>1</v>
      </c>
      <c r="O7" s="364">
        <f>SUM(L7:N7)</f>
        <v>1</v>
      </c>
      <c r="P7" s="440"/>
      <c r="Q7" s="439"/>
      <c r="R7" s="438">
        <v>1</v>
      </c>
      <c r="S7" s="364">
        <f>SUM(P7:R7)</f>
        <v>1</v>
      </c>
      <c r="T7" s="466">
        <f>SUM(G7+K7+O7+S7)</f>
        <v>4</v>
      </c>
      <c r="U7" s="472"/>
      <c r="V7" s="435"/>
      <c r="W7" s="436"/>
      <c r="X7" s="436"/>
      <c r="Y7" s="471"/>
    </row>
    <row r="8" spans="1:25" s="13" customFormat="1" ht="24.6" customHeight="1" thickBot="1" x14ac:dyDescent="0.25">
      <c r="A8" s="2000"/>
      <c r="B8" s="1936"/>
      <c r="C8" s="566" t="s">
        <v>100</v>
      </c>
      <c r="D8" s="455"/>
      <c r="E8" s="454"/>
      <c r="F8" s="453">
        <v>1</v>
      </c>
      <c r="G8" s="877">
        <f>SUM(D8:F8)</f>
        <v>1</v>
      </c>
      <c r="H8" s="455"/>
      <c r="I8" s="454"/>
      <c r="J8" s="453">
        <v>1</v>
      </c>
      <c r="K8" s="877">
        <f>SUM(H8:J8)</f>
        <v>1</v>
      </c>
      <c r="L8" s="455"/>
      <c r="M8" s="454"/>
      <c r="N8" s="453">
        <v>1</v>
      </c>
      <c r="O8" s="877">
        <f>SUM(L8:N8)</f>
        <v>1</v>
      </c>
      <c r="P8" s="455"/>
      <c r="Q8" s="454"/>
      <c r="R8" s="453"/>
      <c r="S8" s="877">
        <f>SUM(P8:R8)</f>
        <v>0</v>
      </c>
      <c r="T8" s="878">
        <f>SUM(G8+K8+O8+S8)</f>
        <v>3</v>
      </c>
      <c r="U8" s="879"/>
      <c r="V8" s="354"/>
      <c r="W8" s="474"/>
      <c r="X8" s="474" t="s">
        <v>80</v>
      </c>
      <c r="Y8" s="929"/>
    </row>
    <row r="9" spans="1:25" s="13" customFormat="1" ht="24.6" customHeight="1" thickBot="1" x14ac:dyDescent="0.25">
      <c r="A9" s="1999">
        <v>2</v>
      </c>
      <c r="B9" s="1025" t="s">
        <v>21</v>
      </c>
      <c r="C9" s="7" t="s">
        <v>22</v>
      </c>
      <c r="D9" s="1831" t="s">
        <v>23</v>
      </c>
      <c r="E9" s="1906"/>
      <c r="F9" s="1907"/>
      <c r="G9" s="8">
        <f>G11/G10</f>
        <v>0</v>
      </c>
      <c r="H9" s="1831" t="s">
        <v>23</v>
      </c>
      <c r="I9" s="1906"/>
      <c r="J9" s="1907"/>
      <c r="K9" s="8">
        <f>K11/K10</f>
        <v>0</v>
      </c>
      <c r="L9" s="1831" t="s">
        <v>23</v>
      </c>
      <c r="M9" s="1906"/>
      <c r="N9" s="1907"/>
      <c r="O9" s="8">
        <f>O11/O10</f>
        <v>0</v>
      </c>
      <c r="P9" s="1831" t="s">
        <v>23</v>
      </c>
      <c r="Q9" s="1906"/>
      <c r="R9" s="1907"/>
      <c r="S9" s="931">
        <f>S11/S10</f>
        <v>0</v>
      </c>
      <c r="T9" s="931">
        <f>T11/T10</f>
        <v>0</v>
      </c>
      <c r="U9" s="34"/>
      <c r="V9" s="35"/>
      <c r="W9" s="36"/>
      <c r="X9" s="36"/>
      <c r="Y9" s="37"/>
    </row>
    <row r="10" spans="1:25" s="13" customFormat="1" ht="24.6" customHeight="1" x14ac:dyDescent="0.2">
      <c r="A10" s="2000"/>
      <c r="B10" s="1998" t="s">
        <v>1003</v>
      </c>
      <c r="C10" s="473" t="s">
        <v>101</v>
      </c>
      <c r="D10" s="441">
        <v>42</v>
      </c>
      <c r="E10" s="439">
        <v>42</v>
      </c>
      <c r="F10" s="438">
        <v>42</v>
      </c>
      <c r="G10" s="364">
        <f>SUM(D10:F10)</f>
        <v>126</v>
      </c>
      <c r="H10" s="469">
        <v>42</v>
      </c>
      <c r="I10" s="468">
        <v>42</v>
      </c>
      <c r="J10" s="467">
        <v>42</v>
      </c>
      <c r="K10" s="364">
        <f>SUM(H10:J10)</f>
        <v>126</v>
      </c>
      <c r="L10" s="469">
        <v>42</v>
      </c>
      <c r="M10" s="468">
        <v>42</v>
      </c>
      <c r="N10" s="467">
        <v>42</v>
      </c>
      <c r="O10" s="364">
        <f>SUM(L10:N10)</f>
        <v>126</v>
      </c>
      <c r="P10" s="469">
        <v>42</v>
      </c>
      <c r="Q10" s="468">
        <v>42</v>
      </c>
      <c r="R10" s="467">
        <v>38</v>
      </c>
      <c r="S10" s="364">
        <f>SUM(P10:R10)</f>
        <v>122</v>
      </c>
      <c r="T10" s="466">
        <f>SUM(G10+K10+O10+S10)</f>
        <v>500</v>
      </c>
      <c r="U10" s="472"/>
      <c r="V10" s="435"/>
      <c r="W10" s="436"/>
      <c r="X10" s="436"/>
      <c r="Y10" s="471"/>
    </row>
    <row r="11" spans="1:25" s="13" customFormat="1" ht="24.6" customHeight="1" thickBot="1" x14ac:dyDescent="0.25">
      <c r="A11" s="2000"/>
      <c r="B11" s="1936"/>
      <c r="C11" s="92" t="s">
        <v>102</v>
      </c>
      <c r="D11" s="41"/>
      <c r="E11" s="42"/>
      <c r="F11" s="43"/>
      <c r="G11" s="465">
        <f>SUM(D11:F11)</f>
        <v>0</v>
      </c>
      <c r="H11" s="638"/>
      <c r="I11" s="639"/>
      <c r="J11" s="640"/>
      <c r="K11" s="465">
        <f>SUM(H11:J11)</f>
        <v>0</v>
      </c>
      <c r="L11" s="41"/>
      <c r="M11" s="42"/>
      <c r="N11" s="43"/>
      <c r="O11" s="465">
        <f>SUM(L11:N11)</f>
        <v>0</v>
      </c>
      <c r="P11" s="41"/>
      <c r="Q11" s="42"/>
      <c r="R11" s="43"/>
      <c r="S11" s="465">
        <f>SUM(P11:R11)</f>
        <v>0</v>
      </c>
      <c r="T11" s="464">
        <f>SUM(G11+K11+O11+S11)</f>
        <v>0</v>
      </c>
      <c r="U11" s="866"/>
      <c r="V11" s="867"/>
      <c r="W11" s="886"/>
      <c r="X11" s="886"/>
      <c r="Y11" s="868"/>
    </row>
    <row r="12" spans="1:25" s="13" customFormat="1" ht="24.6" customHeight="1" thickBot="1" x14ac:dyDescent="0.25">
      <c r="A12" s="1931">
        <v>3</v>
      </c>
      <c r="B12" s="1026" t="s">
        <v>21</v>
      </c>
      <c r="C12" s="7" t="s">
        <v>22</v>
      </c>
      <c r="D12" s="1831" t="s">
        <v>23</v>
      </c>
      <c r="E12" s="1906"/>
      <c r="F12" s="1907"/>
      <c r="G12" s="8" t="e">
        <f>G14/G13</f>
        <v>#DIV/0!</v>
      </c>
      <c r="H12" s="1831" t="s">
        <v>23</v>
      </c>
      <c r="I12" s="1906"/>
      <c r="J12" s="1907"/>
      <c r="K12" s="8">
        <f>K14/K13</f>
        <v>1</v>
      </c>
      <c r="L12" s="1831" t="s">
        <v>23</v>
      </c>
      <c r="M12" s="1906"/>
      <c r="N12" s="1907"/>
      <c r="O12" s="8">
        <f>O14/O13</f>
        <v>1</v>
      </c>
      <c r="P12" s="1831" t="s">
        <v>23</v>
      </c>
      <c r="Q12" s="1906"/>
      <c r="R12" s="1907"/>
      <c r="S12" s="8">
        <f>S14/S13</f>
        <v>0</v>
      </c>
      <c r="T12" s="8">
        <f>T14/T13</f>
        <v>0.66666666666666663</v>
      </c>
      <c r="U12" s="53"/>
      <c r="V12" s="54"/>
      <c r="W12" s="55"/>
      <c r="X12" s="55"/>
      <c r="Y12" s="56"/>
    </row>
    <row r="13" spans="1:25" s="13" customFormat="1" ht="24.6" customHeight="1" x14ac:dyDescent="0.2">
      <c r="A13" s="1840"/>
      <c r="B13" s="1998" t="s">
        <v>1002</v>
      </c>
      <c r="C13" s="473" t="s">
        <v>1001</v>
      </c>
      <c r="D13" s="883"/>
      <c r="E13" s="881"/>
      <c r="F13" s="882"/>
      <c r="G13" s="364">
        <f>SUM(D13:F13)</f>
        <v>0</v>
      </c>
      <c r="H13" s="883"/>
      <c r="I13" s="881"/>
      <c r="J13" s="882">
        <v>1</v>
      </c>
      <c r="K13" s="364">
        <f>SUM(H13:J13)</f>
        <v>1</v>
      </c>
      <c r="L13" s="883"/>
      <c r="M13" s="881"/>
      <c r="N13" s="882">
        <v>1</v>
      </c>
      <c r="O13" s="364">
        <f>SUM(L13:N13)</f>
        <v>1</v>
      </c>
      <c r="P13" s="883"/>
      <c r="Q13" s="881"/>
      <c r="R13" s="882">
        <v>1</v>
      </c>
      <c r="S13" s="364">
        <f>SUM(P13:R13)</f>
        <v>1</v>
      </c>
      <c r="T13" s="466">
        <f>SUM(G13+K13+O13+S13)</f>
        <v>3</v>
      </c>
      <c r="U13" s="862"/>
      <c r="V13" s="863"/>
      <c r="W13" s="884"/>
      <c r="X13" s="884"/>
      <c r="Y13" s="864"/>
    </row>
    <row r="14" spans="1:25" s="13" customFormat="1" ht="24.6" customHeight="1" thickBot="1" x14ac:dyDescent="0.25">
      <c r="A14" s="1840"/>
      <c r="B14" s="1936"/>
      <c r="C14" s="865" t="s">
        <v>1000</v>
      </c>
      <c r="D14" s="857"/>
      <c r="E14" s="858"/>
      <c r="F14" s="859"/>
      <c r="G14" s="860">
        <f>SUM(D14:F14)</f>
        <v>0</v>
      </c>
      <c r="H14" s="857"/>
      <c r="I14" s="858"/>
      <c r="J14" s="859">
        <v>1</v>
      </c>
      <c r="K14" s="860">
        <f>SUM(H14:J14)</f>
        <v>1</v>
      </c>
      <c r="L14" s="857"/>
      <c r="M14" s="858"/>
      <c r="N14" s="859">
        <v>1</v>
      </c>
      <c r="O14" s="860">
        <f>SUM(L14:N14)</f>
        <v>1</v>
      </c>
      <c r="P14" s="857"/>
      <c r="Q14" s="858"/>
      <c r="R14" s="859"/>
      <c r="S14" s="860">
        <f>SUM(P14:R14)</f>
        <v>0</v>
      </c>
      <c r="T14" s="861">
        <f>SUM(G14+K14+O14+S14)</f>
        <v>2</v>
      </c>
      <c r="U14" s="866"/>
      <c r="V14" s="867"/>
      <c r="W14" s="867"/>
      <c r="X14" s="867"/>
      <c r="Y14" s="868"/>
    </row>
    <row r="15" spans="1:25" s="13" customFormat="1" ht="24.6" customHeight="1" thickBot="1" x14ac:dyDescent="0.25">
      <c r="A15" s="1931">
        <v>4</v>
      </c>
      <c r="B15" s="1026" t="s">
        <v>21</v>
      </c>
      <c r="C15" s="7" t="s">
        <v>22</v>
      </c>
      <c r="D15" s="1831" t="s">
        <v>23</v>
      </c>
      <c r="E15" s="1906"/>
      <c r="F15" s="1907"/>
      <c r="G15" s="8">
        <f>G17/G16</f>
        <v>1</v>
      </c>
      <c r="H15" s="1831" t="s">
        <v>23</v>
      </c>
      <c r="I15" s="1906"/>
      <c r="J15" s="1907"/>
      <c r="K15" s="8">
        <f>K17/K16</f>
        <v>1</v>
      </c>
      <c r="L15" s="1831" t="s">
        <v>23</v>
      </c>
      <c r="M15" s="1906"/>
      <c r="N15" s="1907"/>
      <c r="O15" s="8">
        <f>O17/O16</f>
        <v>1</v>
      </c>
      <c r="P15" s="1831" t="s">
        <v>23</v>
      </c>
      <c r="Q15" s="1906"/>
      <c r="R15" s="1907"/>
      <c r="S15" s="8">
        <f>S17/S16</f>
        <v>0</v>
      </c>
      <c r="T15" s="8">
        <f>T17/T16</f>
        <v>0.875</v>
      </c>
      <c r="U15" s="69"/>
      <c r="V15" s="54"/>
      <c r="W15" s="54"/>
      <c r="X15" s="54"/>
      <c r="Y15" s="56"/>
    </row>
    <row r="16" spans="1:25" s="13" customFormat="1" ht="36" customHeight="1" x14ac:dyDescent="0.2">
      <c r="A16" s="1840"/>
      <c r="B16" s="1998" t="s">
        <v>999</v>
      </c>
      <c r="C16" s="865" t="s">
        <v>103</v>
      </c>
      <c r="D16" s="857">
        <v>9</v>
      </c>
      <c r="E16" s="858"/>
      <c r="F16" s="859"/>
      <c r="G16" s="860">
        <f>SUM(D16:F16)</f>
        <v>9</v>
      </c>
      <c r="H16" s="857">
        <v>3</v>
      </c>
      <c r="I16" s="858"/>
      <c r="J16" s="859"/>
      <c r="K16" s="860">
        <f>SUM(H16:J16)</f>
        <v>3</v>
      </c>
      <c r="L16" s="857"/>
      <c r="M16" s="858"/>
      <c r="N16" s="859">
        <v>2</v>
      </c>
      <c r="O16" s="860">
        <f>SUM(L16:N16)</f>
        <v>2</v>
      </c>
      <c r="P16" s="857"/>
      <c r="Q16" s="858">
        <v>2</v>
      </c>
      <c r="R16" s="859"/>
      <c r="S16" s="860">
        <f>SUM(P16:R16)</f>
        <v>2</v>
      </c>
      <c r="T16" s="861">
        <f>SUM(G16+K16+O16+S16)</f>
        <v>16</v>
      </c>
      <c r="U16" s="862"/>
      <c r="V16" s="863"/>
      <c r="W16" s="863"/>
      <c r="X16" s="863"/>
      <c r="Y16" s="864"/>
    </row>
    <row r="17" spans="1:25" s="13" customFormat="1" ht="87.75" customHeight="1" thickBot="1" x14ac:dyDescent="0.25">
      <c r="A17" s="1840"/>
      <c r="B17" s="1936"/>
      <c r="C17" s="865" t="s">
        <v>104</v>
      </c>
      <c r="D17" s="857">
        <v>9</v>
      </c>
      <c r="E17" s="858"/>
      <c r="F17" s="859"/>
      <c r="G17" s="860">
        <f>SUM(D17:F17)</f>
        <v>9</v>
      </c>
      <c r="H17" s="857">
        <v>3</v>
      </c>
      <c r="I17" s="858"/>
      <c r="J17" s="859"/>
      <c r="K17" s="860">
        <f>SUM(H17:J17)</f>
        <v>3</v>
      </c>
      <c r="L17" s="857"/>
      <c r="M17" s="858"/>
      <c r="N17" s="859">
        <v>2</v>
      </c>
      <c r="O17" s="860">
        <f>SUM(L17:N17)</f>
        <v>2</v>
      </c>
      <c r="P17" s="857"/>
      <c r="Q17" s="858"/>
      <c r="R17" s="859"/>
      <c r="S17" s="860">
        <f>SUM(P17:R17)</f>
        <v>0</v>
      </c>
      <c r="T17" s="861">
        <f>SUM(G17+K17+O17+S17)</f>
        <v>14</v>
      </c>
      <c r="U17" s="866"/>
      <c r="V17" s="867"/>
      <c r="W17" s="867"/>
      <c r="X17" s="867"/>
      <c r="Y17" s="868"/>
    </row>
    <row r="18" spans="1:25" s="13" customFormat="1" ht="24.6" customHeight="1" thickBot="1" x14ac:dyDescent="0.25">
      <c r="A18" s="1931">
        <v>5</v>
      </c>
      <c r="B18" s="1026" t="s">
        <v>21</v>
      </c>
      <c r="C18" s="7" t="s">
        <v>41</v>
      </c>
      <c r="D18" s="1831" t="s">
        <v>23</v>
      </c>
      <c r="E18" s="1906"/>
      <c r="F18" s="1907"/>
      <c r="G18" s="8">
        <f>G20/G19</f>
        <v>1</v>
      </c>
      <c r="H18" s="1831" t="s">
        <v>23</v>
      </c>
      <c r="I18" s="1906"/>
      <c r="J18" s="1907"/>
      <c r="K18" s="8" t="e">
        <f>K20/K19</f>
        <v>#DIV/0!</v>
      </c>
      <c r="L18" s="1831" t="s">
        <v>23</v>
      </c>
      <c r="M18" s="1906"/>
      <c r="N18" s="1907"/>
      <c r="O18" s="8" t="e">
        <f>O20/O19</f>
        <v>#DIV/0!</v>
      </c>
      <c r="P18" s="1831" t="s">
        <v>23</v>
      </c>
      <c r="Q18" s="1906"/>
      <c r="R18" s="1907"/>
      <c r="S18" s="8" t="e">
        <f>S20/S19</f>
        <v>#DIV/0!</v>
      </c>
      <c r="T18" s="8">
        <f>T20/T19</f>
        <v>1</v>
      </c>
      <c r="U18" s="69"/>
      <c r="V18" s="54"/>
      <c r="W18" s="54"/>
      <c r="X18" s="54"/>
      <c r="Y18" s="56"/>
    </row>
    <row r="19" spans="1:25" s="13" customFormat="1" ht="27.75" customHeight="1" x14ac:dyDescent="0.2">
      <c r="A19" s="1840"/>
      <c r="B19" s="1998" t="s">
        <v>105</v>
      </c>
      <c r="C19" s="865" t="s">
        <v>109</v>
      </c>
      <c r="D19" s="857"/>
      <c r="E19" s="858"/>
      <c r="F19" s="859">
        <v>1</v>
      </c>
      <c r="G19" s="860">
        <f>SUM(D19:F19)</f>
        <v>1</v>
      </c>
      <c r="H19" s="857"/>
      <c r="I19" s="858"/>
      <c r="J19" s="859"/>
      <c r="K19" s="860">
        <f>SUM(H19:J19)</f>
        <v>0</v>
      </c>
      <c r="L19" s="857"/>
      <c r="M19" s="858"/>
      <c r="N19" s="859"/>
      <c r="O19" s="860">
        <f>SUM(L19:N19)</f>
        <v>0</v>
      </c>
      <c r="P19" s="857"/>
      <c r="Q19" s="858"/>
      <c r="R19" s="859"/>
      <c r="S19" s="860">
        <f>SUM(P19:R19)</f>
        <v>0</v>
      </c>
      <c r="T19" s="930">
        <f>SUM(G19+K19+O19+S19)</f>
        <v>1</v>
      </c>
      <c r="U19" s="437"/>
      <c r="V19" s="435"/>
      <c r="W19" s="435"/>
      <c r="X19" s="435"/>
      <c r="Y19" s="471"/>
    </row>
    <row r="20" spans="1:25" s="13" customFormat="1" ht="44.25" customHeight="1" thickBot="1" x14ac:dyDescent="0.25">
      <c r="A20" s="1840"/>
      <c r="B20" s="1936"/>
      <c r="C20" s="865" t="s">
        <v>268</v>
      </c>
      <c r="D20" s="857"/>
      <c r="E20" s="858"/>
      <c r="F20" s="859">
        <v>1</v>
      </c>
      <c r="G20" s="860">
        <f>SUM(D20:F20)</f>
        <v>1</v>
      </c>
      <c r="H20" s="857"/>
      <c r="I20" s="858"/>
      <c r="J20" s="859"/>
      <c r="K20" s="860">
        <f>SUM(H20:J20)</f>
        <v>0</v>
      </c>
      <c r="L20" s="857"/>
      <c r="M20" s="858"/>
      <c r="N20" s="859"/>
      <c r="O20" s="860">
        <f>SUM(L20:N20)</f>
        <v>0</v>
      </c>
      <c r="P20" s="857"/>
      <c r="Q20" s="858"/>
      <c r="R20" s="859"/>
      <c r="S20" s="860">
        <f>SUM(P20:R20)</f>
        <v>0</v>
      </c>
      <c r="T20" s="930">
        <f>SUM(G20+K20+O20+S20)</f>
        <v>1</v>
      </c>
      <c r="U20" s="895"/>
      <c r="V20" s="867"/>
      <c r="W20" s="867"/>
      <c r="X20" s="867"/>
      <c r="Y20" s="868"/>
    </row>
    <row r="21" spans="1:25" s="13" customFormat="1" ht="29.25" customHeight="1" thickBot="1" x14ac:dyDescent="0.25">
      <c r="A21" s="1840"/>
      <c r="B21" s="1936"/>
      <c r="C21" s="7" t="s">
        <v>41</v>
      </c>
      <c r="D21" s="1831" t="s">
        <v>23</v>
      </c>
      <c r="E21" s="1906"/>
      <c r="F21" s="1907"/>
      <c r="G21" s="8">
        <f>G23/G22</f>
        <v>0.85</v>
      </c>
      <c r="H21" s="1831" t="s">
        <v>23</v>
      </c>
      <c r="I21" s="1906"/>
      <c r="J21" s="1907"/>
      <c r="K21" s="8">
        <f>K23/K22</f>
        <v>0</v>
      </c>
      <c r="L21" s="1831" t="s">
        <v>23</v>
      </c>
      <c r="M21" s="1906"/>
      <c r="N21" s="1907"/>
      <c r="O21" s="8">
        <f>O23/O22</f>
        <v>0</v>
      </c>
      <c r="P21" s="1831" t="s">
        <v>23</v>
      </c>
      <c r="Q21" s="1906"/>
      <c r="R21" s="1907"/>
      <c r="S21" s="8">
        <f>S23/S22</f>
        <v>0</v>
      </c>
      <c r="T21" s="135">
        <f>T23/T22</f>
        <v>0.17</v>
      </c>
      <c r="U21" s="69"/>
      <c r="V21" s="54"/>
      <c r="W21" s="54"/>
      <c r="X21" s="54"/>
      <c r="Y21" s="56"/>
    </row>
    <row r="22" spans="1:25" s="13" customFormat="1" ht="31.5" customHeight="1" x14ac:dyDescent="0.2">
      <c r="A22" s="1840"/>
      <c r="B22" s="1936"/>
      <c r="C22" s="865" t="s">
        <v>107</v>
      </c>
      <c r="D22" s="857"/>
      <c r="E22" s="858">
        <v>10</v>
      </c>
      <c r="F22" s="859">
        <v>10</v>
      </c>
      <c r="G22" s="860">
        <f>SUM(D22:F22)</f>
        <v>20</v>
      </c>
      <c r="H22" s="857">
        <v>10</v>
      </c>
      <c r="I22" s="858">
        <v>10</v>
      </c>
      <c r="J22" s="859">
        <v>10</v>
      </c>
      <c r="K22" s="860">
        <f>SUM(H22:J22)</f>
        <v>30</v>
      </c>
      <c r="L22" s="857">
        <v>10</v>
      </c>
      <c r="M22" s="858">
        <v>10</v>
      </c>
      <c r="N22" s="859">
        <v>10</v>
      </c>
      <c r="O22" s="860">
        <f>SUM(L22:N22)</f>
        <v>30</v>
      </c>
      <c r="P22" s="857">
        <v>10</v>
      </c>
      <c r="Q22" s="858">
        <v>10</v>
      </c>
      <c r="R22" s="859"/>
      <c r="S22" s="860">
        <f>SUM(P22:R22)</f>
        <v>20</v>
      </c>
      <c r="T22" s="930">
        <f>SUM(G22+K22+O22+S22)</f>
        <v>100</v>
      </c>
      <c r="U22" s="872"/>
      <c r="V22" s="863"/>
      <c r="W22" s="863"/>
      <c r="X22" s="863"/>
      <c r="Y22" s="864"/>
    </row>
    <row r="23" spans="1:25" s="13" customFormat="1" ht="30.75" customHeight="1" thickBot="1" x14ac:dyDescent="0.25">
      <c r="A23" s="1918"/>
      <c r="B23" s="1943"/>
      <c r="C23" s="865" t="s">
        <v>108</v>
      </c>
      <c r="D23" s="857"/>
      <c r="E23" s="858">
        <v>10</v>
      </c>
      <c r="F23" s="859">
        <v>7</v>
      </c>
      <c r="G23" s="860">
        <f>SUM(D23:F23)</f>
        <v>17</v>
      </c>
      <c r="H23" s="857"/>
      <c r="I23" s="858"/>
      <c r="J23" s="859"/>
      <c r="K23" s="860">
        <f>SUM(H23:J23)</f>
        <v>0</v>
      </c>
      <c r="L23" s="1337"/>
      <c r="M23" s="1496"/>
      <c r="N23" s="1339"/>
      <c r="O23" s="860">
        <f>SUM(L23:N23)</f>
        <v>0</v>
      </c>
      <c r="P23" s="857"/>
      <c r="Q23" s="858"/>
      <c r="R23" s="859"/>
      <c r="S23" s="860">
        <f>SUM(P23:R23)</f>
        <v>0</v>
      </c>
      <c r="T23" s="930">
        <f>SUM(G23+K23+O23+S23)</f>
        <v>17</v>
      </c>
      <c r="U23" s="85"/>
      <c r="V23" s="354"/>
      <c r="W23" s="354"/>
      <c r="X23" s="354"/>
      <c r="Y23" s="929"/>
    </row>
    <row r="24" spans="1:25" s="13" customFormat="1" ht="24.6" customHeight="1" thickBot="1" x14ac:dyDescent="0.25">
      <c r="A24" s="1931">
        <v>6</v>
      </c>
      <c r="B24" s="1026" t="s">
        <v>21</v>
      </c>
      <c r="C24" s="7" t="s">
        <v>22</v>
      </c>
      <c r="D24" s="1831" t="s">
        <v>23</v>
      </c>
      <c r="E24" s="1906"/>
      <c r="F24" s="1907"/>
      <c r="G24" s="8">
        <f>G26/G25</f>
        <v>1</v>
      </c>
      <c r="H24" s="1831" t="s">
        <v>23</v>
      </c>
      <c r="I24" s="1906"/>
      <c r="J24" s="1907"/>
      <c r="K24" s="8">
        <f>K26/K25</f>
        <v>1</v>
      </c>
      <c r="L24" s="1831" t="s">
        <v>23</v>
      </c>
      <c r="M24" s="1906"/>
      <c r="N24" s="1907"/>
      <c r="O24" s="920">
        <f>O26/O25</f>
        <v>1</v>
      </c>
      <c r="P24" s="1831" t="s">
        <v>23</v>
      </c>
      <c r="Q24" s="1906"/>
      <c r="R24" s="1907"/>
      <c r="S24" s="920" t="e">
        <f>S26/S25</f>
        <v>#DIV/0!</v>
      </c>
      <c r="T24" s="8">
        <f>T26/T25</f>
        <v>1</v>
      </c>
      <c r="U24" s="69"/>
      <c r="V24" s="54"/>
      <c r="W24" s="54"/>
      <c r="X24" s="54"/>
      <c r="Y24" s="56"/>
    </row>
    <row r="25" spans="1:25" s="13" customFormat="1" ht="24.6" customHeight="1" x14ac:dyDescent="0.2">
      <c r="A25" s="1840"/>
      <c r="B25" s="1998" t="s">
        <v>998</v>
      </c>
      <c r="C25" s="865" t="s">
        <v>997</v>
      </c>
      <c r="D25" s="857"/>
      <c r="E25" s="858">
        <v>1</v>
      </c>
      <c r="F25" s="859"/>
      <c r="G25" s="860">
        <f>SUM(D25:F25)</f>
        <v>1</v>
      </c>
      <c r="H25" s="857"/>
      <c r="I25" s="858">
        <v>2</v>
      </c>
      <c r="J25" s="859"/>
      <c r="K25" s="860">
        <f>SUM(H25:J25)</f>
        <v>2</v>
      </c>
      <c r="L25" s="857"/>
      <c r="M25" s="858">
        <v>2</v>
      </c>
      <c r="N25" s="859"/>
      <c r="O25" s="860">
        <f>SUM(L25:N25)</f>
        <v>2</v>
      </c>
      <c r="P25" s="857"/>
      <c r="Q25" s="858"/>
      <c r="R25" s="859"/>
      <c r="S25" s="860">
        <f>SUM(P25:R25)</f>
        <v>0</v>
      </c>
      <c r="T25" s="861">
        <f>SUM(G25+K25+O25+S25)</f>
        <v>5</v>
      </c>
      <c r="U25" s="862"/>
      <c r="V25" s="863"/>
      <c r="W25" s="863"/>
      <c r="X25" s="863"/>
      <c r="Y25" s="864"/>
    </row>
    <row r="26" spans="1:25" s="13" customFormat="1" ht="36" customHeight="1" thickBot="1" x14ac:dyDescent="0.25">
      <c r="A26" s="1840"/>
      <c r="B26" s="1936"/>
      <c r="C26" s="865" t="s">
        <v>996</v>
      </c>
      <c r="D26" s="857"/>
      <c r="E26" s="858">
        <v>1</v>
      </c>
      <c r="F26" s="859"/>
      <c r="G26" s="860">
        <f>SUM(D26:F26)</f>
        <v>1</v>
      </c>
      <c r="H26" s="857"/>
      <c r="I26" s="858">
        <v>2</v>
      </c>
      <c r="J26" s="859"/>
      <c r="K26" s="860">
        <f>SUM(H26:J26)</f>
        <v>2</v>
      </c>
      <c r="L26" s="857"/>
      <c r="M26" s="858">
        <v>2</v>
      </c>
      <c r="N26" s="859"/>
      <c r="O26" s="860">
        <f>SUM(L26:N26)</f>
        <v>2</v>
      </c>
      <c r="P26" s="857"/>
      <c r="Q26" s="858"/>
      <c r="R26" s="859"/>
      <c r="S26" s="860">
        <f>SUM(P26:R26)</f>
        <v>0</v>
      </c>
      <c r="T26" s="861">
        <f>SUM(G26+K26+O26+S26)</f>
        <v>5</v>
      </c>
      <c r="U26" s="866"/>
      <c r="V26" s="867"/>
      <c r="W26" s="867"/>
      <c r="X26" s="867"/>
      <c r="Y26" s="868"/>
    </row>
    <row r="27" spans="1:25" s="13" customFormat="1" ht="24.6" customHeight="1" thickBot="1" x14ac:dyDescent="0.25">
      <c r="A27" s="2017">
        <v>7</v>
      </c>
      <c r="B27" s="1026" t="s">
        <v>21</v>
      </c>
      <c r="C27" s="7" t="s">
        <v>22</v>
      </c>
      <c r="D27" s="1831" t="s">
        <v>23</v>
      </c>
      <c r="E27" s="1906"/>
      <c r="F27" s="1907"/>
      <c r="G27" s="8">
        <f>G29/G28</f>
        <v>1</v>
      </c>
      <c r="H27" s="1831" t="s">
        <v>23</v>
      </c>
      <c r="I27" s="1906"/>
      <c r="J27" s="1907"/>
      <c r="K27" s="8">
        <f>K29/K28</f>
        <v>1</v>
      </c>
      <c r="L27" s="1831" t="s">
        <v>23</v>
      </c>
      <c r="M27" s="1906"/>
      <c r="N27" s="1907"/>
      <c r="O27" s="920" t="e">
        <f>O29/O28</f>
        <v>#DIV/0!</v>
      </c>
      <c r="P27" s="1831" t="s">
        <v>23</v>
      </c>
      <c r="Q27" s="1906"/>
      <c r="R27" s="1907"/>
      <c r="S27" s="920" t="e">
        <f>S29/S28</f>
        <v>#DIV/0!</v>
      </c>
      <c r="T27" s="8">
        <f>T29/T28</f>
        <v>1</v>
      </c>
      <c r="U27" s="918"/>
      <c r="V27" s="918"/>
      <c r="W27" s="918"/>
      <c r="X27" s="918"/>
      <c r="Y27" s="917"/>
    </row>
    <row r="28" spans="1:25" s="13" customFormat="1" ht="24.6" customHeight="1" x14ac:dyDescent="0.2">
      <c r="A28" s="2018"/>
      <c r="B28" s="1994" t="s">
        <v>995</v>
      </c>
      <c r="C28" s="916" t="s">
        <v>994</v>
      </c>
      <c r="D28" s="928"/>
      <c r="E28" s="927">
        <v>2</v>
      </c>
      <c r="F28" s="926">
        <v>2</v>
      </c>
      <c r="G28" s="912">
        <f>SUM(D28:F28)</f>
        <v>4</v>
      </c>
      <c r="H28" s="928">
        <v>2</v>
      </c>
      <c r="I28" s="927">
        <v>3</v>
      </c>
      <c r="J28" s="926"/>
      <c r="K28" s="912">
        <f>SUM(H28:J28)</f>
        <v>5</v>
      </c>
      <c r="L28" s="928"/>
      <c r="M28" s="927"/>
      <c r="N28" s="926"/>
      <c r="O28" s="912">
        <f>SUM(L28:N28)</f>
        <v>0</v>
      </c>
      <c r="P28" s="928"/>
      <c r="Q28" s="927"/>
      <c r="R28" s="926"/>
      <c r="S28" s="912">
        <f>SUM(P28:R28)</f>
        <v>0</v>
      </c>
      <c r="T28" s="364">
        <f>SUM(G28+K28+O28+S28)</f>
        <v>9</v>
      </c>
      <c r="U28" s="911"/>
      <c r="V28" s="910"/>
      <c r="W28" s="910"/>
      <c r="X28" s="910"/>
      <c r="Y28" s="909"/>
    </row>
    <row r="29" spans="1:25" s="13" customFormat="1" ht="30.75" customHeight="1" thickBot="1" x14ac:dyDescent="0.25">
      <c r="A29" s="2019"/>
      <c r="B29" s="1995"/>
      <c r="C29" s="925" t="s">
        <v>993</v>
      </c>
      <c r="D29" s="908"/>
      <c r="E29" s="907">
        <v>2</v>
      </c>
      <c r="F29" s="906">
        <v>2</v>
      </c>
      <c r="G29" s="924">
        <f>SUM(D29:F29)</f>
        <v>4</v>
      </c>
      <c r="H29" s="908">
        <v>2</v>
      </c>
      <c r="I29" s="907">
        <v>3</v>
      </c>
      <c r="J29" s="906"/>
      <c r="K29" s="924">
        <f>SUM(H29:J29)</f>
        <v>5</v>
      </c>
      <c r="L29" s="908"/>
      <c r="M29" s="907"/>
      <c r="N29" s="906"/>
      <c r="O29" s="924">
        <f>SUM(L29:N29)</f>
        <v>0</v>
      </c>
      <c r="P29" s="908"/>
      <c r="Q29" s="907"/>
      <c r="R29" s="906"/>
      <c r="S29" s="924">
        <f>SUM(P29:R29)</f>
        <v>0</v>
      </c>
      <c r="T29" s="95">
        <f>SUM(G29+K29+O29+S29)</f>
        <v>9</v>
      </c>
      <c r="U29" s="923"/>
      <c r="V29" s="922"/>
      <c r="W29" s="922"/>
      <c r="X29" s="922"/>
      <c r="Y29" s="921"/>
    </row>
    <row r="30" spans="1:25" s="13" customFormat="1" ht="30" customHeight="1" thickBot="1" x14ac:dyDescent="0.25">
      <c r="A30" s="2014">
        <v>8</v>
      </c>
      <c r="B30" s="1026" t="s">
        <v>21</v>
      </c>
      <c r="C30" s="7" t="s">
        <v>22</v>
      </c>
      <c r="D30" s="1831" t="s">
        <v>23</v>
      </c>
      <c r="E30" s="1906"/>
      <c r="F30" s="1907"/>
      <c r="G30" s="8">
        <f>G32/G31</f>
        <v>1</v>
      </c>
      <c r="H30" s="1831" t="s">
        <v>23</v>
      </c>
      <c r="I30" s="1906"/>
      <c r="J30" s="1907"/>
      <c r="K30" s="8">
        <f>K32/K31</f>
        <v>1.5</v>
      </c>
      <c r="L30" s="1831" t="s">
        <v>23</v>
      </c>
      <c r="M30" s="1906"/>
      <c r="N30" s="1907"/>
      <c r="O30" s="920">
        <f>O32/O31</f>
        <v>1</v>
      </c>
      <c r="P30" s="1831" t="s">
        <v>23</v>
      </c>
      <c r="Q30" s="1906"/>
      <c r="R30" s="1907"/>
      <c r="S30" s="920">
        <f>S32/S31</f>
        <v>0</v>
      </c>
      <c r="T30" s="8">
        <f>T32/T31</f>
        <v>1.1570247933884297</v>
      </c>
      <c r="U30" s="919"/>
      <c r="V30" s="918"/>
      <c r="W30" s="918"/>
      <c r="X30" s="918"/>
      <c r="Y30" s="917"/>
    </row>
    <row r="31" spans="1:25" s="13" customFormat="1" ht="34.5" customHeight="1" x14ac:dyDescent="0.2">
      <c r="A31" s="2015"/>
      <c r="B31" s="1994" t="s">
        <v>992</v>
      </c>
      <c r="C31" s="916" t="s">
        <v>991</v>
      </c>
      <c r="D31" s="915">
        <v>40</v>
      </c>
      <c r="E31" s="914"/>
      <c r="F31" s="913"/>
      <c r="G31" s="912">
        <f>SUM(D31:F31)</f>
        <v>40</v>
      </c>
      <c r="H31" s="915">
        <v>40</v>
      </c>
      <c r="I31" s="914"/>
      <c r="J31" s="913"/>
      <c r="K31" s="912">
        <f>SUM(H31:J31)</f>
        <v>40</v>
      </c>
      <c r="L31" s="915"/>
      <c r="M31" s="914"/>
      <c r="N31" s="913">
        <v>40</v>
      </c>
      <c r="O31" s="912">
        <f>SUM(L31:N31)</f>
        <v>40</v>
      </c>
      <c r="P31" s="915"/>
      <c r="Q31" s="914">
        <v>1</v>
      </c>
      <c r="R31" s="913"/>
      <c r="S31" s="912">
        <f>SUM(P31:R31)</f>
        <v>1</v>
      </c>
      <c r="T31" s="877">
        <f>SUM(G31+K31+O31+S31)</f>
        <v>121</v>
      </c>
      <c r="U31" s="911"/>
      <c r="V31" s="910"/>
      <c r="W31" s="910"/>
      <c r="X31" s="910"/>
      <c r="Y31" s="909"/>
    </row>
    <row r="32" spans="1:25" s="13" customFormat="1" ht="49.5" customHeight="1" thickBot="1" x14ac:dyDescent="0.25">
      <c r="A32" s="2016"/>
      <c r="B32" s="1995"/>
      <c r="C32" s="925" t="s">
        <v>990</v>
      </c>
      <c r="D32" s="908">
        <v>40</v>
      </c>
      <c r="E32" s="907"/>
      <c r="F32" s="906"/>
      <c r="G32" s="924">
        <f>SUM(D32:F32)</f>
        <v>40</v>
      </c>
      <c r="H32" s="908">
        <v>60</v>
      </c>
      <c r="I32" s="907"/>
      <c r="J32" s="906"/>
      <c r="K32" s="924">
        <f>SUM(H32:J32)</f>
        <v>60</v>
      </c>
      <c r="L32" s="908"/>
      <c r="M32" s="907"/>
      <c r="N32" s="906">
        <v>40</v>
      </c>
      <c r="O32" s="924">
        <f>SUM(L32:N32)</f>
        <v>40</v>
      </c>
      <c r="P32" s="908"/>
      <c r="Q32" s="907"/>
      <c r="R32" s="906"/>
      <c r="S32" s="924">
        <f>SUM(P32:R32)</f>
        <v>0</v>
      </c>
      <c r="T32" s="95">
        <f>SUM(G32+K32+O32+S32)</f>
        <v>140</v>
      </c>
      <c r="U32" s="923"/>
      <c r="V32" s="922"/>
      <c r="W32" s="922"/>
      <c r="X32" s="922"/>
      <c r="Y32" s="921"/>
    </row>
    <row r="33" spans="1:25" s="13" customFormat="1" ht="24.6" customHeight="1" thickBot="1" x14ac:dyDescent="0.25">
      <c r="A33" s="2021">
        <v>9</v>
      </c>
      <c r="B33" s="1026" t="s">
        <v>21</v>
      </c>
      <c r="C33" s="7" t="s">
        <v>22</v>
      </c>
      <c r="D33" s="1831" t="s">
        <v>23</v>
      </c>
      <c r="E33" s="1906"/>
      <c r="F33" s="1907"/>
      <c r="G33" s="8">
        <f>G35/G34</f>
        <v>1</v>
      </c>
      <c r="H33" s="1831" t="s">
        <v>23</v>
      </c>
      <c r="I33" s="1906"/>
      <c r="J33" s="1907"/>
      <c r="K33" s="8">
        <f>K35/K34</f>
        <v>2</v>
      </c>
      <c r="L33" s="1831" t="s">
        <v>23</v>
      </c>
      <c r="M33" s="1906"/>
      <c r="N33" s="1907"/>
      <c r="O33" s="920">
        <f>O35/O34</f>
        <v>1</v>
      </c>
      <c r="P33" s="1831" t="s">
        <v>23</v>
      </c>
      <c r="Q33" s="1906"/>
      <c r="R33" s="1907"/>
      <c r="S33" s="920" t="e">
        <f>S35/S34</f>
        <v>#DIV/0!</v>
      </c>
      <c r="T33" s="8">
        <f>T35/T34</f>
        <v>1.3333333333333333</v>
      </c>
      <c r="U33" s="919"/>
      <c r="V33" s="918"/>
      <c r="W33" s="918"/>
      <c r="X33" s="918"/>
      <c r="Y33" s="917"/>
    </row>
    <row r="34" spans="1:25" s="13" customFormat="1" ht="24.6" customHeight="1" x14ac:dyDescent="0.2">
      <c r="A34" s="2022"/>
      <c r="B34" s="1994" t="s">
        <v>989</v>
      </c>
      <c r="C34" s="916" t="s">
        <v>988</v>
      </c>
      <c r="D34" s="915"/>
      <c r="E34" s="914"/>
      <c r="F34" s="913">
        <v>3</v>
      </c>
      <c r="G34" s="912">
        <f>SUM(D34:F34)</f>
        <v>3</v>
      </c>
      <c r="H34" s="915"/>
      <c r="I34" s="914"/>
      <c r="J34" s="913">
        <v>3</v>
      </c>
      <c r="K34" s="912">
        <f>SUM(H34:J34)</f>
        <v>3</v>
      </c>
      <c r="L34" s="915"/>
      <c r="M34" s="914"/>
      <c r="N34" s="913">
        <v>3</v>
      </c>
      <c r="O34" s="912">
        <f>SUM(L34:N34)</f>
        <v>3</v>
      </c>
      <c r="P34" s="915"/>
      <c r="Q34" s="914"/>
      <c r="R34" s="913"/>
      <c r="S34" s="912">
        <f>SUM(P34:R34)</f>
        <v>0</v>
      </c>
      <c r="T34" s="877">
        <f>SUM(G34+K34+O34+S34)</f>
        <v>9</v>
      </c>
      <c r="U34" s="911"/>
      <c r="V34" s="910"/>
      <c r="W34" s="910"/>
      <c r="X34" s="910"/>
      <c r="Y34" s="909"/>
    </row>
    <row r="35" spans="1:25" s="13" customFormat="1" ht="58.5" customHeight="1" thickBot="1" x14ac:dyDescent="0.25">
      <c r="A35" s="2023"/>
      <c r="B35" s="1995"/>
      <c r="C35" s="925" t="s">
        <v>987</v>
      </c>
      <c r="D35" s="908"/>
      <c r="E35" s="907"/>
      <c r="F35" s="906">
        <v>3</v>
      </c>
      <c r="G35" s="924">
        <f>SUM(D35:F35)</f>
        <v>3</v>
      </c>
      <c r="H35" s="908"/>
      <c r="I35" s="907"/>
      <c r="J35" s="906">
        <v>6</v>
      </c>
      <c r="K35" s="924">
        <f>SUM(H35:J35)</f>
        <v>6</v>
      </c>
      <c r="L35" s="908"/>
      <c r="M35" s="907"/>
      <c r="N35" s="906">
        <v>3</v>
      </c>
      <c r="O35" s="924">
        <f>SUM(L35:N35)</f>
        <v>3</v>
      </c>
      <c r="P35" s="908"/>
      <c r="Q35" s="907"/>
      <c r="R35" s="906"/>
      <c r="S35" s="924">
        <f>SUM(P35:R35)</f>
        <v>0</v>
      </c>
      <c r="T35" s="95">
        <f>SUM(G35+K35+O35+S35)</f>
        <v>12</v>
      </c>
      <c r="U35" s="923"/>
      <c r="V35" s="922"/>
      <c r="W35" s="922"/>
      <c r="X35" s="922"/>
      <c r="Y35" s="921"/>
    </row>
    <row r="36" spans="1:25" s="13" customFormat="1" ht="24.6" customHeight="1" thickBot="1" x14ac:dyDescent="0.25">
      <c r="A36" s="2011">
        <v>10</v>
      </c>
      <c r="B36" s="1026" t="s">
        <v>21</v>
      </c>
      <c r="C36" s="7" t="s">
        <v>22</v>
      </c>
      <c r="D36" s="1831" t="s">
        <v>23</v>
      </c>
      <c r="E36" s="1906"/>
      <c r="F36" s="1907"/>
      <c r="G36" s="8" t="e">
        <f>G38/G37</f>
        <v>#DIV/0!</v>
      </c>
      <c r="H36" s="1831" t="s">
        <v>23</v>
      </c>
      <c r="I36" s="1906"/>
      <c r="J36" s="1907"/>
      <c r="K36" s="8" t="e">
        <f>K38/K37</f>
        <v>#DIV/0!</v>
      </c>
      <c r="L36" s="1831" t="s">
        <v>23</v>
      </c>
      <c r="M36" s="1906"/>
      <c r="N36" s="1907"/>
      <c r="O36" s="920" t="e">
        <f>O38/O37</f>
        <v>#DIV/0!</v>
      </c>
      <c r="P36" s="1831" t="s">
        <v>23</v>
      </c>
      <c r="Q36" s="1906"/>
      <c r="R36" s="1907"/>
      <c r="S36" s="920">
        <f>S38/S37</f>
        <v>0</v>
      </c>
      <c r="T36" s="8">
        <f>T38/T37</f>
        <v>0</v>
      </c>
      <c r="U36" s="919"/>
      <c r="V36" s="918"/>
      <c r="W36" s="918"/>
      <c r="X36" s="918"/>
      <c r="Y36" s="917"/>
    </row>
    <row r="37" spans="1:25" s="13" customFormat="1" ht="38.25" customHeight="1" x14ac:dyDescent="0.2">
      <c r="A37" s="2012"/>
      <c r="B37" s="1994" t="s">
        <v>986</v>
      </c>
      <c r="C37" s="916" t="s">
        <v>982</v>
      </c>
      <c r="D37" s="915"/>
      <c r="E37" s="914"/>
      <c r="F37" s="913"/>
      <c r="G37" s="912">
        <f>SUM(D37:F37)</f>
        <v>0</v>
      </c>
      <c r="H37" s="915"/>
      <c r="I37" s="914"/>
      <c r="J37" s="913"/>
      <c r="K37" s="912">
        <f>SUM(H37:J37)</f>
        <v>0</v>
      </c>
      <c r="L37" s="915"/>
      <c r="M37" s="914"/>
      <c r="N37" s="913"/>
      <c r="O37" s="912">
        <f>SUM(L37:N37)</f>
        <v>0</v>
      </c>
      <c r="P37" s="915"/>
      <c r="Q37" s="914"/>
      <c r="R37" s="913">
        <v>1</v>
      </c>
      <c r="S37" s="912">
        <f>SUM(P37:R37)</f>
        <v>1</v>
      </c>
      <c r="T37" s="877">
        <f>SUM(G37+K37+O37+S37)</f>
        <v>1</v>
      </c>
      <c r="U37" s="911"/>
      <c r="V37" s="910"/>
      <c r="W37" s="910"/>
      <c r="X37" s="910"/>
      <c r="Y37" s="909"/>
    </row>
    <row r="38" spans="1:25" s="13" customFormat="1" ht="30.75" customHeight="1" thickBot="1" x14ac:dyDescent="0.25">
      <c r="A38" s="2013"/>
      <c r="B38" s="1995"/>
      <c r="C38" s="925" t="s">
        <v>981</v>
      </c>
      <c r="D38" s="908"/>
      <c r="E38" s="907"/>
      <c r="F38" s="906"/>
      <c r="G38" s="924">
        <f>SUM(D38:F38)</f>
        <v>0</v>
      </c>
      <c r="H38" s="908"/>
      <c r="I38" s="907"/>
      <c r="J38" s="906"/>
      <c r="K38" s="924">
        <f>SUM(H38:J38)</f>
        <v>0</v>
      </c>
      <c r="L38" s="908"/>
      <c r="M38" s="907"/>
      <c r="N38" s="906"/>
      <c r="O38" s="924">
        <f>SUM(L38:N38)</f>
        <v>0</v>
      </c>
      <c r="P38" s="908"/>
      <c r="Q38" s="907"/>
      <c r="R38" s="906"/>
      <c r="S38" s="924">
        <f>SUM(P38:R38)</f>
        <v>0</v>
      </c>
      <c r="T38" s="95">
        <f>SUM(G38+K38+O38+S38)</f>
        <v>0</v>
      </c>
      <c r="U38" s="923"/>
      <c r="V38" s="922"/>
      <c r="W38" s="922"/>
      <c r="X38" s="922"/>
      <c r="Y38" s="921"/>
    </row>
    <row r="39" spans="1:25" s="13" customFormat="1" ht="24.6" customHeight="1" thickBot="1" x14ac:dyDescent="0.25">
      <c r="A39" s="2011">
        <v>11</v>
      </c>
      <c r="B39" s="1026" t="s">
        <v>21</v>
      </c>
      <c r="C39" s="7" t="s">
        <v>22</v>
      </c>
      <c r="D39" s="1831" t="s">
        <v>23</v>
      </c>
      <c r="E39" s="1906"/>
      <c r="F39" s="1907"/>
      <c r="G39" s="8" t="e">
        <f>G41/G40</f>
        <v>#DIV/0!</v>
      </c>
      <c r="H39" s="1831" t="s">
        <v>23</v>
      </c>
      <c r="I39" s="1906"/>
      <c r="J39" s="1907"/>
      <c r="K39" s="8" t="e">
        <f>K41/K40</f>
        <v>#DIV/0!</v>
      </c>
      <c r="L39" s="1831" t="s">
        <v>23</v>
      </c>
      <c r="M39" s="1906"/>
      <c r="N39" s="1907"/>
      <c r="O39" s="920" t="e">
        <f>O41/O40</f>
        <v>#DIV/0!</v>
      </c>
      <c r="P39" s="1831" t="s">
        <v>23</v>
      </c>
      <c r="Q39" s="1906"/>
      <c r="R39" s="1907"/>
      <c r="S39" s="920">
        <f>S41/S40</f>
        <v>0</v>
      </c>
      <c r="T39" s="8">
        <f>T41/T40</f>
        <v>0</v>
      </c>
      <c r="U39" s="919"/>
      <c r="V39" s="918"/>
      <c r="W39" s="918"/>
      <c r="X39" s="918"/>
      <c r="Y39" s="917"/>
    </row>
    <row r="40" spans="1:25" s="13" customFormat="1" ht="31.5" customHeight="1" x14ac:dyDescent="0.2">
      <c r="A40" s="2012"/>
      <c r="B40" s="1994" t="s">
        <v>985</v>
      </c>
      <c r="C40" s="916" t="s">
        <v>982</v>
      </c>
      <c r="D40" s="915"/>
      <c r="E40" s="914"/>
      <c r="F40" s="913"/>
      <c r="G40" s="912">
        <f>SUM(D40:F40)</f>
        <v>0</v>
      </c>
      <c r="H40" s="915"/>
      <c r="I40" s="914"/>
      <c r="J40" s="913"/>
      <c r="K40" s="912">
        <f>SUM(H40:J40)</f>
        <v>0</v>
      </c>
      <c r="L40" s="915"/>
      <c r="M40" s="914"/>
      <c r="N40" s="913"/>
      <c r="O40" s="912">
        <f>SUM(L40:N40)</f>
        <v>0</v>
      </c>
      <c r="P40" s="915"/>
      <c r="Q40" s="914"/>
      <c r="R40" s="913">
        <v>1</v>
      </c>
      <c r="S40" s="912">
        <f>SUM(P40:R40)</f>
        <v>1</v>
      </c>
      <c r="T40" s="877">
        <f>SUM(G40+K40+O40+S40)</f>
        <v>1</v>
      </c>
      <c r="U40" s="911"/>
      <c r="V40" s="910"/>
      <c r="W40" s="910"/>
      <c r="X40" s="910"/>
      <c r="Y40" s="909"/>
    </row>
    <row r="41" spans="1:25" s="13" customFormat="1" ht="33" customHeight="1" thickBot="1" x14ac:dyDescent="0.25">
      <c r="A41" s="2013"/>
      <c r="B41" s="1995"/>
      <c r="C41" s="925" t="s">
        <v>981</v>
      </c>
      <c r="D41" s="908"/>
      <c r="E41" s="907"/>
      <c r="F41" s="906"/>
      <c r="G41" s="924">
        <f>SUM(D41:F41)</f>
        <v>0</v>
      </c>
      <c r="H41" s="908"/>
      <c r="I41" s="907"/>
      <c r="J41" s="906"/>
      <c r="K41" s="924">
        <f>SUM(H41:J41)</f>
        <v>0</v>
      </c>
      <c r="L41" s="908"/>
      <c r="M41" s="907"/>
      <c r="N41" s="906"/>
      <c r="O41" s="924">
        <f>SUM(L41:N41)</f>
        <v>0</v>
      </c>
      <c r="P41" s="908"/>
      <c r="Q41" s="907"/>
      <c r="R41" s="906"/>
      <c r="S41" s="924">
        <f>SUM(P41:R41)</f>
        <v>0</v>
      </c>
      <c r="T41" s="95">
        <f>SUM(G41+K41+O41+S41)</f>
        <v>0</v>
      </c>
      <c r="U41" s="923"/>
      <c r="V41" s="922"/>
      <c r="W41" s="922"/>
      <c r="X41" s="922"/>
      <c r="Y41" s="921"/>
    </row>
    <row r="42" spans="1:25" s="13" customFormat="1" ht="24.6" customHeight="1" thickBot="1" x14ac:dyDescent="0.25">
      <c r="A42" s="2011">
        <v>12</v>
      </c>
      <c r="B42" s="1026" t="s">
        <v>21</v>
      </c>
      <c r="C42" s="7" t="s">
        <v>22</v>
      </c>
      <c r="D42" s="1831" t="s">
        <v>23</v>
      </c>
      <c r="E42" s="1906"/>
      <c r="F42" s="1907"/>
      <c r="G42" s="8" t="e">
        <f>G44/G43</f>
        <v>#DIV/0!</v>
      </c>
      <c r="H42" s="1831" t="s">
        <v>23</v>
      </c>
      <c r="I42" s="1906"/>
      <c r="J42" s="1907"/>
      <c r="K42" s="8" t="e">
        <f>K44/K43</f>
        <v>#DIV/0!</v>
      </c>
      <c r="L42" s="1831" t="s">
        <v>23</v>
      </c>
      <c r="M42" s="1906"/>
      <c r="N42" s="1907"/>
      <c r="O42" s="920">
        <f>O44/O43</f>
        <v>0</v>
      </c>
      <c r="P42" s="1831" t="s">
        <v>23</v>
      </c>
      <c r="Q42" s="1906"/>
      <c r="R42" s="1907"/>
      <c r="S42" s="920" t="e">
        <f>S44/S43</f>
        <v>#DIV/0!</v>
      </c>
      <c r="T42" s="8">
        <f>T44/T43</f>
        <v>0</v>
      </c>
      <c r="U42" s="919"/>
      <c r="V42" s="918"/>
      <c r="W42" s="918"/>
      <c r="X42" s="918"/>
      <c r="Y42" s="917"/>
    </row>
    <row r="43" spans="1:25" s="13" customFormat="1" ht="31.5" customHeight="1" x14ac:dyDescent="0.2">
      <c r="A43" s="2012"/>
      <c r="B43" s="1996" t="s">
        <v>984</v>
      </c>
      <c r="C43" s="916" t="s">
        <v>982</v>
      </c>
      <c r="D43" s="915"/>
      <c r="E43" s="914"/>
      <c r="F43" s="913"/>
      <c r="G43" s="912">
        <f>SUM(D43:F43)</f>
        <v>0</v>
      </c>
      <c r="H43" s="915"/>
      <c r="I43" s="914"/>
      <c r="J43" s="913"/>
      <c r="K43" s="912">
        <f>SUM(H43:J43)</f>
        <v>0</v>
      </c>
      <c r="L43" s="915">
        <v>1</v>
      </c>
      <c r="M43" s="914"/>
      <c r="N43" s="913"/>
      <c r="O43" s="912">
        <f>SUM(L43:N43)</f>
        <v>1</v>
      </c>
      <c r="P43" s="915"/>
      <c r="Q43" s="914"/>
      <c r="R43" s="913"/>
      <c r="S43" s="912">
        <f>SUM(P43:R43)</f>
        <v>0</v>
      </c>
      <c r="T43" s="877">
        <f>SUM(G43+K43+O43+S43)</f>
        <v>1</v>
      </c>
      <c r="U43" s="911"/>
      <c r="V43" s="910"/>
      <c r="W43" s="910"/>
      <c r="X43" s="910"/>
      <c r="Y43" s="909"/>
    </row>
    <row r="44" spans="1:25" s="13" customFormat="1" ht="54" customHeight="1" thickBot="1" x14ac:dyDescent="0.25">
      <c r="A44" s="2013"/>
      <c r="B44" s="1997"/>
      <c r="C44" s="925" t="s">
        <v>981</v>
      </c>
      <c r="D44" s="908"/>
      <c r="E44" s="907"/>
      <c r="F44" s="906"/>
      <c r="G44" s="924">
        <f>SUM(D44:F44)</f>
        <v>0</v>
      </c>
      <c r="H44" s="908"/>
      <c r="I44" s="907"/>
      <c r="J44" s="906"/>
      <c r="K44" s="924">
        <f>SUM(H44:J44)</f>
        <v>0</v>
      </c>
      <c r="L44" s="908">
        <v>0</v>
      </c>
      <c r="M44" s="907"/>
      <c r="N44" s="906"/>
      <c r="O44" s="924">
        <f>SUM(L44:N44)</f>
        <v>0</v>
      </c>
      <c r="P44" s="908"/>
      <c r="Q44" s="907"/>
      <c r="R44" s="906"/>
      <c r="S44" s="924">
        <f>SUM(P44:R44)</f>
        <v>0</v>
      </c>
      <c r="T44" s="95">
        <f>SUM(G44+K44+O44+S44)</f>
        <v>0</v>
      </c>
      <c r="U44" s="923"/>
      <c r="V44" s="922"/>
      <c r="W44" s="922"/>
      <c r="X44" s="922"/>
      <c r="Y44" s="921"/>
    </row>
    <row r="45" spans="1:25" s="13" customFormat="1" ht="24.6" customHeight="1" thickBot="1" x14ac:dyDescent="0.25">
      <c r="A45" s="2011">
        <v>13</v>
      </c>
      <c r="B45" s="1026" t="s">
        <v>21</v>
      </c>
      <c r="C45" s="7" t="s">
        <v>22</v>
      </c>
      <c r="D45" s="1831" t="s">
        <v>23</v>
      </c>
      <c r="E45" s="1906"/>
      <c r="F45" s="1907"/>
      <c r="G45" s="8" t="e">
        <f>G47/G46</f>
        <v>#DIV/0!</v>
      </c>
      <c r="H45" s="1831" t="s">
        <v>23</v>
      </c>
      <c r="I45" s="1906"/>
      <c r="J45" s="1907"/>
      <c r="K45" s="8" t="e">
        <f>K47/K46</f>
        <v>#DIV/0!</v>
      </c>
      <c r="L45" s="1831" t="s">
        <v>23</v>
      </c>
      <c r="M45" s="1906"/>
      <c r="N45" s="1907"/>
      <c r="O45" s="920" t="e">
        <f>O47/O46</f>
        <v>#DIV/0!</v>
      </c>
      <c r="P45" s="1831" t="s">
        <v>23</v>
      </c>
      <c r="Q45" s="1906"/>
      <c r="R45" s="1907"/>
      <c r="S45" s="920">
        <f>S47/S46</f>
        <v>0</v>
      </c>
      <c r="T45" s="8">
        <f>T47/T46</f>
        <v>0</v>
      </c>
      <c r="U45" s="919"/>
      <c r="V45" s="918"/>
      <c r="W45" s="918"/>
      <c r="X45" s="918"/>
      <c r="Y45" s="917"/>
    </row>
    <row r="46" spans="1:25" s="13" customFormat="1" ht="30.75" customHeight="1" x14ac:dyDescent="0.2">
      <c r="A46" s="2012"/>
      <c r="B46" s="1994" t="s">
        <v>983</v>
      </c>
      <c r="C46" s="916" t="s">
        <v>982</v>
      </c>
      <c r="D46" s="915"/>
      <c r="E46" s="914"/>
      <c r="F46" s="913"/>
      <c r="G46" s="912">
        <f>SUM(D46:F46)</f>
        <v>0</v>
      </c>
      <c r="H46" s="915"/>
      <c r="I46" s="914"/>
      <c r="J46" s="913"/>
      <c r="K46" s="912">
        <f>SUM(H46:J46)</f>
        <v>0</v>
      </c>
      <c r="L46" s="915"/>
      <c r="M46" s="914"/>
      <c r="N46" s="913"/>
      <c r="O46" s="912">
        <f>SUM(L46:N46)</f>
        <v>0</v>
      </c>
      <c r="P46" s="915"/>
      <c r="Q46" s="914">
        <v>1</v>
      </c>
      <c r="R46" s="913"/>
      <c r="S46" s="912">
        <f>SUM(P46:R46)</f>
        <v>1</v>
      </c>
      <c r="T46" s="877">
        <f>SUM(G46+K46+O46+S46)</f>
        <v>1</v>
      </c>
      <c r="U46" s="911"/>
      <c r="V46" s="910"/>
      <c r="W46" s="910"/>
      <c r="X46" s="910"/>
      <c r="Y46" s="909"/>
    </row>
    <row r="47" spans="1:25" s="13" customFormat="1" ht="45" customHeight="1" thickBot="1" x14ac:dyDescent="0.25">
      <c r="A47" s="2013"/>
      <c r="B47" s="1995"/>
      <c r="C47" s="925" t="s">
        <v>981</v>
      </c>
      <c r="D47" s="908"/>
      <c r="E47" s="907"/>
      <c r="F47" s="906"/>
      <c r="G47" s="924">
        <f>SUM(D47:F47)</f>
        <v>0</v>
      </c>
      <c r="H47" s="908"/>
      <c r="I47" s="907"/>
      <c r="J47" s="906"/>
      <c r="K47" s="924">
        <f>SUM(H47:J47)</f>
        <v>0</v>
      </c>
      <c r="L47" s="908"/>
      <c r="M47" s="907"/>
      <c r="N47" s="906"/>
      <c r="O47" s="924">
        <f>SUM(L47:N47)</f>
        <v>0</v>
      </c>
      <c r="P47" s="908"/>
      <c r="Q47" s="907"/>
      <c r="R47" s="906"/>
      <c r="S47" s="924">
        <f>SUM(P47:R47)</f>
        <v>0</v>
      </c>
      <c r="T47" s="95">
        <f>SUM(G47+K47+O47+S47)</f>
        <v>0</v>
      </c>
      <c r="U47" s="923"/>
      <c r="V47" s="922"/>
      <c r="W47" s="922"/>
      <c r="X47" s="922"/>
      <c r="Y47" s="921"/>
    </row>
    <row r="48" spans="1:25" s="13" customFormat="1" ht="24.6" customHeight="1" thickBot="1" x14ac:dyDescent="0.25">
      <c r="A48" s="2024">
        <v>14</v>
      </c>
      <c r="B48" s="7" t="s">
        <v>21</v>
      </c>
      <c r="C48" s="7" t="s">
        <v>22</v>
      </c>
      <c r="D48" s="1831" t="s">
        <v>23</v>
      </c>
      <c r="E48" s="1906"/>
      <c r="F48" s="1907"/>
      <c r="G48" s="8" t="e">
        <f>G50/G49</f>
        <v>#DIV/0!</v>
      </c>
      <c r="H48" s="1831" t="s">
        <v>23</v>
      </c>
      <c r="I48" s="1906"/>
      <c r="J48" s="1907"/>
      <c r="K48" s="8" t="e">
        <f>K50/K49</f>
        <v>#DIV/0!</v>
      </c>
      <c r="L48" s="1831" t="s">
        <v>23</v>
      </c>
      <c r="M48" s="1906"/>
      <c r="N48" s="1907"/>
      <c r="O48" s="920" t="e">
        <f>O50/O49</f>
        <v>#DIV/0!</v>
      </c>
      <c r="P48" s="1831" t="s">
        <v>23</v>
      </c>
      <c r="Q48" s="1906"/>
      <c r="R48" s="1907"/>
      <c r="S48" s="920" t="e">
        <f>S50/S49</f>
        <v>#DIV/0!</v>
      </c>
      <c r="T48" s="8" t="e">
        <f>T50/T49</f>
        <v>#DIV/0!</v>
      </c>
      <c r="U48" s="919"/>
      <c r="V48" s="918"/>
      <c r="W48" s="918"/>
      <c r="X48" s="918"/>
      <c r="Y48" s="917"/>
    </row>
    <row r="49" spans="1:25" s="13" customFormat="1" ht="24.6" customHeight="1" x14ac:dyDescent="0.2">
      <c r="A49" s="2025"/>
      <c r="B49" s="2027" t="s">
        <v>36</v>
      </c>
      <c r="C49" s="933" t="s">
        <v>37</v>
      </c>
      <c r="D49" s="934"/>
      <c r="E49" s="935"/>
      <c r="F49" s="936"/>
      <c r="G49" s="912">
        <f>SUM(D49:F49)</f>
        <v>0</v>
      </c>
      <c r="H49" s="934"/>
      <c r="I49" s="935"/>
      <c r="J49" s="936"/>
      <c r="K49" s="912">
        <f>SUM(H49:J49)</f>
        <v>0</v>
      </c>
      <c r="L49" s="934"/>
      <c r="M49" s="935"/>
      <c r="N49" s="936"/>
      <c r="O49" s="912">
        <f>SUM(L49:N49)</f>
        <v>0</v>
      </c>
      <c r="P49" s="934"/>
      <c r="Q49" s="935"/>
      <c r="R49" s="936"/>
      <c r="S49" s="912">
        <f>SUM(P49:R49)</f>
        <v>0</v>
      </c>
      <c r="T49" s="877">
        <f>SUM(G49+K49+O49+S49)</f>
        <v>0</v>
      </c>
      <c r="U49" s="911"/>
      <c r="V49" s="910"/>
      <c r="W49" s="910"/>
      <c r="X49" s="910"/>
      <c r="Y49" s="909"/>
    </row>
    <row r="50" spans="1:25" s="13" customFormat="1" ht="38.25" customHeight="1" thickBot="1" x14ac:dyDescent="0.25">
      <c r="A50" s="2026"/>
      <c r="B50" s="2028"/>
      <c r="C50" s="937" t="s">
        <v>38</v>
      </c>
      <c r="D50" s="938"/>
      <c r="E50" s="939"/>
      <c r="F50" s="940"/>
      <c r="G50" s="905">
        <f>SUM(D50:F50)</f>
        <v>0</v>
      </c>
      <c r="H50" s="938"/>
      <c r="I50" s="939"/>
      <c r="J50" s="940"/>
      <c r="K50" s="905">
        <f>SUM(H50:J50)</f>
        <v>0</v>
      </c>
      <c r="L50" s="938"/>
      <c r="M50" s="939"/>
      <c r="N50" s="940"/>
      <c r="O50" s="905">
        <f>SUM(L50:N50)</f>
        <v>0</v>
      </c>
      <c r="P50" s="938"/>
      <c r="Q50" s="939"/>
      <c r="R50" s="940"/>
      <c r="S50" s="905">
        <f>SUM(P50:R50)</f>
        <v>0</v>
      </c>
      <c r="T50" s="95">
        <f>SUM(G50+K50+O50+S50)</f>
        <v>0</v>
      </c>
      <c r="U50" s="904"/>
      <c r="V50" s="903" t="s">
        <v>80</v>
      </c>
      <c r="W50" s="903"/>
      <c r="X50" s="903"/>
      <c r="Y50" s="902"/>
    </row>
    <row r="51" spans="1:25" ht="19.7" customHeight="1" x14ac:dyDescent="0.25">
      <c r="A51" s="2029" t="s">
        <v>1006</v>
      </c>
      <c r="B51" s="1933"/>
      <c r="C51" s="1933"/>
      <c r="D51" s="1933"/>
      <c r="E51" s="1933"/>
      <c r="F51" s="1933"/>
      <c r="G51" s="1933"/>
      <c r="H51" s="1933"/>
      <c r="I51" s="1933"/>
      <c r="J51" s="1933"/>
      <c r="K51" s="1933"/>
      <c r="L51" s="1933"/>
      <c r="M51" s="1933"/>
      <c r="N51" s="1933"/>
      <c r="O51" s="1933"/>
      <c r="P51" s="1933"/>
      <c r="Q51" s="1933"/>
      <c r="R51" s="1933"/>
      <c r="S51" s="1933"/>
      <c r="T51" s="1933"/>
      <c r="U51" s="1933"/>
      <c r="V51" s="1933"/>
      <c r="W51" s="1933"/>
      <c r="X51" s="1933"/>
      <c r="Y51" s="1934"/>
    </row>
    <row r="52" spans="1:25" ht="15.75" customHeight="1" thickBot="1" x14ac:dyDescent="0.3">
      <c r="A52" s="1828" t="s">
        <v>106</v>
      </c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30"/>
    </row>
    <row r="59" spans="1:25" x14ac:dyDescent="0.25">
      <c r="C59" s="901" t="s">
        <v>980</v>
      </c>
    </row>
  </sheetData>
  <protectedRanges>
    <protectedRange sqref="D49:R50" name="Rango15"/>
    <protectedRange sqref="D44:R44" name="Rango14"/>
    <protectedRange sqref="D47:R47" name="Rango13"/>
    <protectedRange sqref="D23:K23 O23:R23" name="Rango6"/>
    <protectedRange sqref="D20:R20" name="Rango5"/>
    <protectedRange sqref="D17:R17" name="Rango4"/>
    <protectedRange sqref="D14:R14" name="Rango3"/>
    <protectedRange sqref="D11:K11 O11:R11" name="Rango2"/>
    <protectedRange sqref="D8:R8" name="Rango1"/>
    <protectedRange sqref="D26:R26" name="Rango7"/>
    <protectedRange sqref="D29:R29" name="Rango8"/>
    <protectedRange sqref="D32:R32" name="Rango9"/>
    <protectedRange sqref="D35:R35" name="Rango10"/>
    <protectedRange sqref="D38:R38" name="Rango11"/>
    <protectedRange sqref="D41:R41" name="Rango12"/>
    <protectedRange sqref="L11:N11" name="Rango2_1"/>
    <protectedRange sqref="L23:N23" name="Rango6_1"/>
  </protectedRanges>
  <mergeCells count="112">
    <mergeCell ref="A1:Y1"/>
    <mergeCell ref="A33:A35"/>
    <mergeCell ref="A36:A38"/>
    <mergeCell ref="A39:A41"/>
    <mergeCell ref="B19:B23"/>
    <mergeCell ref="D21:F21"/>
    <mergeCell ref="H21:J21"/>
    <mergeCell ref="L21:N21"/>
    <mergeCell ref="A52:Y52"/>
    <mergeCell ref="A48:A50"/>
    <mergeCell ref="D48:F48"/>
    <mergeCell ref="H48:J48"/>
    <mergeCell ref="L48:N48"/>
    <mergeCell ref="P48:R48"/>
    <mergeCell ref="B49:B50"/>
    <mergeCell ref="P21:R21"/>
    <mergeCell ref="D18:F18"/>
    <mergeCell ref="H18:J18"/>
    <mergeCell ref="L18:N18"/>
    <mergeCell ref="P18:R18"/>
    <mergeCell ref="A51:Y51"/>
    <mergeCell ref="D36:F36"/>
    <mergeCell ref="H36:J36"/>
    <mergeCell ref="B34:B35"/>
    <mergeCell ref="A42:A44"/>
    <mergeCell ref="A45:A47"/>
    <mergeCell ref="B31:B32"/>
    <mergeCell ref="D30:F30"/>
    <mergeCell ref="H30:J30"/>
    <mergeCell ref="L30:N30"/>
    <mergeCell ref="D33:F33"/>
    <mergeCell ref="A12:A14"/>
    <mergeCell ref="D12:F12"/>
    <mergeCell ref="H12:J12"/>
    <mergeCell ref="L12:N12"/>
    <mergeCell ref="B13:B14"/>
    <mergeCell ref="H33:J33"/>
    <mergeCell ref="L33:N33"/>
    <mergeCell ref="A30:A32"/>
    <mergeCell ref="A18:A23"/>
    <mergeCell ref="A27:A29"/>
    <mergeCell ref="D27:F27"/>
    <mergeCell ref="H27:J27"/>
    <mergeCell ref="A24:A26"/>
    <mergeCell ref="D24:F24"/>
    <mergeCell ref="H24:J24"/>
    <mergeCell ref="L24:N24"/>
    <mergeCell ref="H39:J39"/>
    <mergeCell ref="A6:A8"/>
    <mergeCell ref="D6:F6"/>
    <mergeCell ref="H6:J6"/>
    <mergeCell ref="L6:N6"/>
    <mergeCell ref="P6:R6"/>
    <mergeCell ref="B7:B8"/>
    <mergeCell ref="A15:A17"/>
    <mergeCell ref="D15:F15"/>
    <mergeCell ref="P9:R9"/>
    <mergeCell ref="P12:R12"/>
    <mergeCell ref="A2:Y2"/>
    <mergeCell ref="A3:Y3"/>
    <mergeCell ref="A4:C5"/>
    <mergeCell ref="D4:D5"/>
    <mergeCell ref="E4:E5"/>
    <mergeCell ref="F4:F5"/>
    <mergeCell ref="G4:G5"/>
    <mergeCell ref="H4:H5"/>
    <mergeCell ref="I4:I5"/>
    <mergeCell ref="P4:P5"/>
    <mergeCell ref="J4:J5"/>
    <mergeCell ref="K4:K5"/>
    <mergeCell ref="L4:L5"/>
    <mergeCell ref="M4:M5"/>
    <mergeCell ref="N4:N5"/>
    <mergeCell ref="Q4:Q5"/>
    <mergeCell ref="R4:R5"/>
    <mergeCell ref="S4:S5"/>
    <mergeCell ref="T4:T5"/>
    <mergeCell ref="U4:Y4"/>
    <mergeCell ref="O4:O5"/>
    <mergeCell ref="P24:R24"/>
    <mergeCell ref="B25:B26"/>
    <mergeCell ref="A9:A11"/>
    <mergeCell ref="D9:F9"/>
    <mergeCell ref="H9:J9"/>
    <mergeCell ref="L9:N9"/>
    <mergeCell ref="H15:J15"/>
    <mergeCell ref="L15:N15"/>
    <mergeCell ref="P15:R15"/>
    <mergeCell ref="B16:B17"/>
    <mergeCell ref="B10:B11"/>
    <mergeCell ref="L39:N39"/>
    <mergeCell ref="P39:R39"/>
    <mergeCell ref="B40:B41"/>
    <mergeCell ref="L36:N36"/>
    <mergeCell ref="P36:R36"/>
    <mergeCell ref="B37:B38"/>
    <mergeCell ref="L27:N27"/>
    <mergeCell ref="P27:R27"/>
    <mergeCell ref="B28:B29"/>
    <mergeCell ref="D39:F39"/>
    <mergeCell ref="P30:R30"/>
    <mergeCell ref="P33:R33"/>
    <mergeCell ref="D45:F45"/>
    <mergeCell ref="H45:J45"/>
    <mergeCell ref="L45:N45"/>
    <mergeCell ref="P45:R45"/>
    <mergeCell ref="B46:B47"/>
    <mergeCell ref="D42:F42"/>
    <mergeCell ref="H42:J42"/>
    <mergeCell ref="L42:N42"/>
    <mergeCell ref="P42:R42"/>
    <mergeCell ref="B43:B44"/>
  </mergeCells>
  <conditionalFormatting sqref="S9:T9 K6 G6 O6 S6:T6 K9 G9 O9 S12:T12 K12 G12 O12 S15:T15 K15 G15 O15 S24:T24 K24 G24 O24 S21:T21 K21 G21 O21 S18:T18 K18 G18 O18 S30:T30 K30 G30 O30 S27:T27 K27 G27 O27 S33:T33 K33 G33 O33 S36:T36 K36 G36 O36 S39:T39 K39 G39 O39 S42:T42 K42 G42 O42 S45:T45 K45 G45 O45 S48:T48 K48 G48 O48">
    <cfRule type="cellIs" dxfId="7139" priority="1" operator="greaterThan">
      <formula>0.99</formula>
    </cfRule>
    <cfRule type="cellIs" dxfId="7138" priority="2" operator="greaterThan">
      <formula>0.79</formula>
    </cfRule>
    <cfRule type="cellIs" dxfId="7137" priority="3" operator="greaterThan">
      <formula>0.59</formula>
    </cfRule>
    <cfRule type="cellIs" dxfId="7136" priority="4" operator="lessThan">
      <formula>0.6</formula>
    </cfRule>
  </conditionalFormatting>
  <pageMargins left="0.25" right="0.25" top="0.75" bottom="0.75" header="0.3" footer="0.3"/>
  <pageSetup scale="55" orientation="landscape" verticalDpi="300" r:id="rId1"/>
  <rowBreaks count="1" manualBreakCount="1">
    <brk id="29" max="2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 tint="-0.499984740745262"/>
  </sheetPr>
  <dimension ref="A1:Y52"/>
  <sheetViews>
    <sheetView view="pageBreakPreview" topLeftCell="A37" zoomScale="60" zoomScaleNormal="70" workbookViewId="0">
      <selection activeCell="I14" sqref="I14:J14"/>
    </sheetView>
  </sheetViews>
  <sheetFormatPr baseColWidth="10" defaultColWidth="2.5703125" defaultRowHeight="15" x14ac:dyDescent="0.25"/>
  <cols>
    <col min="1" max="1" width="5.5703125" style="1" customWidth="1"/>
    <col min="2" max="2" width="30" style="86" customWidth="1"/>
    <col min="3" max="3" width="32" style="86" customWidth="1"/>
    <col min="4" max="6" width="6.42578125" style="1" customWidth="1"/>
    <col min="7" max="7" width="8.85546875" style="1" customWidth="1"/>
    <col min="8" max="8" width="6.42578125" style="1" customWidth="1"/>
    <col min="9" max="9" width="7.140625" style="1" customWidth="1"/>
    <col min="10" max="10" width="8.7109375" style="1" customWidth="1"/>
    <col min="11" max="11" width="8.85546875" style="1" customWidth="1"/>
    <col min="12" max="14" width="6.42578125" style="1" customWidth="1"/>
    <col min="15" max="15" width="8.85546875" style="1" customWidth="1"/>
    <col min="16" max="18" width="6.42578125" style="1" customWidth="1"/>
    <col min="19" max="19" width="8.85546875" style="1" customWidth="1"/>
    <col min="20" max="20" width="11.42578125" style="1" customWidth="1"/>
    <col min="21" max="24" width="6.7109375" style="1" customWidth="1"/>
    <col min="25" max="25" width="7.140625" style="1" customWidth="1"/>
    <col min="26" max="167" width="2.5703125" style="1"/>
    <col min="168" max="168" width="5" style="1" bestFit="1" customWidth="1"/>
    <col min="169" max="169" width="35.5703125" style="1" bestFit="1" customWidth="1"/>
    <col min="170" max="170" width="40.140625" style="1" bestFit="1" customWidth="1"/>
    <col min="171" max="171" width="16" style="1" customWidth="1"/>
    <col min="172" max="172" width="21.7109375" style="1" customWidth="1"/>
    <col min="173" max="173" width="18.85546875" style="1" customWidth="1"/>
    <col min="174" max="174" width="12.85546875" style="1" customWidth="1"/>
    <col min="175" max="179" width="10" style="1" bestFit="1" customWidth="1"/>
    <col min="180" max="423" width="2.5703125" style="1"/>
    <col min="424" max="424" width="5" style="1" bestFit="1" customWidth="1"/>
    <col min="425" max="425" width="35.5703125" style="1" bestFit="1" customWidth="1"/>
    <col min="426" max="426" width="40.140625" style="1" bestFit="1" customWidth="1"/>
    <col min="427" max="427" width="16" style="1" customWidth="1"/>
    <col min="428" max="428" width="21.7109375" style="1" customWidth="1"/>
    <col min="429" max="429" width="18.85546875" style="1" customWidth="1"/>
    <col min="430" max="430" width="12.85546875" style="1" customWidth="1"/>
    <col min="431" max="435" width="10" style="1" bestFit="1" customWidth="1"/>
    <col min="436" max="679" width="2.5703125" style="1"/>
    <col min="680" max="680" width="5" style="1" bestFit="1" customWidth="1"/>
    <col min="681" max="681" width="35.5703125" style="1" bestFit="1" customWidth="1"/>
    <col min="682" max="682" width="40.140625" style="1" bestFit="1" customWidth="1"/>
    <col min="683" max="683" width="16" style="1" customWidth="1"/>
    <col min="684" max="684" width="21.7109375" style="1" customWidth="1"/>
    <col min="685" max="685" width="18.85546875" style="1" customWidth="1"/>
    <col min="686" max="686" width="12.85546875" style="1" customWidth="1"/>
    <col min="687" max="691" width="10" style="1" bestFit="1" customWidth="1"/>
    <col min="692" max="935" width="2.5703125" style="1"/>
    <col min="936" max="936" width="5" style="1" bestFit="1" customWidth="1"/>
    <col min="937" max="937" width="35.5703125" style="1" bestFit="1" customWidth="1"/>
    <col min="938" max="938" width="40.140625" style="1" bestFit="1" customWidth="1"/>
    <col min="939" max="939" width="16" style="1" customWidth="1"/>
    <col min="940" max="940" width="21.7109375" style="1" customWidth="1"/>
    <col min="941" max="941" width="18.85546875" style="1" customWidth="1"/>
    <col min="942" max="942" width="12.85546875" style="1" customWidth="1"/>
    <col min="943" max="947" width="10" style="1" bestFit="1" customWidth="1"/>
    <col min="948" max="1191" width="2.5703125" style="1"/>
    <col min="1192" max="1192" width="5" style="1" bestFit="1" customWidth="1"/>
    <col min="1193" max="1193" width="35.5703125" style="1" bestFit="1" customWidth="1"/>
    <col min="1194" max="1194" width="40.140625" style="1" bestFit="1" customWidth="1"/>
    <col min="1195" max="1195" width="16" style="1" customWidth="1"/>
    <col min="1196" max="1196" width="21.7109375" style="1" customWidth="1"/>
    <col min="1197" max="1197" width="18.85546875" style="1" customWidth="1"/>
    <col min="1198" max="1198" width="12.85546875" style="1" customWidth="1"/>
    <col min="1199" max="1203" width="10" style="1" bestFit="1" customWidth="1"/>
    <col min="1204" max="1447" width="2.5703125" style="1"/>
    <col min="1448" max="1448" width="5" style="1" bestFit="1" customWidth="1"/>
    <col min="1449" max="1449" width="35.5703125" style="1" bestFit="1" customWidth="1"/>
    <col min="1450" max="1450" width="40.140625" style="1" bestFit="1" customWidth="1"/>
    <col min="1451" max="1451" width="16" style="1" customWidth="1"/>
    <col min="1452" max="1452" width="21.7109375" style="1" customWidth="1"/>
    <col min="1453" max="1453" width="18.85546875" style="1" customWidth="1"/>
    <col min="1454" max="1454" width="12.85546875" style="1" customWidth="1"/>
    <col min="1455" max="1459" width="10" style="1" bestFit="1" customWidth="1"/>
    <col min="1460" max="1703" width="2.5703125" style="1"/>
    <col min="1704" max="1704" width="5" style="1" bestFit="1" customWidth="1"/>
    <col min="1705" max="1705" width="35.5703125" style="1" bestFit="1" customWidth="1"/>
    <col min="1706" max="1706" width="40.140625" style="1" bestFit="1" customWidth="1"/>
    <col min="1707" max="1707" width="16" style="1" customWidth="1"/>
    <col min="1708" max="1708" width="21.7109375" style="1" customWidth="1"/>
    <col min="1709" max="1709" width="18.85546875" style="1" customWidth="1"/>
    <col min="1710" max="1710" width="12.85546875" style="1" customWidth="1"/>
    <col min="1711" max="1715" width="10" style="1" bestFit="1" customWidth="1"/>
    <col min="1716" max="1959" width="2.5703125" style="1"/>
    <col min="1960" max="1960" width="5" style="1" bestFit="1" customWidth="1"/>
    <col min="1961" max="1961" width="35.5703125" style="1" bestFit="1" customWidth="1"/>
    <col min="1962" max="1962" width="40.140625" style="1" bestFit="1" customWidth="1"/>
    <col min="1963" max="1963" width="16" style="1" customWidth="1"/>
    <col min="1964" max="1964" width="21.7109375" style="1" customWidth="1"/>
    <col min="1965" max="1965" width="18.85546875" style="1" customWidth="1"/>
    <col min="1966" max="1966" width="12.85546875" style="1" customWidth="1"/>
    <col min="1967" max="1971" width="10" style="1" bestFit="1" customWidth="1"/>
    <col min="1972" max="2215" width="2.5703125" style="1"/>
    <col min="2216" max="2216" width="5" style="1" bestFit="1" customWidth="1"/>
    <col min="2217" max="2217" width="35.5703125" style="1" bestFit="1" customWidth="1"/>
    <col min="2218" max="2218" width="40.140625" style="1" bestFit="1" customWidth="1"/>
    <col min="2219" max="2219" width="16" style="1" customWidth="1"/>
    <col min="2220" max="2220" width="21.7109375" style="1" customWidth="1"/>
    <col min="2221" max="2221" width="18.85546875" style="1" customWidth="1"/>
    <col min="2222" max="2222" width="12.85546875" style="1" customWidth="1"/>
    <col min="2223" max="2227" width="10" style="1" bestFit="1" customWidth="1"/>
    <col min="2228" max="2471" width="2.5703125" style="1"/>
    <col min="2472" max="2472" width="5" style="1" bestFit="1" customWidth="1"/>
    <col min="2473" max="2473" width="35.5703125" style="1" bestFit="1" customWidth="1"/>
    <col min="2474" max="2474" width="40.140625" style="1" bestFit="1" customWidth="1"/>
    <col min="2475" max="2475" width="16" style="1" customWidth="1"/>
    <col min="2476" max="2476" width="21.7109375" style="1" customWidth="1"/>
    <col min="2477" max="2477" width="18.85546875" style="1" customWidth="1"/>
    <col min="2478" max="2478" width="12.85546875" style="1" customWidth="1"/>
    <col min="2479" max="2483" width="10" style="1" bestFit="1" customWidth="1"/>
    <col min="2484" max="2727" width="2.5703125" style="1"/>
    <col min="2728" max="2728" width="5" style="1" bestFit="1" customWidth="1"/>
    <col min="2729" max="2729" width="35.5703125" style="1" bestFit="1" customWidth="1"/>
    <col min="2730" max="2730" width="40.140625" style="1" bestFit="1" customWidth="1"/>
    <col min="2731" max="2731" width="16" style="1" customWidth="1"/>
    <col min="2732" max="2732" width="21.7109375" style="1" customWidth="1"/>
    <col min="2733" max="2733" width="18.85546875" style="1" customWidth="1"/>
    <col min="2734" max="2734" width="12.85546875" style="1" customWidth="1"/>
    <col min="2735" max="2739" width="10" style="1" bestFit="1" customWidth="1"/>
    <col min="2740" max="2983" width="2.5703125" style="1"/>
    <col min="2984" max="2984" width="5" style="1" bestFit="1" customWidth="1"/>
    <col min="2985" max="2985" width="35.5703125" style="1" bestFit="1" customWidth="1"/>
    <col min="2986" max="2986" width="40.140625" style="1" bestFit="1" customWidth="1"/>
    <col min="2987" max="2987" width="16" style="1" customWidth="1"/>
    <col min="2988" max="2988" width="21.7109375" style="1" customWidth="1"/>
    <col min="2989" max="2989" width="18.85546875" style="1" customWidth="1"/>
    <col min="2990" max="2990" width="12.85546875" style="1" customWidth="1"/>
    <col min="2991" max="2995" width="10" style="1" bestFit="1" customWidth="1"/>
    <col min="2996" max="3239" width="2.5703125" style="1"/>
    <col min="3240" max="3240" width="5" style="1" bestFit="1" customWidth="1"/>
    <col min="3241" max="3241" width="35.5703125" style="1" bestFit="1" customWidth="1"/>
    <col min="3242" max="3242" width="40.140625" style="1" bestFit="1" customWidth="1"/>
    <col min="3243" max="3243" width="16" style="1" customWidth="1"/>
    <col min="3244" max="3244" width="21.7109375" style="1" customWidth="1"/>
    <col min="3245" max="3245" width="18.85546875" style="1" customWidth="1"/>
    <col min="3246" max="3246" width="12.85546875" style="1" customWidth="1"/>
    <col min="3247" max="3251" width="10" style="1" bestFit="1" customWidth="1"/>
    <col min="3252" max="3495" width="2.5703125" style="1"/>
    <col min="3496" max="3496" width="5" style="1" bestFit="1" customWidth="1"/>
    <col min="3497" max="3497" width="35.5703125" style="1" bestFit="1" customWidth="1"/>
    <col min="3498" max="3498" width="40.140625" style="1" bestFit="1" customWidth="1"/>
    <col min="3499" max="3499" width="16" style="1" customWidth="1"/>
    <col min="3500" max="3500" width="21.7109375" style="1" customWidth="1"/>
    <col min="3501" max="3501" width="18.85546875" style="1" customWidth="1"/>
    <col min="3502" max="3502" width="12.85546875" style="1" customWidth="1"/>
    <col min="3503" max="3507" width="10" style="1" bestFit="1" customWidth="1"/>
    <col min="3508" max="3751" width="2.5703125" style="1"/>
    <col min="3752" max="3752" width="5" style="1" bestFit="1" customWidth="1"/>
    <col min="3753" max="3753" width="35.5703125" style="1" bestFit="1" customWidth="1"/>
    <col min="3754" max="3754" width="40.140625" style="1" bestFit="1" customWidth="1"/>
    <col min="3755" max="3755" width="16" style="1" customWidth="1"/>
    <col min="3756" max="3756" width="21.7109375" style="1" customWidth="1"/>
    <col min="3757" max="3757" width="18.85546875" style="1" customWidth="1"/>
    <col min="3758" max="3758" width="12.85546875" style="1" customWidth="1"/>
    <col min="3759" max="3763" width="10" style="1" bestFit="1" customWidth="1"/>
    <col min="3764" max="4007" width="2.5703125" style="1"/>
    <col min="4008" max="4008" width="5" style="1" bestFit="1" customWidth="1"/>
    <col min="4009" max="4009" width="35.5703125" style="1" bestFit="1" customWidth="1"/>
    <col min="4010" max="4010" width="40.140625" style="1" bestFit="1" customWidth="1"/>
    <col min="4011" max="4011" width="16" style="1" customWidth="1"/>
    <col min="4012" max="4012" width="21.7109375" style="1" customWidth="1"/>
    <col min="4013" max="4013" width="18.85546875" style="1" customWidth="1"/>
    <col min="4014" max="4014" width="12.85546875" style="1" customWidth="1"/>
    <col min="4015" max="4019" width="10" style="1" bestFit="1" customWidth="1"/>
    <col min="4020" max="4263" width="2.5703125" style="1"/>
    <col min="4264" max="4264" width="5" style="1" bestFit="1" customWidth="1"/>
    <col min="4265" max="4265" width="35.5703125" style="1" bestFit="1" customWidth="1"/>
    <col min="4266" max="4266" width="40.140625" style="1" bestFit="1" customWidth="1"/>
    <col min="4267" max="4267" width="16" style="1" customWidth="1"/>
    <col min="4268" max="4268" width="21.7109375" style="1" customWidth="1"/>
    <col min="4269" max="4269" width="18.85546875" style="1" customWidth="1"/>
    <col min="4270" max="4270" width="12.85546875" style="1" customWidth="1"/>
    <col min="4271" max="4275" width="10" style="1" bestFit="1" customWidth="1"/>
    <col min="4276" max="4519" width="2.5703125" style="1"/>
    <col min="4520" max="4520" width="5" style="1" bestFit="1" customWidth="1"/>
    <col min="4521" max="4521" width="35.5703125" style="1" bestFit="1" customWidth="1"/>
    <col min="4522" max="4522" width="40.140625" style="1" bestFit="1" customWidth="1"/>
    <col min="4523" max="4523" width="16" style="1" customWidth="1"/>
    <col min="4524" max="4524" width="21.7109375" style="1" customWidth="1"/>
    <col min="4525" max="4525" width="18.85546875" style="1" customWidth="1"/>
    <col min="4526" max="4526" width="12.85546875" style="1" customWidth="1"/>
    <col min="4527" max="4531" width="10" style="1" bestFit="1" customWidth="1"/>
    <col min="4532" max="4775" width="2.5703125" style="1"/>
    <col min="4776" max="4776" width="5" style="1" bestFit="1" customWidth="1"/>
    <col min="4777" max="4777" width="35.5703125" style="1" bestFit="1" customWidth="1"/>
    <col min="4778" max="4778" width="40.140625" style="1" bestFit="1" customWidth="1"/>
    <col min="4779" max="4779" width="16" style="1" customWidth="1"/>
    <col min="4780" max="4780" width="21.7109375" style="1" customWidth="1"/>
    <col min="4781" max="4781" width="18.85546875" style="1" customWidth="1"/>
    <col min="4782" max="4782" width="12.85546875" style="1" customWidth="1"/>
    <col min="4783" max="4787" width="10" style="1" bestFit="1" customWidth="1"/>
    <col min="4788" max="5031" width="2.5703125" style="1"/>
    <col min="5032" max="5032" width="5" style="1" bestFit="1" customWidth="1"/>
    <col min="5033" max="5033" width="35.5703125" style="1" bestFit="1" customWidth="1"/>
    <col min="5034" max="5034" width="40.140625" style="1" bestFit="1" customWidth="1"/>
    <col min="5035" max="5035" width="16" style="1" customWidth="1"/>
    <col min="5036" max="5036" width="21.7109375" style="1" customWidth="1"/>
    <col min="5037" max="5037" width="18.85546875" style="1" customWidth="1"/>
    <col min="5038" max="5038" width="12.85546875" style="1" customWidth="1"/>
    <col min="5039" max="5043" width="10" style="1" bestFit="1" customWidth="1"/>
    <col min="5044" max="5287" width="2.5703125" style="1"/>
    <col min="5288" max="5288" width="5" style="1" bestFit="1" customWidth="1"/>
    <col min="5289" max="5289" width="35.5703125" style="1" bestFit="1" customWidth="1"/>
    <col min="5290" max="5290" width="40.140625" style="1" bestFit="1" customWidth="1"/>
    <col min="5291" max="5291" width="16" style="1" customWidth="1"/>
    <col min="5292" max="5292" width="21.7109375" style="1" customWidth="1"/>
    <col min="5293" max="5293" width="18.85546875" style="1" customWidth="1"/>
    <col min="5294" max="5294" width="12.85546875" style="1" customWidth="1"/>
    <col min="5295" max="5299" width="10" style="1" bestFit="1" customWidth="1"/>
    <col min="5300" max="5543" width="2.5703125" style="1"/>
    <col min="5544" max="5544" width="5" style="1" bestFit="1" customWidth="1"/>
    <col min="5545" max="5545" width="35.5703125" style="1" bestFit="1" customWidth="1"/>
    <col min="5546" max="5546" width="40.140625" style="1" bestFit="1" customWidth="1"/>
    <col min="5547" max="5547" width="16" style="1" customWidth="1"/>
    <col min="5548" max="5548" width="21.7109375" style="1" customWidth="1"/>
    <col min="5549" max="5549" width="18.85546875" style="1" customWidth="1"/>
    <col min="5550" max="5550" width="12.85546875" style="1" customWidth="1"/>
    <col min="5551" max="5555" width="10" style="1" bestFit="1" customWidth="1"/>
    <col min="5556" max="5799" width="2.5703125" style="1"/>
    <col min="5800" max="5800" width="5" style="1" bestFit="1" customWidth="1"/>
    <col min="5801" max="5801" width="35.5703125" style="1" bestFit="1" customWidth="1"/>
    <col min="5802" max="5802" width="40.140625" style="1" bestFit="1" customWidth="1"/>
    <col min="5803" max="5803" width="16" style="1" customWidth="1"/>
    <col min="5804" max="5804" width="21.7109375" style="1" customWidth="1"/>
    <col min="5805" max="5805" width="18.85546875" style="1" customWidth="1"/>
    <col min="5806" max="5806" width="12.85546875" style="1" customWidth="1"/>
    <col min="5807" max="5811" width="10" style="1" bestFit="1" customWidth="1"/>
    <col min="5812" max="6055" width="2.5703125" style="1"/>
    <col min="6056" max="6056" width="5" style="1" bestFit="1" customWidth="1"/>
    <col min="6057" max="6057" width="35.5703125" style="1" bestFit="1" customWidth="1"/>
    <col min="6058" max="6058" width="40.140625" style="1" bestFit="1" customWidth="1"/>
    <col min="6059" max="6059" width="16" style="1" customWidth="1"/>
    <col min="6060" max="6060" width="21.7109375" style="1" customWidth="1"/>
    <col min="6061" max="6061" width="18.85546875" style="1" customWidth="1"/>
    <col min="6062" max="6062" width="12.85546875" style="1" customWidth="1"/>
    <col min="6063" max="6067" width="10" style="1" bestFit="1" customWidth="1"/>
    <col min="6068" max="6311" width="2.5703125" style="1"/>
    <col min="6312" max="6312" width="5" style="1" bestFit="1" customWidth="1"/>
    <col min="6313" max="6313" width="35.5703125" style="1" bestFit="1" customWidth="1"/>
    <col min="6314" max="6314" width="40.140625" style="1" bestFit="1" customWidth="1"/>
    <col min="6315" max="6315" width="16" style="1" customWidth="1"/>
    <col min="6316" max="6316" width="21.7109375" style="1" customWidth="1"/>
    <col min="6317" max="6317" width="18.85546875" style="1" customWidth="1"/>
    <col min="6318" max="6318" width="12.85546875" style="1" customWidth="1"/>
    <col min="6319" max="6323" width="10" style="1" bestFit="1" customWidth="1"/>
    <col min="6324" max="6567" width="2.5703125" style="1"/>
    <col min="6568" max="6568" width="5" style="1" bestFit="1" customWidth="1"/>
    <col min="6569" max="6569" width="35.5703125" style="1" bestFit="1" customWidth="1"/>
    <col min="6570" max="6570" width="40.140625" style="1" bestFit="1" customWidth="1"/>
    <col min="6571" max="6571" width="16" style="1" customWidth="1"/>
    <col min="6572" max="6572" width="21.7109375" style="1" customWidth="1"/>
    <col min="6573" max="6573" width="18.85546875" style="1" customWidth="1"/>
    <col min="6574" max="6574" width="12.85546875" style="1" customWidth="1"/>
    <col min="6575" max="6579" width="10" style="1" bestFit="1" customWidth="1"/>
    <col min="6580" max="6823" width="2.5703125" style="1"/>
    <col min="6824" max="6824" width="5" style="1" bestFit="1" customWidth="1"/>
    <col min="6825" max="6825" width="35.5703125" style="1" bestFit="1" customWidth="1"/>
    <col min="6826" max="6826" width="40.140625" style="1" bestFit="1" customWidth="1"/>
    <col min="6827" max="6827" width="16" style="1" customWidth="1"/>
    <col min="6828" max="6828" width="21.7109375" style="1" customWidth="1"/>
    <col min="6829" max="6829" width="18.85546875" style="1" customWidth="1"/>
    <col min="6830" max="6830" width="12.85546875" style="1" customWidth="1"/>
    <col min="6831" max="6835" width="10" style="1" bestFit="1" customWidth="1"/>
    <col min="6836" max="7079" width="2.5703125" style="1"/>
    <col min="7080" max="7080" width="5" style="1" bestFit="1" customWidth="1"/>
    <col min="7081" max="7081" width="35.5703125" style="1" bestFit="1" customWidth="1"/>
    <col min="7082" max="7082" width="40.140625" style="1" bestFit="1" customWidth="1"/>
    <col min="7083" max="7083" width="16" style="1" customWidth="1"/>
    <col min="7084" max="7084" width="21.7109375" style="1" customWidth="1"/>
    <col min="7085" max="7085" width="18.85546875" style="1" customWidth="1"/>
    <col min="7086" max="7086" width="12.85546875" style="1" customWidth="1"/>
    <col min="7087" max="7091" width="10" style="1" bestFit="1" customWidth="1"/>
    <col min="7092" max="7335" width="2.5703125" style="1"/>
    <col min="7336" max="7336" width="5" style="1" bestFit="1" customWidth="1"/>
    <col min="7337" max="7337" width="35.5703125" style="1" bestFit="1" customWidth="1"/>
    <col min="7338" max="7338" width="40.140625" style="1" bestFit="1" customWidth="1"/>
    <col min="7339" max="7339" width="16" style="1" customWidth="1"/>
    <col min="7340" max="7340" width="21.7109375" style="1" customWidth="1"/>
    <col min="7341" max="7341" width="18.85546875" style="1" customWidth="1"/>
    <col min="7342" max="7342" width="12.85546875" style="1" customWidth="1"/>
    <col min="7343" max="7347" width="10" style="1" bestFit="1" customWidth="1"/>
    <col min="7348" max="7591" width="2.5703125" style="1"/>
    <col min="7592" max="7592" width="5" style="1" bestFit="1" customWidth="1"/>
    <col min="7593" max="7593" width="35.5703125" style="1" bestFit="1" customWidth="1"/>
    <col min="7594" max="7594" width="40.140625" style="1" bestFit="1" customWidth="1"/>
    <col min="7595" max="7595" width="16" style="1" customWidth="1"/>
    <col min="7596" max="7596" width="21.7109375" style="1" customWidth="1"/>
    <col min="7597" max="7597" width="18.85546875" style="1" customWidth="1"/>
    <col min="7598" max="7598" width="12.85546875" style="1" customWidth="1"/>
    <col min="7599" max="7603" width="10" style="1" bestFit="1" customWidth="1"/>
    <col min="7604" max="7847" width="2.5703125" style="1"/>
    <col min="7848" max="7848" width="5" style="1" bestFit="1" customWidth="1"/>
    <col min="7849" max="7849" width="35.5703125" style="1" bestFit="1" customWidth="1"/>
    <col min="7850" max="7850" width="40.140625" style="1" bestFit="1" customWidth="1"/>
    <col min="7851" max="7851" width="16" style="1" customWidth="1"/>
    <col min="7852" max="7852" width="21.7109375" style="1" customWidth="1"/>
    <col min="7853" max="7853" width="18.85546875" style="1" customWidth="1"/>
    <col min="7854" max="7854" width="12.85546875" style="1" customWidth="1"/>
    <col min="7855" max="7859" width="10" style="1" bestFit="1" customWidth="1"/>
    <col min="7860" max="8103" width="2.5703125" style="1"/>
    <col min="8104" max="8104" width="5" style="1" bestFit="1" customWidth="1"/>
    <col min="8105" max="8105" width="35.5703125" style="1" bestFit="1" customWidth="1"/>
    <col min="8106" max="8106" width="40.140625" style="1" bestFit="1" customWidth="1"/>
    <col min="8107" max="8107" width="16" style="1" customWidth="1"/>
    <col min="8108" max="8108" width="21.7109375" style="1" customWidth="1"/>
    <col min="8109" max="8109" width="18.85546875" style="1" customWidth="1"/>
    <col min="8110" max="8110" width="12.85546875" style="1" customWidth="1"/>
    <col min="8111" max="8115" width="10" style="1" bestFit="1" customWidth="1"/>
    <col min="8116" max="8359" width="2.5703125" style="1"/>
    <col min="8360" max="8360" width="5" style="1" bestFit="1" customWidth="1"/>
    <col min="8361" max="8361" width="35.5703125" style="1" bestFit="1" customWidth="1"/>
    <col min="8362" max="8362" width="40.140625" style="1" bestFit="1" customWidth="1"/>
    <col min="8363" max="8363" width="16" style="1" customWidth="1"/>
    <col min="8364" max="8364" width="21.7109375" style="1" customWidth="1"/>
    <col min="8365" max="8365" width="18.85546875" style="1" customWidth="1"/>
    <col min="8366" max="8366" width="12.85546875" style="1" customWidth="1"/>
    <col min="8367" max="8371" width="10" style="1" bestFit="1" customWidth="1"/>
    <col min="8372" max="8615" width="2.5703125" style="1"/>
    <col min="8616" max="8616" width="5" style="1" bestFit="1" customWidth="1"/>
    <col min="8617" max="8617" width="35.5703125" style="1" bestFit="1" customWidth="1"/>
    <col min="8618" max="8618" width="40.140625" style="1" bestFit="1" customWidth="1"/>
    <col min="8619" max="8619" width="16" style="1" customWidth="1"/>
    <col min="8620" max="8620" width="21.7109375" style="1" customWidth="1"/>
    <col min="8621" max="8621" width="18.85546875" style="1" customWidth="1"/>
    <col min="8622" max="8622" width="12.85546875" style="1" customWidth="1"/>
    <col min="8623" max="8627" width="10" style="1" bestFit="1" customWidth="1"/>
    <col min="8628" max="8871" width="2.5703125" style="1"/>
    <col min="8872" max="8872" width="5" style="1" bestFit="1" customWidth="1"/>
    <col min="8873" max="8873" width="35.5703125" style="1" bestFit="1" customWidth="1"/>
    <col min="8874" max="8874" width="40.140625" style="1" bestFit="1" customWidth="1"/>
    <col min="8875" max="8875" width="16" style="1" customWidth="1"/>
    <col min="8876" max="8876" width="21.7109375" style="1" customWidth="1"/>
    <col min="8877" max="8877" width="18.85546875" style="1" customWidth="1"/>
    <col min="8878" max="8878" width="12.85546875" style="1" customWidth="1"/>
    <col min="8879" max="8883" width="10" style="1" bestFit="1" customWidth="1"/>
    <col min="8884" max="9127" width="2.5703125" style="1"/>
    <col min="9128" max="9128" width="5" style="1" bestFit="1" customWidth="1"/>
    <col min="9129" max="9129" width="35.5703125" style="1" bestFit="1" customWidth="1"/>
    <col min="9130" max="9130" width="40.140625" style="1" bestFit="1" customWidth="1"/>
    <col min="9131" max="9131" width="16" style="1" customWidth="1"/>
    <col min="9132" max="9132" width="21.7109375" style="1" customWidth="1"/>
    <col min="9133" max="9133" width="18.85546875" style="1" customWidth="1"/>
    <col min="9134" max="9134" width="12.85546875" style="1" customWidth="1"/>
    <col min="9135" max="9139" width="10" style="1" bestFit="1" customWidth="1"/>
    <col min="9140" max="9383" width="2.5703125" style="1"/>
    <col min="9384" max="9384" width="5" style="1" bestFit="1" customWidth="1"/>
    <col min="9385" max="9385" width="35.5703125" style="1" bestFit="1" customWidth="1"/>
    <col min="9386" max="9386" width="40.140625" style="1" bestFit="1" customWidth="1"/>
    <col min="9387" max="9387" width="16" style="1" customWidth="1"/>
    <col min="9388" max="9388" width="21.7109375" style="1" customWidth="1"/>
    <col min="9389" max="9389" width="18.85546875" style="1" customWidth="1"/>
    <col min="9390" max="9390" width="12.85546875" style="1" customWidth="1"/>
    <col min="9391" max="9395" width="10" style="1" bestFit="1" customWidth="1"/>
    <col min="9396" max="9639" width="2.5703125" style="1"/>
    <col min="9640" max="9640" width="5" style="1" bestFit="1" customWidth="1"/>
    <col min="9641" max="9641" width="35.5703125" style="1" bestFit="1" customWidth="1"/>
    <col min="9642" max="9642" width="40.140625" style="1" bestFit="1" customWidth="1"/>
    <col min="9643" max="9643" width="16" style="1" customWidth="1"/>
    <col min="9644" max="9644" width="21.7109375" style="1" customWidth="1"/>
    <col min="9645" max="9645" width="18.85546875" style="1" customWidth="1"/>
    <col min="9646" max="9646" width="12.85546875" style="1" customWidth="1"/>
    <col min="9647" max="9651" width="10" style="1" bestFit="1" customWidth="1"/>
    <col min="9652" max="9895" width="2.5703125" style="1"/>
    <col min="9896" max="9896" width="5" style="1" bestFit="1" customWidth="1"/>
    <col min="9897" max="9897" width="35.5703125" style="1" bestFit="1" customWidth="1"/>
    <col min="9898" max="9898" width="40.140625" style="1" bestFit="1" customWidth="1"/>
    <col min="9899" max="9899" width="16" style="1" customWidth="1"/>
    <col min="9900" max="9900" width="21.7109375" style="1" customWidth="1"/>
    <col min="9901" max="9901" width="18.85546875" style="1" customWidth="1"/>
    <col min="9902" max="9902" width="12.85546875" style="1" customWidth="1"/>
    <col min="9903" max="9907" width="10" style="1" bestFit="1" customWidth="1"/>
    <col min="9908" max="10151" width="2.5703125" style="1"/>
    <col min="10152" max="10152" width="5" style="1" bestFit="1" customWidth="1"/>
    <col min="10153" max="10153" width="35.5703125" style="1" bestFit="1" customWidth="1"/>
    <col min="10154" max="10154" width="40.140625" style="1" bestFit="1" customWidth="1"/>
    <col min="10155" max="10155" width="16" style="1" customWidth="1"/>
    <col min="10156" max="10156" width="21.7109375" style="1" customWidth="1"/>
    <col min="10157" max="10157" width="18.85546875" style="1" customWidth="1"/>
    <col min="10158" max="10158" width="12.85546875" style="1" customWidth="1"/>
    <col min="10159" max="10163" width="10" style="1" bestFit="1" customWidth="1"/>
    <col min="10164" max="10407" width="2.5703125" style="1"/>
    <col min="10408" max="10408" width="5" style="1" bestFit="1" customWidth="1"/>
    <col min="10409" max="10409" width="35.5703125" style="1" bestFit="1" customWidth="1"/>
    <col min="10410" max="10410" width="40.140625" style="1" bestFit="1" customWidth="1"/>
    <col min="10411" max="10411" width="16" style="1" customWidth="1"/>
    <col min="10412" max="10412" width="21.7109375" style="1" customWidth="1"/>
    <col min="10413" max="10413" width="18.85546875" style="1" customWidth="1"/>
    <col min="10414" max="10414" width="12.85546875" style="1" customWidth="1"/>
    <col min="10415" max="10419" width="10" style="1" bestFit="1" customWidth="1"/>
    <col min="10420" max="10663" width="2.5703125" style="1"/>
    <col min="10664" max="10664" width="5" style="1" bestFit="1" customWidth="1"/>
    <col min="10665" max="10665" width="35.5703125" style="1" bestFit="1" customWidth="1"/>
    <col min="10666" max="10666" width="40.140625" style="1" bestFit="1" customWidth="1"/>
    <col min="10667" max="10667" width="16" style="1" customWidth="1"/>
    <col min="10668" max="10668" width="21.7109375" style="1" customWidth="1"/>
    <col min="10669" max="10669" width="18.85546875" style="1" customWidth="1"/>
    <col min="10670" max="10670" width="12.85546875" style="1" customWidth="1"/>
    <col min="10671" max="10675" width="10" style="1" bestFit="1" customWidth="1"/>
    <col min="10676" max="10919" width="2.5703125" style="1"/>
    <col min="10920" max="10920" width="5" style="1" bestFit="1" customWidth="1"/>
    <col min="10921" max="10921" width="35.5703125" style="1" bestFit="1" customWidth="1"/>
    <col min="10922" max="10922" width="40.140625" style="1" bestFit="1" customWidth="1"/>
    <col min="10923" max="10923" width="16" style="1" customWidth="1"/>
    <col min="10924" max="10924" width="21.7109375" style="1" customWidth="1"/>
    <col min="10925" max="10925" width="18.85546875" style="1" customWidth="1"/>
    <col min="10926" max="10926" width="12.85546875" style="1" customWidth="1"/>
    <col min="10927" max="10931" width="10" style="1" bestFit="1" customWidth="1"/>
    <col min="10932" max="11175" width="2.5703125" style="1"/>
    <col min="11176" max="11176" width="5" style="1" bestFit="1" customWidth="1"/>
    <col min="11177" max="11177" width="35.5703125" style="1" bestFit="1" customWidth="1"/>
    <col min="11178" max="11178" width="40.140625" style="1" bestFit="1" customWidth="1"/>
    <col min="11179" max="11179" width="16" style="1" customWidth="1"/>
    <col min="11180" max="11180" width="21.7109375" style="1" customWidth="1"/>
    <col min="11181" max="11181" width="18.85546875" style="1" customWidth="1"/>
    <col min="11182" max="11182" width="12.85546875" style="1" customWidth="1"/>
    <col min="11183" max="11187" width="10" style="1" bestFit="1" customWidth="1"/>
    <col min="11188" max="11431" width="2.5703125" style="1"/>
    <col min="11432" max="11432" width="5" style="1" bestFit="1" customWidth="1"/>
    <col min="11433" max="11433" width="35.5703125" style="1" bestFit="1" customWidth="1"/>
    <col min="11434" max="11434" width="40.140625" style="1" bestFit="1" customWidth="1"/>
    <col min="11435" max="11435" width="16" style="1" customWidth="1"/>
    <col min="11436" max="11436" width="21.7109375" style="1" customWidth="1"/>
    <col min="11437" max="11437" width="18.85546875" style="1" customWidth="1"/>
    <col min="11438" max="11438" width="12.85546875" style="1" customWidth="1"/>
    <col min="11439" max="11443" width="10" style="1" bestFit="1" customWidth="1"/>
    <col min="11444" max="11687" width="2.5703125" style="1"/>
    <col min="11688" max="11688" width="5" style="1" bestFit="1" customWidth="1"/>
    <col min="11689" max="11689" width="35.5703125" style="1" bestFit="1" customWidth="1"/>
    <col min="11690" max="11690" width="40.140625" style="1" bestFit="1" customWidth="1"/>
    <col min="11691" max="11691" width="16" style="1" customWidth="1"/>
    <col min="11692" max="11692" width="21.7109375" style="1" customWidth="1"/>
    <col min="11693" max="11693" width="18.85546875" style="1" customWidth="1"/>
    <col min="11694" max="11694" width="12.85546875" style="1" customWidth="1"/>
    <col min="11695" max="11699" width="10" style="1" bestFit="1" customWidth="1"/>
    <col min="11700" max="11943" width="2.5703125" style="1"/>
    <col min="11944" max="11944" width="5" style="1" bestFit="1" customWidth="1"/>
    <col min="11945" max="11945" width="35.5703125" style="1" bestFit="1" customWidth="1"/>
    <col min="11946" max="11946" width="40.140625" style="1" bestFit="1" customWidth="1"/>
    <col min="11947" max="11947" width="16" style="1" customWidth="1"/>
    <col min="11948" max="11948" width="21.7109375" style="1" customWidth="1"/>
    <col min="11949" max="11949" width="18.85546875" style="1" customWidth="1"/>
    <col min="11950" max="11950" width="12.85546875" style="1" customWidth="1"/>
    <col min="11951" max="11955" width="10" style="1" bestFit="1" customWidth="1"/>
    <col min="11956" max="12199" width="2.5703125" style="1"/>
    <col min="12200" max="12200" width="5" style="1" bestFit="1" customWidth="1"/>
    <col min="12201" max="12201" width="35.5703125" style="1" bestFit="1" customWidth="1"/>
    <col min="12202" max="12202" width="40.140625" style="1" bestFit="1" customWidth="1"/>
    <col min="12203" max="12203" width="16" style="1" customWidth="1"/>
    <col min="12204" max="12204" width="21.7109375" style="1" customWidth="1"/>
    <col min="12205" max="12205" width="18.85546875" style="1" customWidth="1"/>
    <col min="12206" max="12206" width="12.85546875" style="1" customWidth="1"/>
    <col min="12207" max="12211" width="10" style="1" bestFit="1" customWidth="1"/>
    <col min="12212" max="12455" width="2.5703125" style="1"/>
    <col min="12456" max="12456" width="5" style="1" bestFit="1" customWidth="1"/>
    <col min="12457" max="12457" width="35.5703125" style="1" bestFit="1" customWidth="1"/>
    <col min="12458" max="12458" width="40.140625" style="1" bestFit="1" customWidth="1"/>
    <col min="12459" max="12459" width="16" style="1" customWidth="1"/>
    <col min="12460" max="12460" width="21.7109375" style="1" customWidth="1"/>
    <col min="12461" max="12461" width="18.85546875" style="1" customWidth="1"/>
    <col min="12462" max="12462" width="12.85546875" style="1" customWidth="1"/>
    <col min="12463" max="12467" width="10" style="1" bestFit="1" customWidth="1"/>
    <col min="12468" max="12711" width="2.5703125" style="1"/>
    <col min="12712" max="12712" width="5" style="1" bestFit="1" customWidth="1"/>
    <col min="12713" max="12713" width="35.5703125" style="1" bestFit="1" customWidth="1"/>
    <col min="12714" max="12714" width="40.140625" style="1" bestFit="1" customWidth="1"/>
    <col min="12715" max="12715" width="16" style="1" customWidth="1"/>
    <col min="12716" max="12716" width="21.7109375" style="1" customWidth="1"/>
    <col min="12717" max="12717" width="18.85546875" style="1" customWidth="1"/>
    <col min="12718" max="12718" width="12.85546875" style="1" customWidth="1"/>
    <col min="12719" max="12723" width="10" style="1" bestFit="1" customWidth="1"/>
    <col min="12724" max="12967" width="2.5703125" style="1"/>
    <col min="12968" max="12968" width="5" style="1" bestFit="1" customWidth="1"/>
    <col min="12969" max="12969" width="35.5703125" style="1" bestFit="1" customWidth="1"/>
    <col min="12970" max="12970" width="40.140625" style="1" bestFit="1" customWidth="1"/>
    <col min="12971" max="12971" width="16" style="1" customWidth="1"/>
    <col min="12972" max="12972" width="21.7109375" style="1" customWidth="1"/>
    <col min="12973" max="12973" width="18.85546875" style="1" customWidth="1"/>
    <col min="12974" max="12974" width="12.85546875" style="1" customWidth="1"/>
    <col min="12975" max="12979" width="10" style="1" bestFit="1" customWidth="1"/>
    <col min="12980" max="13223" width="2.5703125" style="1"/>
    <col min="13224" max="13224" width="5" style="1" bestFit="1" customWidth="1"/>
    <col min="13225" max="13225" width="35.5703125" style="1" bestFit="1" customWidth="1"/>
    <col min="13226" max="13226" width="40.140625" style="1" bestFit="1" customWidth="1"/>
    <col min="13227" max="13227" width="16" style="1" customWidth="1"/>
    <col min="13228" max="13228" width="21.7109375" style="1" customWidth="1"/>
    <col min="13229" max="13229" width="18.85546875" style="1" customWidth="1"/>
    <col min="13230" max="13230" width="12.85546875" style="1" customWidth="1"/>
    <col min="13231" max="13235" width="10" style="1" bestFit="1" customWidth="1"/>
    <col min="13236" max="13479" width="2.5703125" style="1"/>
    <col min="13480" max="13480" width="5" style="1" bestFit="1" customWidth="1"/>
    <col min="13481" max="13481" width="35.5703125" style="1" bestFit="1" customWidth="1"/>
    <col min="13482" max="13482" width="40.140625" style="1" bestFit="1" customWidth="1"/>
    <col min="13483" max="13483" width="16" style="1" customWidth="1"/>
    <col min="13484" max="13484" width="21.7109375" style="1" customWidth="1"/>
    <col min="13485" max="13485" width="18.85546875" style="1" customWidth="1"/>
    <col min="13486" max="13486" width="12.85546875" style="1" customWidth="1"/>
    <col min="13487" max="13491" width="10" style="1" bestFit="1" customWidth="1"/>
    <col min="13492" max="13735" width="2.5703125" style="1"/>
    <col min="13736" max="13736" width="5" style="1" bestFit="1" customWidth="1"/>
    <col min="13737" max="13737" width="35.5703125" style="1" bestFit="1" customWidth="1"/>
    <col min="13738" max="13738" width="40.140625" style="1" bestFit="1" customWidth="1"/>
    <col min="13739" max="13739" width="16" style="1" customWidth="1"/>
    <col min="13740" max="13740" width="21.7109375" style="1" customWidth="1"/>
    <col min="13741" max="13741" width="18.85546875" style="1" customWidth="1"/>
    <col min="13742" max="13742" width="12.85546875" style="1" customWidth="1"/>
    <col min="13743" max="13747" width="10" style="1" bestFit="1" customWidth="1"/>
    <col min="13748" max="13991" width="2.5703125" style="1"/>
    <col min="13992" max="13992" width="5" style="1" bestFit="1" customWidth="1"/>
    <col min="13993" max="13993" width="35.5703125" style="1" bestFit="1" customWidth="1"/>
    <col min="13994" max="13994" width="40.140625" style="1" bestFit="1" customWidth="1"/>
    <col min="13995" max="13995" width="16" style="1" customWidth="1"/>
    <col min="13996" max="13996" width="21.7109375" style="1" customWidth="1"/>
    <col min="13997" max="13997" width="18.85546875" style="1" customWidth="1"/>
    <col min="13998" max="13998" width="12.85546875" style="1" customWidth="1"/>
    <col min="13999" max="14003" width="10" style="1" bestFit="1" customWidth="1"/>
    <col min="14004" max="14247" width="2.5703125" style="1"/>
    <col min="14248" max="14248" width="5" style="1" bestFit="1" customWidth="1"/>
    <col min="14249" max="14249" width="35.5703125" style="1" bestFit="1" customWidth="1"/>
    <col min="14250" max="14250" width="40.140625" style="1" bestFit="1" customWidth="1"/>
    <col min="14251" max="14251" width="16" style="1" customWidth="1"/>
    <col min="14252" max="14252" width="21.7109375" style="1" customWidth="1"/>
    <col min="14253" max="14253" width="18.85546875" style="1" customWidth="1"/>
    <col min="14254" max="14254" width="12.85546875" style="1" customWidth="1"/>
    <col min="14255" max="14259" width="10" style="1" bestFit="1" customWidth="1"/>
    <col min="14260" max="14503" width="2.5703125" style="1"/>
    <col min="14504" max="14504" width="5" style="1" bestFit="1" customWidth="1"/>
    <col min="14505" max="14505" width="35.5703125" style="1" bestFit="1" customWidth="1"/>
    <col min="14506" max="14506" width="40.140625" style="1" bestFit="1" customWidth="1"/>
    <col min="14507" max="14507" width="16" style="1" customWidth="1"/>
    <col min="14508" max="14508" width="21.7109375" style="1" customWidth="1"/>
    <col min="14509" max="14509" width="18.85546875" style="1" customWidth="1"/>
    <col min="14510" max="14510" width="12.85546875" style="1" customWidth="1"/>
    <col min="14511" max="14515" width="10" style="1" bestFit="1" customWidth="1"/>
    <col min="14516" max="14759" width="2.5703125" style="1"/>
    <col min="14760" max="14760" width="5" style="1" bestFit="1" customWidth="1"/>
    <col min="14761" max="14761" width="35.5703125" style="1" bestFit="1" customWidth="1"/>
    <col min="14762" max="14762" width="40.140625" style="1" bestFit="1" customWidth="1"/>
    <col min="14763" max="14763" width="16" style="1" customWidth="1"/>
    <col min="14764" max="14764" width="21.7109375" style="1" customWidth="1"/>
    <col min="14765" max="14765" width="18.85546875" style="1" customWidth="1"/>
    <col min="14766" max="14766" width="12.85546875" style="1" customWidth="1"/>
    <col min="14767" max="14771" width="10" style="1" bestFit="1" customWidth="1"/>
    <col min="14772" max="15015" width="2.5703125" style="1"/>
    <col min="15016" max="15016" width="5" style="1" bestFit="1" customWidth="1"/>
    <col min="15017" max="15017" width="35.5703125" style="1" bestFit="1" customWidth="1"/>
    <col min="15018" max="15018" width="40.140625" style="1" bestFit="1" customWidth="1"/>
    <col min="15019" max="15019" width="16" style="1" customWidth="1"/>
    <col min="15020" max="15020" width="21.7109375" style="1" customWidth="1"/>
    <col min="15021" max="15021" width="18.85546875" style="1" customWidth="1"/>
    <col min="15022" max="15022" width="12.85546875" style="1" customWidth="1"/>
    <col min="15023" max="15027" width="10" style="1" bestFit="1" customWidth="1"/>
    <col min="15028" max="15271" width="2.5703125" style="1"/>
    <col min="15272" max="15272" width="5" style="1" bestFit="1" customWidth="1"/>
    <col min="15273" max="15273" width="35.5703125" style="1" bestFit="1" customWidth="1"/>
    <col min="15274" max="15274" width="40.140625" style="1" bestFit="1" customWidth="1"/>
    <col min="15275" max="15275" width="16" style="1" customWidth="1"/>
    <col min="15276" max="15276" width="21.7109375" style="1" customWidth="1"/>
    <col min="15277" max="15277" width="18.85546875" style="1" customWidth="1"/>
    <col min="15278" max="15278" width="12.85546875" style="1" customWidth="1"/>
    <col min="15279" max="15283" width="10" style="1" bestFit="1" customWidth="1"/>
    <col min="15284" max="15527" width="2.5703125" style="1"/>
    <col min="15528" max="15528" width="5" style="1" bestFit="1" customWidth="1"/>
    <col min="15529" max="15529" width="35.5703125" style="1" bestFit="1" customWidth="1"/>
    <col min="15530" max="15530" width="40.140625" style="1" bestFit="1" customWidth="1"/>
    <col min="15531" max="15531" width="16" style="1" customWidth="1"/>
    <col min="15532" max="15532" width="21.7109375" style="1" customWidth="1"/>
    <col min="15533" max="15533" width="18.85546875" style="1" customWidth="1"/>
    <col min="15534" max="15534" width="12.85546875" style="1" customWidth="1"/>
    <col min="15535" max="15539" width="10" style="1" bestFit="1" customWidth="1"/>
    <col min="15540" max="15783" width="2.5703125" style="1"/>
    <col min="15784" max="15784" width="5" style="1" bestFit="1" customWidth="1"/>
    <col min="15785" max="15785" width="35.5703125" style="1" bestFit="1" customWidth="1"/>
    <col min="15786" max="15786" width="40.140625" style="1" bestFit="1" customWidth="1"/>
    <col min="15787" max="15787" width="16" style="1" customWidth="1"/>
    <col min="15788" max="15788" width="21.7109375" style="1" customWidth="1"/>
    <col min="15789" max="15789" width="18.85546875" style="1" customWidth="1"/>
    <col min="15790" max="15790" width="12.85546875" style="1" customWidth="1"/>
    <col min="15791" max="15795" width="10" style="1" bestFit="1" customWidth="1"/>
    <col min="15796" max="16039" width="2.5703125" style="1"/>
    <col min="16040" max="16040" width="5" style="1" bestFit="1" customWidth="1"/>
    <col min="16041" max="16041" width="35.5703125" style="1" bestFit="1" customWidth="1"/>
    <col min="16042" max="16042" width="40.140625" style="1" bestFit="1" customWidth="1"/>
    <col min="16043" max="16043" width="16" style="1" customWidth="1"/>
    <col min="16044" max="16044" width="21.7109375" style="1" customWidth="1"/>
    <col min="16045" max="16045" width="18.85546875" style="1" customWidth="1"/>
    <col min="16046" max="16046" width="12.85546875" style="1" customWidth="1"/>
    <col min="16047" max="16051" width="10" style="1" bestFit="1" customWidth="1"/>
    <col min="16052" max="16384" width="2.5703125" style="1"/>
  </cols>
  <sheetData>
    <row r="1" spans="1:25" ht="25.5" customHeight="1" x14ac:dyDescent="0.35">
      <c r="A1" s="1950" t="s">
        <v>0</v>
      </c>
      <c r="B1" s="1951"/>
      <c r="C1" s="1951"/>
      <c r="D1" s="1951"/>
      <c r="E1" s="1951"/>
      <c r="F1" s="1951"/>
      <c r="G1" s="1951"/>
      <c r="H1" s="1951"/>
      <c r="I1" s="1951"/>
      <c r="J1" s="1951"/>
      <c r="K1" s="1951"/>
      <c r="L1" s="1951"/>
      <c r="M1" s="1951"/>
      <c r="N1" s="1951"/>
      <c r="O1" s="1951"/>
      <c r="P1" s="1951"/>
      <c r="Q1" s="1951"/>
      <c r="R1" s="1951"/>
      <c r="S1" s="1951"/>
      <c r="T1" s="1951"/>
      <c r="U1" s="1951"/>
      <c r="V1" s="1951"/>
      <c r="W1" s="1951"/>
      <c r="X1" s="1951"/>
      <c r="Y1" s="1952"/>
    </row>
    <row r="2" spans="1:25" ht="27" customHeight="1" x14ac:dyDescent="0.4">
      <c r="A2" s="1953" t="s">
        <v>266</v>
      </c>
      <c r="B2" s="1885"/>
      <c r="C2" s="1885"/>
      <c r="D2" s="1885"/>
      <c r="E2" s="1885"/>
      <c r="F2" s="1885"/>
      <c r="G2" s="1885"/>
      <c r="H2" s="1885"/>
      <c r="I2" s="1885"/>
      <c r="J2" s="1885"/>
      <c r="K2" s="1885"/>
      <c r="L2" s="1885"/>
      <c r="M2" s="1885"/>
      <c r="N2" s="1885"/>
      <c r="O2" s="1885"/>
      <c r="P2" s="1885"/>
      <c r="Q2" s="1885"/>
      <c r="R2" s="1885"/>
      <c r="S2" s="1885"/>
      <c r="T2" s="1885"/>
      <c r="U2" s="1885"/>
      <c r="V2" s="1885"/>
      <c r="W2" s="1885"/>
      <c r="X2" s="1885"/>
      <c r="Y2" s="1886"/>
    </row>
    <row r="3" spans="1:25" ht="51" customHeight="1" thickBot="1" x14ac:dyDescent="0.45">
      <c r="A3" s="1954" t="s">
        <v>2</v>
      </c>
      <c r="B3" s="1888"/>
      <c r="C3" s="1888"/>
      <c r="D3" s="1888"/>
      <c r="E3" s="1888"/>
      <c r="F3" s="1888"/>
      <c r="G3" s="1888"/>
      <c r="H3" s="1888"/>
      <c r="I3" s="1888"/>
      <c r="J3" s="1888"/>
      <c r="K3" s="1888"/>
      <c r="L3" s="1888"/>
      <c r="M3" s="1888"/>
      <c r="N3" s="1888"/>
      <c r="O3" s="1888"/>
      <c r="P3" s="1888"/>
      <c r="Q3" s="1888"/>
      <c r="R3" s="1888"/>
      <c r="S3" s="1888"/>
      <c r="T3" s="1888"/>
      <c r="U3" s="1888"/>
      <c r="V3" s="1888"/>
      <c r="W3" s="1888"/>
      <c r="X3" s="1888"/>
      <c r="Y3" s="1889"/>
    </row>
    <row r="4" spans="1:25" s="2" customFormat="1" ht="48.2" customHeight="1" x14ac:dyDescent="0.2">
      <c r="A4" s="1868" t="s">
        <v>3</v>
      </c>
      <c r="B4" s="1869"/>
      <c r="C4" s="1870"/>
      <c r="D4" s="1855" t="s">
        <v>4</v>
      </c>
      <c r="E4" s="1855" t="s">
        <v>5</v>
      </c>
      <c r="F4" s="1874" t="s">
        <v>6</v>
      </c>
      <c r="G4" s="1851" t="s">
        <v>7</v>
      </c>
      <c r="H4" s="1876" t="s">
        <v>8</v>
      </c>
      <c r="I4" s="1855" t="s">
        <v>9</v>
      </c>
      <c r="J4" s="1874" t="s">
        <v>10</v>
      </c>
      <c r="K4" s="1851" t="s">
        <v>7</v>
      </c>
      <c r="L4" s="1876" t="s">
        <v>11</v>
      </c>
      <c r="M4" s="1855" t="s">
        <v>12</v>
      </c>
      <c r="N4" s="1874" t="s">
        <v>13</v>
      </c>
      <c r="O4" s="1851" t="s">
        <v>7</v>
      </c>
      <c r="P4" s="1876" t="s">
        <v>14</v>
      </c>
      <c r="Q4" s="1855" t="s">
        <v>15</v>
      </c>
      <c r="R4" s="1874" t="s">
        <v>16</v>
      </c>
      <c r="S4" s="1851" t="s">
        <v>7</v>
      </c>
      <c r="T4" s="1849" t="s">
        <v>17</v>
      </c>
      <c r="U4" s="1878" t="s">
        <v>18</v>
      </c>
      <c r="V4" s="1879"/>
      <c r="W4" s="1879"/>
      <c r="X4" s="1879"/>
      <c r="Y4" s="1880"/>
    </row>
    <row r="5" spans="1:25" s="2" customFormat="1" ht="38.25" customHeight="1" thickBot="1" x14ac:dyDescent="0.25">
      <c r="A5" s="1871"/>
      <c r="B5" s="1872"/>
      <c r="C5" s="1873"/>
      <c r="D5" s="2007"/>
      <c r="E5" s="2007"/>
      <c r="F5" s="1978"/>
      <c r="G5" s="1852"/>
      <c r="H5" s="1977"/>
      <c r="I5" s="2007"/>
      <c r="J5" s="1978"/>
      <c r="K5" s="1852"/>
      <c r="L5" s="1977"/>
      <c r="M5" s="2007"/>
      <c r="N5" s="1978"/>
      <c r="O5" s="1852"/>
      <c r="P5" s="1977"/>
      <c r="Q5" s="2007"/>
      <c r="R5" s="1978"/>
      <c r="S5" s="1852"/>
      <c r="T5" s="1850"/>
      <c r="U5" s="491" t="s">
        <v>19</v>
      </c>
      <c r="V5" s="490" t="s">
        <v>19</v>
      </c>
      <c r="W5" s="490" t="s">
        <v>19</v>
      </c>
      <c r="X5" s="490" t="s">
        <v>19</v>
      </c>
      <c r="Y5" s="5" t="s">
        <v>20</v>
      </c>
    </row>
    <row r="6" spans="1:25" s="13" customFormat="1" ht="24.6" customHeight="1" thickBot="1" x14ac:dyDescent="0.25">
      <c r="A6" s="1839">
        <v>1</v>
      </c>
      <c r="B6" s="633" t="s">
        <v>21</v>
      </c>
      <c r="C6" s="624"/>
      <c r="D6" s="1919"/>
      <c r="E6" s="1832"/>
      <c r="F6" s="1833"/>
      <c r="G6" s="625"/>
      <c r="H6" s="1919"/>
      <c r="I6" s="1832"/>
      <c r="J6" s="1833"/>
      <c r="K6" s="625"/>
      <c r="L6" s="1919"/>
      <c r="M6" s="1832"/>
      <c r="N6" s="1833"/>
      <c r="O6" s="625"/>
      <c r="P6" s="1919"/>
      <c r="Q6" s="1832"/>
      <c r="R6" s="1833"/>
      <c r="S6" s="625"/>
      <c r="T6" s="625"/>
      <c r="U6" s="654">
        <v>0.2</v>
      </c>
      <c r="V6" s="654">
        <v>0.4</v>
      </c>
      <c r="W6" s="655">
        <v>0.6</v>
      </c>
      <c r="X6" s="656">
        <v>0.8</v>
      </c>
      <c r="Y6" s="657">
        <v>1</v>
      </c>
    </row>
    <row r="7" spans="1:25" s="13" customFormat="1" ht="36.75" customHeight="1" thickBot="1" x14ac:dyDescent="0.25">
      <c r="A7" s="1840"/>
      <c r="B7" s="1936" t="s">
        <v>265</v>
      </c>
      <c r="C7" s="566" t="s">
        <v>264</v>
      </c>
      <c r="D7" s="1114">
        <v>7</v>
      </c>
      <c r="E7" s="1115">
        <v>5</v>
      </c>
      <c r="F7" s="1116">
        <v>7</v>
      </c>
      <c r="G7" s="458">
        <f>SUM(D7:F7)</f>
        <v>19</v>
      </c>
      <c r="H7" s="455">
        <v>7</v>
      </c>
      <c r="I7" s="454">
        <v>3</v>
      </c>
      <c r="J7" s="453">
        <v>5</v>
      </c>
      <c r="K7" s="458">
        <f>SUM(H7:J7)</f>
        <v>15</v>
      </c>
      <c r="L7" s="455">
        <v>7</v>
      </c>
      <c r="M7" s="454">
        <v>7</v>
      </c>
      <c r="N7" s="453">
        <v>10</v>
      </c>
      <c r="O7" s="458">
        <f>SUM(L7:N7)</f>
        <v>24</v>
      </c>
      <c r="P7" s="455">
        <v>9</v>
      </c>
      <c r="Q7" s="454">
        <v>4</v>
      </c>
      <c r="R7" s="453">
        <v>8</v>
      </c>
      <c r="S7" s="458">
        <f>SUM(P7:R7)</f>
        <v>21</v>
      </c>
      <c r="T7" s="457">
        <f>SUM(G7+K7+O7+S7)</f>
        <v>79</v>
      </c>
      <c r="U7" s="443"/>
      <c r="V7" s="354"/>
      <c r="W7" s="474"/>
      <c r="X7" s="474"/>
      <c r="Y7" s="32"/>
    </row>
    <row r="8" spans="1:25" s="13" customFormat="1" ht="46.5" customHeight="1" thickBot="1" x14ac:dyDescent="0.25">
      <c r="A8" s="1840"/>
      <c r="B8" s="1936"/>
      <c r="C8" s="553" t="s">
        <v>293</v>
      </c>
      <c r="D8" s="1134">
        <v>50</v>
      </c>
      <c r="E8" s="1135">
        <v>57</v>
      </c>
      <c r="F8" s="1136">
        <v>61</v>
      </c>
      <c r="G8" s="364">
        <f>SUM(D8:F8)</f>
        <v>168</v>
      </c>
      <c r="H8" s="440">
        <v>41</v>
      </c>
      <c r="I8" s="439">
        <v>46</v>
      </c>
      <c r="J8" s="438">
        <v>26</v>
      </c>
      <c r="K8" s="364">
        <f>SUM(H8:J8)</f>
        <v>113</v>
      </c>
      <c r="L8" s="440">
        <v>47</v>
      </c>
      <c r="M8" s="439">
        <v>46</v>
      </c>
      <c r="N8" s="438">
        <v>51</v>
      </c>
      <c r="O8" s="364">
        <f>SUM(L8:N8)</f>
        <v>144</v>
      </c>
      <c r="P8" s="440">
        <v>46</v>
      </c>
      <c r="Q8" s="439">
        <v>43</v>
      </c>
      <c r="R8" s="438">
        <v>41</v>
      </c>
      <c r="S8" s="364">
        <f>SUM(P8:R8)</f>
        <v>130</v>
      </c>
      <c r="T8" s="466">
        <f>SUM(G8+K8+O8+S8)</f>
        <v>555</v>
      </c>
      <c r="U8" s="554"/>
      <c r="V8" s="555"/>
      <c r="W8" s="556"/>
      <c r="X8" s="556"/>
      <c r="Y8" s="557"/>
    </row>
    <row r="9" spans="1:25" s="13" customFormat="1" ht="24.6" customHeight="1" thickBot="1" x14ac:dyDescent="0.25">
      <c r="A9" s="1839">
        <v>2</v>
      </c>
      <c r="B9" s="633" t="s">
        <v>21</v>
      </c>
      <c r="C9" s="624" t="s">
        <v>22</v>
      </c>
      <c r="D9" s="1919" t="s">
        <v>23</v>
      </c>
      <c r="E9" s="1832"/>
      <c r="F9" s="1833"/>
      <c r="G9" s="625">
        <f>G11/G10</f>
        <v>0.66666666666666663</v>
      </c>
      <c r="H9" s="1919" t="s">
        <v>23</v>
      </c>
      <c r="I9" s="1832"/>
      <c r="J9" s="1833"/>
      <c r="K9" s="625">
        <f>K11/K10</f>
        <v>0.72222222222222221</v>
      </c>
      <c r="L9" s="1919" t="s">
        <v>23</v>
      </c>
      <c r="M9" s="1832"/>
      <c r="N9" s="1833"/>
      <c r="O9" s="625">
        <f>O11/O10</f>
        <v>1.1666666666666667</v>
      </c>
      <c r="P9" s="1919" t="s">
        <v>23</v>
      </c>
      <c r="Q9" s="1832"/>
      <c r="R9" s="1833"/>
      <c r="S9" s="502">
        <f>S11/S10</f>
        <v>0.8666666666666667</v>
      </c>
      <c r="T9" s="502">
        <f>T11/T10</f>
        <v>0.88888888888888884</v>
      </c>
      <c r="U9" s="641"/>
      <c r="V9" s="373"/>
      <c r="W9" s="442"/>
      <c r="X9" s="442"/>
      <c r="Y9" s="372"/>
    </row>
    <row r="10" spans="1:25" s="13" customFormat="1" ht="60.75" customHeight="1" x14ac:dyDescent="0.2">
      <c r="A10" s="1840"/>
      <c r="B10" s="1935" t="s">
        <v>263</v>
      </c>
      <c r="C10" s="473" t="s">
        <v>262</v>
      </c>
      <c r="D10" s="441">
        <v>5</v>
      </c>
      <c r="E10" s="663">
        <v>5</v>
      </c>
      <c r="F10" s="664">
        <v>5</v>
      </c>
      <c r="G10" s="665">
        <f>SUM(D10:F10)</f>
        <v>15</v>
      </c>
      <c r="H10" s="1408">
        <v>6</v>
      </c>
      <c r="I10" s="667">
        <v>6</v>
      </c>
      <c r="J10" s="1409">
        <v>6</v>
      </c>
      <c r="K10" s="665">
        <f>SUM(H10:J10)</f>
        <v>18</v>
      </c>
      <c r="L10" s="666">
        <v>8</v>
      </c>
      <c r="M10" s="667">
        <v>8</v>
      </c>
      <c r="N10" s="668">
        <v>8</v>
      </c>
      <c r="O10" s="665">
        <f>SUM(L10:N10)</f>
        <v>24</v>
      </c>
      <c r="P10" s="666">
        <v>5</v>
      </c>
      <c r="Q10" s="667">
        <v>5</v>
      </c>
      <c r="R10" s="668">
        <v>5</v>
      </c>
      <c r="S10" s="665">
        <f>SUM(P10:R10)</f>
        <v>15</v>
      </c>
      <c r="T10" s="669">
        <f>SUM(G10+K10+O10+S10)</f>
        <v>72</v>
      </c>
      <c r="U10" s="472"/>
      <c r="V10" s="435"/>
      <c r="W10" s="436"/>
      <c r="X10" s="436"/>
      <c r="Y10" s="471"/>
    </row>
    <row r="11" spans="1:25" s="13" customFormat="1" ht="69" customHeight="1" thickBot="1" x14ac:dyDescent="0.25">
      <c r="A11" s="1840"/>
      <c r="B11" s="1936"/>
      <c r="C11" s="92" t="s">
        <v>261</v>
      </c>
      <c r="D11" s="1117">
        <v>4</v>
      </c>
      <c r="E11" s="1137">
        <v>4</v>
      </c>
      <c r="F11" s="1138">
        <v>2</v>
      </c>
      <c r="G11" s="672">
        <f>SUM(D11:F11)</f>
        <v>10</v>
      </c>
      <c r="H11" s="1406">
        <v>3</v>
      </c>
      <c r="I11" s="1407">
        <v>4</v>
      </c>
      <c r="J11" s="1407">
        <v>6</v>
      </c>
      <c r="K11" s="672">
        <f>SUM(H11:J11)</f>
        <v>13</v>
      </c>
      <c r="L11" s="673">
        <v>9</v>
      </c>
      <c r="M11" s="670">
        <v>9</v>
      </c>
      <c r="N11" s="671">
        <v>10</v>
      </c>
      <c r="O11" s="672">
        <f>SUM(L11:N11)</f>
        <v>28</v>
      </c>
      <c r="P11" s="673">
        <v>6</v>
      </c>
      <c r="Q11" s="670">
        <v>2</v>
      </c>
      <c r="R11" s="671">
        <v>5</v>
      </c>
      <c r="S11" s="672">
        <f>SUM(P11:R11)</f>
        <v>13</v>
      </c>
      <c r="T11" s="674">
        <f>SUM(G11+K11+O11+S11)</f>
        <v>64</v>
      </c>
      <c r="U11" s="352"/>
      <c r="V11" s="353"/>
      <c r="W11" s="429"/>
      <c r="X11" s="429"/>
      <c r="Y11" s="476"/>
    </row>
    <row r="12" spans="1:25" s="13" customFormat="1" ht="24.6" customHeight="1" thickBot="1" x14ac:dyDescent="0.25">
      <c r="A12" s="1839">
        <v>3</v>
      </c>
      <c r="B12" s="633" t="s">
        <v>21</v>
      </c>
      <c r="C12" s="624" t="s">
        <v>41</v>
      </c>
      <c r="D12" s="1919" t="s">
        <v>23</v>
      </c>
      <c r="E12" s="1832"/>
      <c r="F12" s="1833"/>
      <c r="G12" s="625">
        <f>G14/G13</f>
        <v>1.4</v>
      </c>
      <c r="H12" s="1919" t="s">
        <v>23</v>
      </c>
      <c r="I12" s="1832"/>
      <c r="J12" s="1833"/>
      <c r="K12" s="625">
        <f>K14/K13</f>
        <v>0.33333333333333331</v>
      </c>
      <c r="L12" s="1919" t="s">
        <v>23</v>
      </c>
      <c r="M12" s="1832"/>
      <c r="N12" s="1833"/>
      <c r="O12" s="625">
        <f>O14/O13</f>
        <v>1.25</v>
      </c>
      <c r="P12" s="1919" t="s">
        <v>23</v>
      </c>
      <c r="Q12" s="1832"/>
      <c r="R12" s="1833"/>
      <c r="S12" s="625">
        <f>S14/S13</f>
        <v>0.6</v>
      </c>
      <c r="T12" s="625">
        <f>T14/T13</f>
        <v>0.85</v>
      </c>
      <c r="U12" s="463"/>
      <c r="V12" s="373"/>
      <c r="W12" s="442"/>
      <c r="X12" s="442"/>
      <c r="Y12" s="372"/>
    </row>
    <row r="13" spans="1:25" s="13" customFormat="1" ht="47.25" customHeight="1" x14ac:dyDescent="0.2">
      <c r="A13" s="1840"/>
      <c r="B13" s="1841" t="s">
        <v>260</v>
      </c>
      <c r="C13" s="473" t="s">
        <v>259</v>
      </c>
      <c r="D13" s="675">
        <v>2</v>
      </c>
      <c r="E13" s="676">
        <v>1</v>
      </c>
      <c r="F13" s="677">
        <v>2</v>
      </c>
      <c r="G13" s="665">
        <f>SUM(D13:F13)</f>
        <v>5</v>
      </c>
      <c r="H13" s="675">
        <v>2</v>
      </c>
      <c r="I13" s="676">
        <v>2</v>
      </c>
      <c r="J13" s="677">
        <v>2</v>
      </c>
      <c r="K13" s="665">
        <f>SUM(H13:J13)</f>
        <v>6</v>
      </c>
      <c r="L13" s="675">
        <v>2</v>
      </c>
      <c r="M13" s="676">
        <v>1</v>
      </c>
      <c r="N13" s="677">
        <v>1</v>
      </c>
      <c r="O13" s="665">
        <f>SUM(L13:N13)</f>
        <v>4</v>
      </c>
      <c r="P13" s="675">
        <v>2</v>
      </c>
      <c r="Q13" s="676">
        <v>1</v>
      </c>
      <c r="R13" s="677">
        <v>2</v>
      </c>
      <c r="S13" s="665">
        <f>SUM(P13:R13)</f>
        <v>5</v>
      </c>
      <c r="T13" s="669">
        <f>SUM(G13+K13+O13+S13)</f>
        <v>20</v>
      </c>
      <c r="U13" s="447"/>
      <c r="V13" s="361"/>
      <c r="W13" s="482"/>
      <c r="X13" s="482"/>
      <c r="Y13" s="360"/>
    </row>
    <row r="14" spans="1:25" s="13" customFormat="1" ht="31.5" customHeight="1" thickBot="1" x14ac:dyDescent="0.25">
      <c r="A14" s="1840"/>
      <c r="B14" s="1842"/>
      <c r="C14" s="470" t="s">
        <v>258</v>
      </c>
      <c r="D14" s="1139">
        <v>5</v>
      </c>
      <c r="E14" s="1140">
        <v>1</v>
      </c>
      <c r="F14" s="1141">
        <v>1</v>
      </c>
      <c r="G14" s="681">
        <f>SUM(D14:F14)</f>
        <v>7</v>
      </c>
      <c r="H14" s="1288">
        <v>2</v>
      </c>
      <c r="I14" s="1289"/>
      <c r="J14" s="1290"/>
      <c r="K14" s="681">
        <f>SUM(H14:J14)</f>
        <v>2</v>
      </c>
      <c r="L14" s="1505">
        <v>2</v>
      </c>
      <c r="M14" s="1506">
        <v>2</v>
      </c>
      <c r="N14" s="1507">
        <v>1</v>
      </c>
      <c r="O14" s="681">
        <f>SUM(L14:N14)</f>
        <v>5</v>
      </c>
      <c r="P14" s="1628">
        <v>1</v>
      </c>
      <c r="Q14" s="1629">
        <v>1</v>
      </c>
      <c r="R14" s="1630">
        <v>1</v>
      </c>
      <c r="S14" s="681">
        <f>SUM(P14:R14)</f>
        <v>3</v>
      </c>
      <c r="T14" s="682">
        <f>SUM(G14+K14+O14+S14)</f>
        <v>17</v>
      </c>
      <c r="U14" s="352"/>
      <c r="V14" s="353"/>
      <c r="W14" s="353"/>
      <c r="X14" s="353"/>
      <c r="Y14" s="476"/>
    </row>
    <row r="15" spans="1:25" s="13" customFormat="1" ht="24.6" customHeight="1" thickBot="1" x14ac:dyDescent="0.25">
      <c r="A15" s="1840"/>
      <c r="B15" s="1842"/>
      <c r="C15" s="624" t="s">
        <v>41</v>
      </c>
      <c r="D15" s="1919" t="s">
        <v>23</v>
      </c>
      <c r="E15" s="1832"/>
      <c r="F15" s="1833"/>
      <c r="G15" s="625">
        <f>G17/G16</f>
        <v>1</v>
      </c>
      <c r="H15" s="1919" t="s">
        <v>23</v>
      </c>
      <c r="I15" s="1832"/>
      <c r="J15" s="1833"/>
      <c r="K15" s="625">
        <f>K17/K16</f>
        <v>1</v>
      </c>
      <c r="L15" s="1919" t="s">
        <v>23</v>
      </c>
      <c r="M15" s="1832"/>
      <c r="N15" s="1833"/>
      <c r="O15" s="625">
        <f>O17/O16</f>
        <v>1.5</v>
      </c>
      <c r="P15" s="1919" t="s">
        <v>23</v>
      </c>
      <c r="Q15" s="1832"/>
      <c r="R15" s="1833"/>
      <c r="S15" s="625">
        <f>S17/S16</f>
        <v>1.1666666666666667</v>
      </c>
      <c r="T15" s="625">
        <f>T17/T16</f>
        <v>1.1499999999999999</v>
      </c>
      <c r="U15" s="641"/>
      <c r="V15" s="373"/>
      <c r="W15" s="373"/>
      <c r="X15" s="373"/>
      <c r="Y15" s="372"/>
    </row>
    <row r="16" spans="1:25" s="13" customFormat="1" ht="39.75" customHeight="1" x14ac:dyDescent="0.2">
      <c r="A16" s="1840"/>
      <c r="B16" s="1842"/>
      <c r="C16" s="470" t="s">
        <v>257</v>
      </c>
      <c r="D16" s="678">
        <v>2</v>
      </c>
      <c r="E16" s="679">
        <v>2</v>
      </c>
      <c r="F16" s="680">
        <v>2</v>
      </c>
      <c r="G16" s="681">
        <f>SUM(D16:F16)</f>
        <v>6</v>
      </c>
      <c r="H16" s="678">
        <v>1</v>
      </c>
      <c r="I16" s="679">
        <v>2</v>
      </c>
      <c r="J16" s="680">
        <v>1</v>
      </c>
      <c r="K16" s="681">
        <f>SUM(H16:J16)</f>
        <v>4</v>
      </c>
      <c r="L16" s="678">
        <v>1</v>
      </c>
      <c r="M16" s="679">
        <v>2</v>
      </c>
      <c r="N16" s="680">
        <v>1</v>
      </c>
      <c r="O16" s="681">
        <f>SUM(L16:N16)</f>
        <v>4</v>
      </c>
      <c r="P16" s="678">
        <v>2</v>
      </c>
      <c r="Q16" s="679">
        <v>2</v>
      </c>
      <c r="R16" s="680">
        <v>2</v>
      </c>
      <c r="S16" s="681">
        <f>SUM(P16:R16)</f>
        <v>6</v>
      </c>
      <c r="T16" s="682">
        <f>SUM(G16+K16+O16+S16)</f>
        <v>20</v>
      </c>
      <c r="U16" s="447"/>
      <c r="V16" s="361"/>
      <c r="W16" s="361"/>
      <c r="X16" s="361"/>
      <c r="Y16" s="360"/>
    </row>
    <row r="17" spans="1:25" s="13" customFormat="1" ht="31.5" customHeight="1" thickBot="1" x14ac:dyDescent="0.25">
      <c r="A17" s="1840"/>
      <c r="B17" s="1842"/>
      <c r="C17" s="470" t="s">
        <v>256</v>
      </c>
      <c r="D17" s="1139">
        <v>1</v>
      </c>
      <c r="E17" s="1140">
        <v>5</v>
      </c>
      <c r="F17" s="680"/>
      <c r="G17" s="681">
        <f>SUM(D17:F17)</f>
        <v>6</v>
      </c>
      <c r="H17" s="1288">
        <v>2</v>
      </c>
      <c r="I17" s="1289">
        <v>1</v>
      </c>
      <c r="J17" s="1290">
        <v>1</v>
      </c>
      <c r="K17" s="681">
        <f>SUM(H17:J17)</f>
        <v>4</v>
      </c>
      <c r="L17" s="1505">
        <v>3</v>
      </c>
      <c r="M17" s="1506">
        <v>2</v>
      </c>
      <c r="N17" s="1507">
        <v>1</v>
      </c>
      <c r="O17" s="681">
        <f>SUM(L17:N17)</f>
        <v>6</v>
      </c>
      <c r="P17" s="1628">
        <v>4</v>
      </c>
      <c r="Q17" s="1629">
        <v>3</v>
      </c>
      <c r="R17" s="1630"/>
      <c r="S17" s="681">
        <f>SUM(P17:R17)</f>
        <v>7</v>
      </c>
      <c r="T17" s="682">
        <f>SUM(G17+K17+O17+S17)</f>
        <v>23</v>
      </c>
      <c r="U17" s="352"/>
      <c r="V17" s="353"/>
      <c r="W17" s="353"/>
      <c r="X17" s="353"/>
      <c r="Y17" s="476"/>
    </row>
    <row r="18" spans="1:25" s="13" customFormat="1" ht="24.6" customHeight="1" thickBot="1" x14ac:dyDescent="0.25">
      <c r="A18" s="1839">
        <v>4</v>
      </c>
      <c r="B18" s="633" t="s">
        <v>21</v>
      </c>
      <c r="C18" s="624" t="s">
        <v>22</v>
      </c>
      <c r="D18" s="1919" t="s">
        <v>23</v>
      </c>
      <c r="E18" s="1832"/>
      <c r="F18" s="1833"/>
      <c r="G18" s="625">
        <f>G20/G19</f>
        <v>1.8</v>
      </c>
      <c r="H18" s="1919" t="s">
        <v>23</v>
      </c>
      <c r="I18" s="1832"/>
      <c r="J18" s="1833"/>
      <c r="K18" s="625">
        <f>K20/K19</f>
        <v>1.6666666666666667</v>
      </c>
      <c r="L18" s="1919" t="s">
        <v>23</v>
      </c>
      <c r="M18" s="1832"/>
      <c r="N18" s="1833"/>
      <c r="O18" s="625">
        <f>O20/O19</f>
        <v>1</v>
      </c>
      <c r="P18" s="1919" t="s">
        <v>23</v>
      </c>
      <c r="Q18" s="1832"/>
      <c r="R18" s="1833"/>
      <c r="S18" s="625">
        <f>S20/S19</f>
        <v>2.3333333333333335</v>
      </c>
      <c r="T18" s="625">
        <f>T20/T19</f>
        <v>1.6</v>
      </c>
      <c r="U18" s="641"/>
      <c r="V18" s="373"/>
      <c r="W18" s="373"/>
      <c r="X18" s="373"/>
      <c r="Y18" s="372"/>
    </row>
    <row r="19" spans="1:25" s="13" customFormat="1" ht="54" customHeight="1" x14ac:dyDescent="0.2">
      <c r="A19" s="1840"/>
      <c r="B19" s="1841" t="s">
        <v>900</v>
      </c>
      <c r="C19" s="470" t="s">
        <v>255</v>
      </c>
      <c r="D19" s="678">
        <v>1</v>
      </c>
      <c r="E19" s="679">
        <v>2</v>
      </c>
      <c r="F19" s="680">
        <v>2</v>
      </c>
      <c r="G19" s="681">
        <f>SUM(D19:F19)</f>
        <v>5</v>
      </c>
      <c r="H19" s="678">
        <v>2</v>
      </c>
      <c r="I19" s="679">
        <v>2</v>
      </c>
      <c r="J19" s="680">
        <v>2</v>
      </c>
      <c r="K19" s="681">
        <f>SUM(H19:J19)</f>
        <v>6</v>
      </c>
      <c r="L19" s="678">
        <v>2</v>
      </c>
      <c r="M19" s="679">
        <v>2</v>
      </c>
      <c r="N19" s="680">
        <v>2</v>
      </c>
      <c r="O19" s="681">
        <f>SUM(L19:N19)</f>
        <v>6</v>
      </c>
      <c r="P19" s="678">
        <v>1</v>
      </c>
      <c r="Q19" s="679">
        <v>1</v>
      </c>
      <c r="R19" s="680">
        <v>1</v>
      </c>
      <c r="S19" s="681">
        <f>SUM(P19:R19)</f>
        <v>3</v>
      </c>
      <c r="T19" s="682">
        <f>SUM(G19+K19+O19+S19)</f>
        <v>20</v>
      </c>
      <c r="U19" s="447"/>
      <c r="V19" s="361"/>
      <c r="W19" s="361"/>
      <c r="X19" s="361"/>
      <c r="Y19" s="360"/>
    </row>
    <row r="20" spans="1:25" s="13" customFormat="1" ht="74.25" customHeight="1" thickBot="1" x14ac:dyDescent="0.25">
      <c r="A20" s="1918"/>
      <c r="B20" s="1920"/>
      <c r="C20" s="92" t="s">
        <v>254</v>
      </c>
      <c r="D20" s="1142">
        <v>2</v>
      </c>
      <c r="E20" s="1143">
        <v>4</v>
      </c>
      <c r="F20" s="1144">
        <v>3</v>
      </c>
      <c r="G20" s="727">
        <f>SUM(D20:F20)</f>
        <v>9</v>
      </c>
      <c r="H20" s="1291">
        <v>3</v>
      </c>
      <c r="I20" s="1292">
        <v>3</v>
      </c>
      <c r="J20" s="1293">
        <v>4</v>
      </c>
      <c r="K20" s="727">
        <f>SUM(H20:J20)</f>
        <v>10</v>
      </c>
      <c r="L20" s="1508">
        <v>2</v>
      </c>
      <c r="M20" s="1509">
        <v>3</v>
      </c>
      <c r="N20" s="1510">
        <v>1</v>
      </c>
      <c r="O20" s="727">
        <f>SUM(L20:N20)</f>
        <v>6</v>
      </c>
      <c r="P20" s="1631">
        <v>1</v>
      </c>
      <c r="Q20" s="1632">
        <v>6</v>
      </c>
      <c r="R20" s="1633"/>
      <c r="S20" s="727">
        <f>SUM(P20:R20)</f>
        <v>7</v>
      </c>
      <c r="T20" s="728">
        <f>SUM(G20+K20+O20+S20)</f>
        <v>32</v>
      </c>
      <c r="U20" s="443"/>
      <c r="V20" s="354"/>
      <c r="W20" s="354"/>
      <c r="X20" s="354"/>
      <c r="Y20" s="32"/>
    </row>
    <row r="21" spans="1:25" s="13" customFormat="1" ht="24.6" customHeight="1" thickBot="1" x14ac:dyDescent="0.25">
      <c r="A21" s="1839">
        <v>5</v>
      </c>
      <c r="B21" s="633" t="s">
        <v>21</v>
      </c>
      <c r="C21" s="624" t="s">
        <v>22</v>
      </c>
      <c r="D21" s="1919" t="s">
        <v>23</v>
      </c>
      <c r="E21" s="1832"/>
      <c r="F21" s="1833"/>
      <c r="G21" s="625">
        <f>G23/G22</f>
        <v>1.0555555555555556</v>
      </c>
      <c r="H21" s="1919" t="s">
        <v>23</v>
      </c>
      <c r="I21" s="1832"/>
      <c r="J21" s="1833"/>
      <c r="K21" s="625">
        <f>K23/K22</f>
        <v>1.1111111111111112</v>
      </c>
      <c r="L21" s="1919" t="s">
        <v>23</v>
      </c>
      <c r="M21" s="1832"/>
      <c r="N21" s="1833"/>
      <c r="O21" s="625">
        <f>O23/O22</f>
        <v>1.1111111111111112</v>
      </c>
      <c r="P21" s="1919" t="s">
        <v>23</v>
      </c>
      <c r="Q21" s="1832"/>
      <c r="R21" s="1833"/>
      <c r="S21" s="625">
        <f>S23/S22</f>
        <v>0.94444444444444442</v>
      </c>
      <c r="T21" s="625">
        <f>T23/T22</f>
        <v>1.0555555555555556</v>
      </c>
      <c r="U21" s="641"/>
      <c r="V21" s="373"/>
      <c r="W21" s="373"/>
      <c r="X21" s="373"/>
      <c r="Y21" s="372"/>
    </row>
    <row r="22" spans="1:25" s="13" customFormat="1" ht="36.75" customHeight="1" x14ac:dyDescent="0.2">
      <c r="A22" s="1840"/>
      <c r="B22" s="1841" t="s">
        <v>253</v>
      </c>
      <c r="C22" s="473" t="s">
        <v>252</v>
      </c>
      <c r="D22" s="693">
        <v>6</v>
      </c>
      <c r="E22" s="663">
        <v>6</v>
      </c>
      <c r="F22" s="664">
        <v>6</v>
      </c>
      <c r="G22" s="665">
        <f>SUM(D22:F22)</f>
        <v>18</v>
      </c>
      <c r="H22" s="693">
        <v>6</v>
      </c>
      <c r="I22" s="663">
        <v>6</v>
      </c>
      <c r="J22" s="664">
        <v>6</v>
      </c>
      <c r="K22" s="665">
        <f>SUM(H22:J22)</f>
        <v>18</v>
      </c>
      <c r="L22" s="693">
        <v>6</v>
      </c>
      <c r="M22" s="663">
        <v>6</v>
      </c>
      <c r="N22" s="664">
        <v>6</v>
      </c>
      <c r="O22" s="665">
        <f>SUM(L22:N22)</f>
        <v>18</v>
      </c>
      <c r="P22" s="693">
        <v>6</v>
      </c>
      <c r="Q22" s="663">
        <v>6</v>
      </c>
      <c r="R22" s="664">
        <v>6</v>
      </c>
      <c r="S22" s="665">
        <f>SUM(P22:R22)</f>
        <v>18</v>
      </c>
      <c r="T22" s="669">
        <f>SUM(G22+K22+O22+S22)</f>
        <v>72</v>
      </c>
      <c r="U22" s="472"/>
      <c r="V22" s="435"/>
      <c r="W22" s="435"/>
      <c r="X22" s="435"/>
      <c r="Y22" s="471"/>
    </row>
    <row r="23" spans="1:25" s="13" customFormat="1" ht="36.75" customHeight="1" thickBot="1" x14ac:dyDescent="0.25">
      <c r="A23" s="1918"/>
      <c r="B23" s="1920"/>
      <c r="C23" s="92" t="s">
        <v>251</v>
      </c>
      <c r="D23" s="1142">
        <v>4</v>
      </c>
      <c r="E23" s="1143">
        <v>7</v>
      </c>
      <c r="F23" s="1144">
        <v>8</v>
      </c>
      <c r="G23" s="727">
        <f>SUM(D23:F23)</f>
        <v>19</v>
      </c>
      <c r="H23" s="1291">
        <v>6</v>
      </c>
      <c r="I23" s="1292">
        <v>6</v>
      </c>
      <c r="J23" s="1293">
        <v>8</v>
      </c>
      <c r="K23" s="727">
        <f>SUM(H23:J23)</f>
        <v>20</v>
      </c>
      <c r="L23" s="1508">
        <v>7</v>
      </c>
      <c r="M23" s="1509">
        <v>7</v>
      </c>
      <c r="N23" s="1510">
        <v>6</v>
      </c>
      <c r="O23" s="727">
        <f>SUM(L23:N23)</f>
        <v>20</v>
      </c>
      <c r="P23" s="1631">
        <v>6</v>
      </c>
      <c r="Q23" s="1632">
        <v>5</v>
      </c>
      <c r="R23" s="1633">
        <v>6</v>
      </c>
      <c r="S23" s="727">
        <f>SUM(P23:R23)</f>
        <v>17</v>
      </c>
      <c r="T23" s="728">
        <f>SUM(G23+K23+O23+S23)</f>
        <v>76</v>
      </c>
      <c r="U23" s="443"/>
      <c r="V23" s="354"/>
      <c r="W23" s="354"/>
      <c r="X23" s="354"/>
      <c r="Y23" s="32"/>
    </row>
    <row r="24" spans="1:25" s="13" customFormat="1" ht="24.6" customHeight="1" thickBot="1" x14ac:dyDescent="0.25">
      <c r="A24" s="1839">
        <v>6</v>
      </c>
      <c r="B24" s="633" t="s">
        <v>21</v>
      </c>
      <c r="C24" s="624" t="s">
        <v>22</v>
      </c>
      <c r="D24" s="1919" t="s">
        <v>23</v>
      </c>
      <c r="E24" s="1832"/>
      <c r="F24" s="1833"/>
      <c r="G24" s="625">
        <f>G26/G25</f>
        <v>1.742</v>
      </c>
      <c r="H24" s="1919" t="s">
        <v>23</v>
      </c>
      <c r="I24" s="1832"/>
      <c r="J24" s="1833"/>
      <c r="K24" s="625">
        <f>K26/K25</f>
        <v>1.47</v>
      </c>
      <c r="L24" s="1919" t="s">
        <v>23</v>
      </c>
      <c r="M24" s="1832"/>
      <c r="N24" s="1833"/>
      <c r="O24" s="625">
        <f>O26/O25</f>
        <v>0.7364705882352941</v>
      </c>
      <c r="P24" s="1919" t="s">
        <v>23</v>
      </c>
      <c r="Q24" s="1832"/>
      <c r="R24" s="1833"/>
      <c r="S24" s="625">
        <f>S26/S25</f>
        <v>0.83090909090909093</v>
      </c>
      <c r="T24" s="625">
        <f>T26/T25</f>
        <v>1.1344000000000001</v>
      </c>
      <c r="U24" s="463"/>
      <c r="V24" s="373"/>
      <c r="W24" s="373"/>
      <c r="X24" s="373"/>
      <c r="Y24" s="372"/>
    </row>
    <row r="25" spans="1:25" s="13" customFormat="1" ht="48.75" customHeight="1" x14ac:dyDescent="0.2">
      <c r="A25" s="1840"/>
      <c r="B25" s="1936" t="s">
        <v>250</v>
      </c>
      <c r="C25" s="473" t="s">
        <v>249</v>
      </c>
      <c r="D25" s="461">
        <v>100</v>
      </c>
      <c r="E25" s="676">
        <v>200</v>
      </c>
      <c r="F25" s="677">
        <v>200</v>
      </c>
      <c r="G25" s="683">
        <f>SUM(D25:F25)</f>
        <v>500</v>
      </c>
      <c r="H25" s="675">
        <v>200</v>
      </c>
      <c r="I25" s="676">
        <v>200</v>
      </c>
      <c r="J25" s="677">
        <v>200</v>
      </c>
      <c r="K25" s="683">
        <f>SUM(H25:J25)</f>
        <v>600</v>
      </c>
      <c r="L25" s="675">
        <v>300</v>
      </c>
      <c r="M25" s="676">
        <v>300</v>
      </c>
      <c r="N25" s="677">
        <v>250</v>
      </c>
      <c r="O25" s="683">
        <f>SUM(L25:N25)</f>
        <v>850</v>
      </c>
      <c r="P25" s="675">
        <v>200</v>
      </c>
      <c r="Q25" s="676">
        <v>200</v>
      </c>
      <c r="R25" s="677">
        <v>150</v>
      </c>
      <c r="S25" s="683">
        <f>SUM(P25:R25)</f>
        <v>550</v>
      </c>
      <c r="T25" s="684">
        <f>SUM(G25+K25+O25+S25)</f>
        <v>2500</v>
      </c>
      <c r="U25" s="447"/>
      <c r="V25" s="361"/>
      <c r="W25" s="361"/>
      <c r="X25" s="361"/>
      <c r="Y25" s="360"/>
    </row>
    <row r="26" spans="1:25" s="13" customFormat="1" ht="40.5" customHeight="1" thickBot="1" x14ac:dyDescent="0.25">
      <c r="A26" s="1840"/>
      <c r="B26" s="1936"/>
      <c r="C26" s="92" t="s">
        <v>248</v>
      </c>
      <c r="D26" s="1145">
        <v>298</v>
      </c>
      <c r="E26" s="1140">
        <v>331</v>
      </c>
      <c r="F26" s="1140">
        <v>242</v>
      </c>
      <c r="G26" s="685">
        <f>SUM(D26:F26)</f>
        <v>871</v>
      </c>
      <c r="H26" s="673">
        <v>167</v>
      </c>
      <c r="I26" s="670">
        <v>377</v>
      </c>
      <c r="J26" s="671">
        <v>338</v>
      </c>
      <c r="K26" s="686">
        <f>SUM(H26:J26)</f>
        <v>882</v>
      </c>
      <c r="L26" s="673">
        <v>185</v>
      </c>
      <c r="M26" s="670">
        <v>122</v>
      </c>
      <c r="N26" s="671">
        <v>319</v>
      </c>
      <c r="O26" s="686">
        <f>SUM(L26:N26)</f>
        <v>626</v>
      </c>
      <c r="P26" s="673">
        <v>156</v>
      </c>
      <c r="Q26" s="670">
        <v>165</v>
      </c>
      <c r="R26" s="671">
        <v>136</v>
      </c>
      <c r="S26" s="686">
        <f>SUM(P26:R26)</f>
        <v>457</v>
      </c>
      <c r="T26" s="674">
        <f>SUM(G26+K26+O26+S26)</f>
        <v>2836</v>
      </c>
      <c r="U26" s="34"/>
      <c r="V26" s="35"/>
      <c r="W26" s="35"/>
      <c r="X26" s="35"/>
      <c r="Y26" s="37"/>
    </row>
    <row r="27" spans="1:25" s="13" customFormat="1" ht="24.6" customHeight="1" thickBot="1" x14ac:dyDescent="0.25">
      <c r="A27" s="1840"/>
      <c r="B27" s="1936"/>
      <c r="C27" s="624" t="s">
        <v>22</v>
      </c>
      <c r="D27" s="1919" t="s">
        <v>23</v>
      </c>
      <c r="E27" s="1832"/>
      <c r="F27" s="1833"/>
      <c r="G27" s="625">
        <f>G29/G28</f>
        <v>1.1142857142857143</v>
      </c>
      <c r="H27" s="2030" t="s">
        <v>23</v>
      </c>
      <c r="I27" s="2031"/>
      <c r="J27" s="2032"/>
      <c r="K27" s="625">
        <f>K29/K28</f>
        <v>1.1142857142857143</v>
      </c>
      <c r="L27" s="2030" t="s">
        <v>23</v>
      </c>
      <c r="M27" s="2031"/>
      <c r="N27" s="2032"/>
      <c r="O27" s="502">
        <f>O32/O28</f>
        <v>2.5000000000000001E-2</v>
      </c>
      <c r="P27" s="2030" t="s">
        <v>23</v>
      </c>
      <c r="Q27" s="2031"/>
      <c r="R27" s="2032"/>
      <c r="S27" s="502">
        <f>S32/S28</f>
        <v>0.05</v>
      </c>
      <c r="T27" s="625">
        <f>T32/T28</f>
        <v>6.6666666666666666E-2</v>
      </c>
      <c r="U27" s="641"/>
      <c r="V27" s="373"/>
      <c r="W27" s="373"/>
      <c r="X27" s="373"/>
      <c r="Y27" s="372"/>
    </row>
    <row r="28" spans="1:25" s="13" customFormat="1" ht="91.5" customHeight="1" x14ac:dyDescent="0.2">
      <c r="A28" s="1840"/>
      <c r="B28" s="1936"/>
      <c r="C28" s="473" t="s">
        <v>247</v>
      </c>
      <c r="D28" s="673">
        <v>10</v>
      </c>
      <c r="E28" s="670">
        <v>10</v>
      </c>
      <c r="F28" s="671">
        <v>15</v>
      </c>
      <c r="G28" s="665">
        <f>SUM(D28:F28)</f>
        <v>35</v>
      </c>
      <c r="H28" s="678">
        <v>10</v>
      </c>
      <c r="I28" s="679">
        <v>10</v>
      </c>
      <c r="J28" s="680">
        <v>15</v>
      </c>
      <c r="K28" s="665">
        <f>SUM(H28:J28)</f>
        <v>35</v>
      </c>
      <c r="L28" s="678">
        <v>15</v>
      </c>
      <c r="M28" s="679">
        <v>10</v>
      </c>
      <c r="N28" s="680">
        <v>15</v>
      </c>
      <c r="O28" s="665">
        <f>SUM(L28:N28)</f>
        <v>40</v>
      </c>
      <c r="P28" s="678">
        <v>15</v>
      </c>
      <c r="Q28" s="679">
        <v>15</v>
      </c>
      <c r="R28" s="680">
        <v>10</v>
      </c>
      <c r="S28" s="665">
        <f>SUM(P28:R28)</f>
        <v>40</v>
      </c>
      <c r="T28" s="669">
        <f>SUM(G28+K28+O28+S28)</f>
        <v>150</v>
      </c>
      <c r="U28" s="34"/>
      <c r="V28" s="35"/>
      <c r="W28" s="35"/>
      <c r="X28" s="35"/>
      <c r="Y28" s="37"/>
    </row>
    <row r="29" spans="1:25" s="13" customFormat="1" ht="43.5" customHeight="1" thickBot="1" x14ac:dyDescent="0.25">
      <c r="A29" s="1918"/>
      <c r="B29" s="1943"/>
      <c r="C29" s="92" t="s">
        <v>246</v>
      </c>
      <c r="D29" s="1146">
        <v>14</v>
      </c>
      <c r="E29" s="1147">
        <v>11</v>
      </c>
      <c r="F29" s="1148">
        <v>14</v>
      </c>
      <c r="G29" s="686">
        <f>SUM(D29:F29)</f>
        <v>39</v>
      </c>
      <c r="H29" s="1294">
        <v>6</v>
      </c>
      <c r="I29" s="1295">
        <v>19</v>
      </c>
      <c r="J29" s="1296">
        <v>14</v>
      </c>
      <c r="K29" s="686">
        <f>SUM(H29:J29)</f>
        <v>39</v>
      </c>
      <c r="L29" s="1511">
        <v>2</v>
      </c>
      <c r="M29" s="1512">
        <v>9</v>
      </c>
      <c r="N29" s="1513">
        <v>16</v>
      </c>
      <c r="O29" s="686">
        <f>SUM(L29:N29)</f>
        <v>27</v>
      </c>
      <c r="P29" s="673">
        <v>24</v>
      </c>
      <c r="Q29" s="670">
        <v>18</v>
      </c>
      <c r="R29" s="671">
        <v>6</v>
      </c>
      <c r="S29" s="690">
        <f>SUM(P29:R29)</f>
        <v>48</v>
      </c>
      <c r="T29" s="691">
        <f>SUM(G29+K29+O29+S29)</f>
        <v>153</v>
      </c>
      <c r="U29" s="352"/>
      <c r="V29" s="353"/>
      <c r="W29" s="353"/>
      <c r="X29" s="353"/>
      <c r="Y29" s="476"/>
    </row>
    <row r="30" spans="1:25" s="13" customFormat="1" ht="24.6" customHeight="1" thickBot="1" x14ac:dyDescent="0.25">
      <c r="A30" s="1839">
        <v>7</v>
      </c>
      <c r="B30" s="633" t="s">
        <v>21</v>
      </c>
      <c r="C30" s="624" t="s">
        <v>22</v>
      </c>
      <c r="D30" s="1919" t="s">
        <v>23</v>
      </c>
      <c r="E30" s="1832"/>
      <c r="F30" s="1833"/>
      <c r="G30" s="625">
        <f>G32/G31</f>
        <v>6</v>
      </c>
      <c r="H30" s="1919" t="s">
        <v>23</v>
      </c>
      <c r="I30" s="1832"/>
      <c r="J30" s="1833"/>
      <c r="K30" s="625">
        <f>K32/K31</f>
        <v>1</v>
      </c>
      <c r="L30" s="1919" t="s">
        <v>23</v>
      </c>
      <c r="M30" s="1832"/>
      <c r="N30" s="1833"/>
      <c r="O30" s="625">
        <f>O32/O31</f>
        <v>1</v>
      </c>
      <c r="P30" s="1919" t="s">
        <v>23</v>
      </c>
      <c r="Q30" s="1832"/>
      <c r="R30" s="1833"/>
      <c r="S30" s="625">
        <f>S32/S31</f>
        <v>1</v>
      </c>
      <c r="T30" s="625">
        <f>T32/T31</f>
        <v>2</v>
      </c>
      <c r="U30" s="641"/>
      <c r="V30" s="373"/>
      <c r="W30" s="373"/>
      <c r="X30" s="373"/>
      <c r="Y30" s="372"/>
    </row>
    <row r="31" spans="1:25" s="13" customFormat="1" ht="30.75" customHeight="1" x14ac:dyDescent="0.2">
      <c r="A31" s="1840"/>
      <c r="B31" s="1841" t="s">
        <v>245</v>
      </c>
      <c r="C31" s="451" t="s">
        <v>244</v>
      </c>
      <c r="D31" s="678"/>
      <c r="E31" s="679">
        <v>1</v>
      </c>
      <c r="F31" s="680"/>
      <c r="G31" s="690">
        <f>SUM(D31:F31)</f>
        <v>1</v>
      </c>
      <c r="H31" s="678"/>
      <c r="I31" s="679">
        <v>1</v>
      </c>
      <c r="J31" s="680"/>
      <c r="K31" s="690">
        <f>SUM(H31:J31)</f>
        <v>1</v>
      </c>
      <c r="L31" s="678"/>
      <c r="M31" s="679"/>
      <c r="N31" s="680">
        <v>1</v>
      </c>
      <c r="O31" s="690">
        <f>SUM(L31:N31)</f>
        <v>1</v>
      </c>
      <c r="P31" s="678"/>
      <c r="Q31" s="679">
        <v>1</v>
      </c>
      <c r="R31" s="680">
        <v>1</v>
      </c>
      <c r="S31" s="690">
        <f>SUM(P31:R31)</f>
        <v>2</v>
      </c>
      <c r="T31" s="691">
        <f>SUM(G31+K31+O31+S31)</f>
        <v>5</v>
      </c>
      <c r="U31" s="447"/>
      <c r="V31" s="361"/>
      <c r="W31" s="361"/>
      <c r="X31" s="361"/>
      <c r="Y31" s="360"/>
    </row>
    <row r="32" spans="1:25" s="13" customFormat="1" ht="33.75" customHeight="1" thickBot="1" x14ac:dyDescent="0.25">
      <c r="A32" s="1918"/>
      <c r="B32" s="1920"/>
      <c r="C32" s="92" t="s">
        <v>243</v>
      </c>
      <c r="D32" s="687"/>
      <c r="E32" s="1147">
        <v>6</v>
      </c>
      <c r="F32" s="689"/>
      <c r="G32" s="690">
        <f>SUM(D32:F32)</f>
        <v>6</v>
      </c>
      <c r="H32" s="687"/>
      <c r="I32" s="688">
        <v>1</v>
      </c>
      <c r="J32" s="689"/>
      <c r="K32" s="690">
        <f>SUM(H32:J32)</f>
        <v>1</v>
      </c>
      <c r="L32" s="687"/>
      <c r="M32" s="688"/>
      <c r="N32" s="689">
        <v>1</v>
      </c>
      <c r="O32" s="690">
        <f>SUM(L32:N32)</f>
        <v>1</v>
      </c>
      <c r="P32" s="687"/>
      <c r="Q32" s="1512">
        <v>1</v>
      </c>
      <c r="R32" s="1513">
        <v>1</v>
      </c>
      <c r="S32" s="690">
        <f>SUM(P32:R32)</f>
        <v>2</v>
      </c>
      <c r="T32" s="691">
        <f>SUM(G32+K32+O32+S32)</f>
        <v>10</v>
      </c>
      <c r="U32" s="352"/>
      <c r="V32" s="353"/>
      <c r="W32" s="353"/>
      <c r="X32" s="353"/>
      <c r="Y32" s="476"/>
    </row>
    <row r="33" spans="1:25" s="13" customFormat="1" ht="24.6" customHeight="1" thickBot="1" x14ac:dyDescent="0.25">
      <c r="A33" s="1834">
        <v>8</v>
      </c>
      <c r="B33" s="633" t="s">
        <v>21</v>
      </c>
      <c r="C33" s="624" t="s">
        <v>22</v>
      </c>
      <c r="D33" s="1919" t="s">
        <v>23</v>
      </c>
      <c r="E33" s="1832"/>
      <c r="F33" s="1833"/>
      <c r="G33" s="625">
        <f>G35/G34</f>
        <v>1</v>
      </c>
      <c r="H33" s="1919" t="s">
        <v>23</v>
      </c>
      <c r="I33" s="1832"/>
      <c r="J33" s="1833"/>
      <c r="K33" s="625" t="e">
        <f>K35/K34</f>
        <v>#DIV/0!</v>
      </c>
      <c r="L33" s="1919" t="s">
        <v>23</v>
      </c>
      <c r="M33" s="1832"/>
      <c r="N33" s="1833"/>
      <c r="O33" s="625" t="e">
        <f>O35/O34</f>
        <v>#DIV/0!</v>
      </c>
      <c r="P33" s="1919" t="s">
        <v>23</v>
      </c>
      <c r="Q33" s="1832"/>
      <c r="R33" s="1833"/>
      <c r="S33" s="625" t="e">
        <f>S35/S34</f>
        <v>#DIV/0!</v>
      </c>
      <c r="T33" s="625">
        <f>T35/T34</f>
        <v>2</v>
      </c>
      <c r="U33" s="641"/>
      <c r="V33" s="373"/>
      <c r="W33" s="442"/>
      <c r="X33" s="442"/>
      <c r="Y33" s="372"/>
    </row>
    <row r="34" spans="1:25" s="13" customFormat="1" ht="32.25" customHeight="1" x14ac:dyDescent="0.2">
      <c r="A34" s="1835"/>
      <c r="B34" s="1935" t="s">
        <v>242</v>
      </c>
      <c r="C34" s="607" t="s">
        <v>241</v>
      </c>
      <c r="D34" s="692"/>
      <c r="E34" s="663">
        <v>1</v>
      </c>
      <c r="F34" s="664"/>
      <c r="G34" s="665">
        <f>SUM(D34:F34)</f>
        <v>1</v>
      </c>
      <c r="H34" s="693"/>
      <c r="I34" s="663"/>
      <c r="J34" s="664"/>
      <c r="K34" s="681">
        <f>SUM(H34:J34)</f>
        <v>0</v>
      </c>
      <c r="L34" s="693"/>
      <c r="M34" s="663"/>
      <c r="N34" s="664"/>
      <c r="O34" s="665">
        <f>SUM(L34:N34)</f>
        <v>0</v>
      </c>
      <c r="P34" s="693"/>
      <c r="Q34" s="663"/>
      <c r="R34" s="664"/>
      <c r="S34" s="665">
        <f>SUM(P34:R34)</f>
        <v>0</v>
      </c>
      <c r="T34" s="694">
        <f>SUM(G34+K34+O34+S34)</f>
        <v>1</v>
      </c>
      <c r="U34" s="437"/>
      <c r="V34" s="435"/>
      <c r="W34" s="436"/>
      <c r="X34" s="435"/>
      <c r="Y34" s="434"/>
    </row>
    <row r="35" spans="1:25" s="13" customFormat="1" ht="59.25" customHeight="1" thickBot="1" x14ac:dyDescent="0.25">
      <c r="A35" s="1836"/>
      <c r="B35" s="1943"/>
      <c r="C35" s="141" t="s">
        <v>233</v>
      </c>
      <c r="D35" s="695"/>
      <c r="E35" s="696"/>
      <c r="F35" s="697">
        <v>1</v>
      </c>
      <c r="G35" s="698">
        <f>SUM(D35:F35)</f>
        <v>1</v>
      </c>
      <c r="H35" s="699"/>
      <c r="I35" s="696"/>
      <c r="J35" s="697">
        <v>1</v>
      </c>
      <c r="K35" s="698">
        <f>SUM(H35:J35)</f>
        <v>1</v>
      </c>
      <c r="L35" s="699"/>
      <c r="M35" s="696"/>
      <c r="N35" s="697"/>
      <c r="O35" s="698">
        <f>SUM(L35:N35)</f>
        <v>0</v>
      </c>
      <c r="P35" s="699"/>
      <c r="Q35" s="696"/>
      <c r="R35" s="697"/>
      <c r="S35" s="698">
        <f>SUM(P35:R35)</f>
        <v>0</v>
      </c>
      <c r="T35" s="700">
        <f>SUM(G35+K35+O35+S35)</f>
        <v>2</v>
      </c>
      <c r="U35" s="430"/>
      <c r="V35" s="353"/>
      <c r="W35" s="429"/>
      <c r="X35" s="353"/>
      <c r="Y35" s="428"/>
    </row>
    <row r="36" spans="1:25" s="13" customFormat="1" ht="30.75" customHeight="1" thickBot="1" x14ac:dyDescent="0.25">
      <c r="A36" s="1839">
        <v>9</v>
      </c>
      <c r="B36" s="633" t="s">
        <v>21</v>
      </c>
      <c r="C36" s="624" t="s">
        <v>22</v>
      </c>
      <c r="D36" s="1919" t="s">
        <v>23</v>
      </c>
      <c r="E36" s="1832"/>
      <c r="F36" s="1833"/>
      <c r="G36" s="625">
        <f>G38/G37</f>
        <v>0.875</v>
      </c>
      <c r="H36" s="1919" t="s">
        <v>23</v>
      </c>
      <c r="I36" s="1832"/>
      <c r="J36" s="1833"/>
      <c r="K36" s="625">
        <f>K38/K37</f>
        <v>0</v>
      </c>
      <c r="L36" s="1919" t="s">
        <v>23</v>
      </c>
      <c r="M36" s="1832"/>
      <c r="N36" s="1833"/>
      <c r="O36" s="625">
        <f>O38/O37</f>
        <v>0</v>
      </c>
      <c r="P36" s="1919" t="s">
        <v>23</v>
      </c>
      <c r="Q36" s="1832"/>
      <c r="R36" s="1833"/>
      <c r="S36" s="625">
        <f>S38/S37</f>
        <v>0.5</v>
      </c>
      <c r="T36" s="625">
        <f>T38/T37</f>
        <v>0.27500000000000002</v>
      </c>
      <c r="U36" s="641"/>
      <c r="V36" s="373"/>
      <c r="W36" s="442"/>
      <c r="X36" s="373"/>
      <c r="Y36" s="658"/>
    </row>
    <row r="37" spans="1:25" s="13" customFormat="1" ht="75" customHeight="1" x14ac:dyDescent="0.2">
      <c r="A37" s="1840"/>
      <c r="B37" s="1935" t="s">
        <v>240</v>
      </c>
      <c r="C37" s="659" t="s">
        <v>239</v>
      </c>
      <c r="D37" s="701">
        <v>2</v>
      </c>
      <c r="E37" s="702">
        <v>2</v>
      </c>
      <c r="F37" s="703">
        <v>4</v>
      </c>
      <c r="G37" s="704">
        <f>SUM(D37:F37)</f>
        <v>8</v>
      </c>
      <c r="H37" s="701">
        <v>4</v>
      </c>
      <c r="I37" s="702">
        <v>4</v>
      </c>
      <c r="J37" s="703">
        <v>8</v>
      </c>
      <c r="K37" s="704">
        <f>SUM(H37:J37)</f>
        <v>16</v>
      </c>
      <c r="L37" s="701">
        <v>2</v>
      </c>
      <c r="M37" s="702">
        <v>2</v>
      </c>
      <c r="N37" s="703">
        <v>4</v>
      </c>
      <c r="O37" s="704">
        <f>SUM(L37:N37)</f>
        <v>8</v>
      </c>
      <c r="P37" s="701">
        <v>2</v>
      </c>
      <c r="Q37" s="702">
        <v>2</v>
      </c>
      <c r="R37" s="703">
        <v>4</v>
      </c>
      <c r="S37" s="705">
        <f>SUM(P37:R37)</f>
        <v>8</v>
      </c>
      <c r="T37" s="706">
        <f>SUM(G37+K37+O37+S37)</f>
        <v>40</v>
      </c>
      <c r="U37" s="437"/>
      <c r="V37" s="435"/>
      <c r="W37" s="436"/>
      <c r="X37" s="435"/>
      <c r="Y37" s="434"/>
    </row>
    <row r="38" spans="1:25" s="13" customFormat="1" ht="30.75" customHeight="1" thickBot="1" x14ac:dyDescent="0.25">
      <c r="A38" s="1840"/>
      <c r="B38" s="1936"/>
      <c r="C38" s="660" t="s">
        <v>238</v>
      </c>
      <c r="D38" s="1744">
        <v>6</v>
      </c>
      <c r="E38" s="1745">
        <v>1</v>
      </c>
      <c r="F38" s="709"/>
      <c r="G38" s="710">
        <f>SUM(D38:F38)</f>
        <v>7</v>
      </c>
      <c r="H38" s="707"/>
      <c r="I38" s="708"/>
      <c r="J38" s="709"/>
      <c r="K38" s="710">
        <f>SUM(H38:J38)</f>
        <v>0</v>
      </c>
      <c r="L38" s="707"/>
      <c r="M38" s="708"/>
      <c r="N38" s="709"/>
      <c r="O38" s="710">
        <f>SUM(L38:N38)</f>
        <v>0</v>
      </c>
      <c r="P38" s="1746">
        <v>4</v>
      </c>
      <c r="Q38" s="708"/>
      <c r="R38" s="709"/>
      <c r="S38" s="685">
        <f>SUM(P38:R38)</f>
        <v>4</v>
      </c>
      <c r="T38" s="674">
        <f>SUM(G38+K38+O38+S38)</f>
        <v>11</v>
      </c>
      <c r="U38" s="661"/>
      <c r="V38" s="35"/>
      <c r="W38" s="36"/>
      <c r="X38" s="35"/>
      <c r="Y38" s="148"/>
    </row>
    <row r="39" spans="1:25" s="13" customFormat="1" ht="30.75" customHeight="1" thickBot="1" x14ac:dyDescent="0.25">
      <c r="A39" s="1840"/>
      <c r="B39" s="1936"/>
      <c r="C39" s="624" t="s">
        <v>22</v>
      </c>
      <c r="D39" s="1919" t="s">
        <v>23</v>
      </c>
      <c r="E39" s="1832"/>
      <c r="F39" s="1833"/>
      <c r="G39" s="625">
        <f>G41/G40</f>
        <v>2.5</v>
      </c>
      <c r="H39" s="1919" t="s">
        <v>23</v>
      </c>
      <c r="I39" s="1832"/>
      <c r="J39" s="1833"/>
      <c r="K39" s="625">
        <f>K41/K40</f>
        <v>1</v>
      </c>
      <c r="L39" s="1919" t="s">
        <v>23</v>
      </c>
      <c r="M39" s="1832"/>
      <c r="N39" s="1833"/>
      <c r="O39" s="625">
        <f>O41/O40</f>
        <v>0.5</v>
      </c>
      <c r="P39" s="1919" t="s">
        <v>23</v>
      </c>
      <c r="Q39" s="1832"/>
      <c r="R39" s="1833"/>
      <c r="S39" s="625">
        <f>S41/S40</f>
        <v>2</v>
      </c>
      <c r="T39" s="625">
        <f>T41/T40</f>
        <v>1.5</v>
      </c>
      <c r="U39" s="641"/>
      <c r="V39" s="373"/>
      <c r="W39" s="442"/>
      <c r="X39" s="373"/>
      <c r="Y39" s="658"/>
    </row>
    <row r="40" spans="1:25" s="13" customFormat="1" ht="44.25" customHeight="1" x14ac:dyDescent="0.2">
      <c r="A40" s="1840"/>
      <c r="B40" s="1936"/>
      <c r="C40" s="552" t="s">
        <v>237</v>
      </c>
      <c r="D40" s="150"/>
      <c r="E40" s="711">
        <v>2</v>
      </c>
      <c r="F40" s="712"/>
      <c r="G40" s="665">
        <f>SUM(D40:F40)</f>
        <v>2</v>
      </c>
      <c r="H40" s="713"/>
      <c r="I40" s="606">
        <v>2</v>
      </c>
      <c r="J40" s="712"/>
      <c r="K40" s="665">
        <f>SUM(H40:J40)</f>
        <v>2</v>
      </c>
      <c r="L40" s="713"/>
      <c r="M40" s="711">
        <v>2</v>
      </c>
      <c r="N40" s="712"/>
      <c r="O40" s="665">
        <f>SUM(L40:N40)</f>
        <v>2</v>
      </c>
      <c r="P40" s="713"/>
      <c r="Q40" s="711">
        <v>2</v>
      </c>
      <c r="R40" s="712"/>
      <c r="S40" s="665">
        <f>SUM(P40:R40)</f>
        <v>2</v>
      </c>
      <c r="T40" s="706">
        <f>SUM(G40+K40+O40+S40)</f>
        <v>8</v>
      </c>
      <c r="U40" s="437"/>
      <c r="V40" s="435"/>
      <c r="W40" s="436"/>
      <c r="X40" s="435"/>
      <c r="Y40" s="434"/>
    </row>
    <row r="41" spans="1:25" s="13" customFormat="1" ht="39.75" customHeight="1" thickBot="1" x14ac:dyDescent="0.25">
      <c r="A41" s="1918"/>
      <c r="B41" s="1943"/>
      <c r="C41" s="662" t="s">
        <v>236</v>
      </c>
      <c r="D41" s="446"/>
      <c r="E41" s="729">
        <v>5</v>
      </c>
      <c r="F41" s="726"/>
      <c r="G41" s="698">
        <f>SUM(D41:F41)</f>
        <v>5</v>
      </c>
      <c r="H41" s="724"/>
      <c r="I41" s="725">
        <v>2</v>
      </c>
      <c r="J41" s="726"/>
      <c r="K41" s="698">
        <f>SUM(H41:J41)</f>
        <v>2</v>
      </c>
      <c r="L41" s="724">
        <v>1</v>
      </c>
      <c r="M41" s="725"/>
      <c r="N41" s="729"/>
      <c r="O41" s="698">
        <f>SUM(L41:N41)</f>
        <v>1</v>
      </c>
      <c r="P41" s="1631">
        <v>1</v>
      </c>
      <c r="Q41" s="1632">
        <v>1</v>
      </c>
      <c r="R41" s="1633">
        <v>2</v>
      </c>
      <c r="S41" s="698">
        <f>SUM(P41:R41)</f>
        <v>4</v>
      </c>
      <c r="T41" s="730">
        <f>SUM(G41+K41+O41+S41)</f>
        <v>12</v>
      </c>
      <c r="U41" s="536"/>
      <c r="V41" s="488"/>
      <c r="W41" s="558"/>
      <c r="X41" s="488"/>
      <c r="Y41" s="731"/>
    </row>
    <row r="42" spans="1:25" s="13" customFormat="1" ht="31.5" customHeight="1" thickBot="1" x14ac:dyDescent="0.25">
      <c r="A42" s="1839">
        <v>10</v>
      </c>
      <c r="B42" s="633" t="s">
        <v>21</v>
      </c>
      <c r="C42" s="624" t="s">
        <v>22</v>
      </c>
      <c r="D42" s="1919" t="s">
        <v>23</v>
      </c>
      <c r="E42" s="1832"/>
      <c r="F42" s="1833"/>
      <c r="G42" s="625">
        <f>G44/G43</f>
        <v>1</v>
      </c>
      <c r="H42" s="1919" t="s">
        <v>23</v>
      </c>
      <c r="I42" s="1832"/>
      <c r="J42" s="1833"/>
      <c r="K42" s="625" t="e">
        <f>K44/K43</f>
        <v>#DIV/0!</v>
      </c>
      <c r="L42" s="1919" t="s">
        <v>23</v>
      </c>
      <c r="M42" s="1832"/>
      <c r="N42" s="1833"/>
      <c r="O42" s="625" t="e">
        <f>O44/O43</f>
        <v>#DIV/0!</v>
      </c>
      <c r="P42" s="1919" t="s">
        <v>23</v>
      </c>
      <c r="Q42" s="1832"/>
      <c r="R42" s="1833"/>
      <c r="S42" s="625" t="e">
        <f>S44/S43</f>
        <v>#DIV/0!</v>
      </c>
      <c r="T42" s="625">
        <f>T44/T43</f>
        <v>1</v>
      </c>
      <c r="U42" s="641"/>
      <c r="V42" s="373"/>
      <c r="W42" s="442"/>
      <c r="X42" s="373"/>
      <c r="Y42" s="658"/>
    </row>
    <row r="43" spans="1:25" s="13" customFormat="1" ht="36.75" customHeight="1" x14ac:dyDescent="0.2">
      <c r="A43" s="1840"/>
      <c r="B43" s="1935" t="s">
        <v>235</v>
      </c>
      <c r="C43" s="607" t="s">
        <v>234</v>
      </c>
      <c r="D43" s="675"/>
      <c r="E43" s="676"/>
      <c r="F43" s="677">
        <v>1</v>
      </c>
      <c r="G43" s="665">
        <f>SUM(D43:F43)</f>
        <v>1</v>
      </c>
      <c r="H43" s="675"/>
      <c r="I43" s="676"/>
      <c r="J43" s="677"/>
      <c r="K43" s="665">
        <f>SUM(H43:J43)</f>
        <v>0</v>
      </c>
      <c r="L43" s="693"/>
      <c r="M43" s="663"/>
      <c r="N43" s="664"/>
      <c r="O43" s="665">
        <f>SUM(L43:N43)</f>
        <v>0</v>
      </c>
      <c r="P43" s="693"/>
      <c r="Q43" s="663"/>
      <c r="R43" s="664"/>
      <c r="S43" s="665">
        <f>SUM(P43:R43)</f>
        <v>0</v>
      </c>
      <c r="T43" s="706">
        <f>SUM(G43+K43+O43+S43)</f>
        <v>1</v>
      </c>
      <c r="U43" s="437"/>
      <c r="V43" s="435"/>
      <c r="W43" s="436"/>
      <c r="X43" s="435"/>
      <c r="Y43" s="434"/>
    </row>
    <row r="44" spans="1:25" s="13" customFormat="1" ht="54.75" customHeight="1" thickBot="1" x14ac:dyDescent="0.25">
      <c r="A44" s="1918"/>
      <c r="B44" s="1943"/>
      <c r="C44" s="141" t="s">
        <v>233</v>
      </c>
      <c r="D44" s="687"/>
      <c r="E44" s="688"/>
      <c r="F44" s="689">
        <v>1</v>
      </c>
      <c r="G44" s="686">
        <f>SUM(D44:F44)</f>
        <v>1</v>
      </c>
      <c r="H44" s="687"/>
      <c r="I44" s="688"/>
      <c r="J44" s="689"/>
      <c r="K44" s="686">
        <f>SUM(H44:J44)</f>
        <v>0</v>
      </c>
      <c r="L44" s="673"/>
      <c r="M44" s="670"/>
      <c r="N44" s="671"/>
      <c r="O44" s="686">
        <f>SUM(L44:N44)</f>
        <v>0</v>
      </c>
      <c r="P44" s="673"/>
      <c r="Q44" s="670"/>
      <c r="R44" s="671"/>
      <c r="S44" s="686">
        <f>SUM(P44:R44)</f>
        <v>0</v>
      </c>
      <c r="T44" s="714">
        <f>SUM(G44+K44+O44+S44)</f>
        <v>1</v>
      </c>
      <c r="U44" s="661"/>
      <c r="V44" s="35"/>
      <c r="W44" s="36"/>
      <c r="X44" s="35"/>
      <c r="Y44" s="148"/>
    </row>
    <row r="45" spans="1:25" s="13" customFormat="1" ht="34.5" customHeight="1" thickBot="1" x14ac:dyDescent="0.25">
      <c r="A45" s="1839">
        <v>11</v>
      </c>
      <c r="B45" s="633" t="s">
        <v>21</v>
      </c>
      <c r="C45" s="624" t="s">
        <v>22</v>
      </c>
      <c r="D45" s="1919" t="s">
        <v>23</v>
      </c>
      <c r="E45" s="1832"/>
      <c r="F45" s="1832"/>
      <c r="G45" s="625">
        <f>G47/G46</f>
        <v>1.1666666666666667</v>
      </c>
      <c r="H45" s="1832" t="s">
        <v>23</v>
      </c>
      <c r="I45" s="1832"/>
      <c r="J45" s="1832"/>
      <c r="K45" s="625">
        <f>K47/K46</f>
        <v>1.1666666666666667</v>
      </c>
      <c r="L45" s="1832" t="s">
        <v>23</v>
      </c>
      <c r="M45" s="2031"/>
      <c r="N45" s="2031"/>
      <c r="O45" s="625">
        <f>O47/O46</f>
        <v>0.5</v>
      </c>
      <c r="P45" s="1832" t="s">
        <v>23</v>
      </c>
      <c r="Q45" s="1832"/>
      <c r="R45" s="1832"/>
      <c r="S45" s="625">
        <f>S47/S46</f>
        <v>0.33333333333333331</v>
      </c>
      <c r="T45" s="625">
        <f>T47/T46</f>
        <v>0.79166666666666663</v>
      </c>
      <c r="U45" s="641"/>
      <c r="V45" s="373"/>
      <c r="W45" s="442"/>
      <c r="X45" s="373"/>
      <c r="Y45" s="658"/>
    </row>
    <row r="46" spans="1:25" s="13" customFormat="1" ht="69" customHeight="1" x14ac:dyDescent="0.2">
      <c r="A46" s="1840"/>
      <c r="B46" s="1935" t="s">
        <v>232</v>
      </c>
      <c r="C46" s="552" t="s">
        <v>231</v>
      </c>
      <c r="D46" s="675">
        <v>2</v>
      </c>
      <c r="E46" s="676">
        <v>2</v>
      </c>
      <c r="F46" s="677">
        <v>2</v>
      </c>
      <c r="G46" s="683">
        <f>SUM(D46:F46)</f>
        <v>6</v>
      </c>
      <c r="H46" s="675">
        <v>2</v>
      </c>
      <c r="I46" s="676">
        <v>2</v>
      </c>
      <c r="J46" s="677">
        <v>2</v>
      </c>
      <c r="K46" s="683">
        <f>SUM(H46:J46)</f>
        <v>6</v>
      </c>
      <c r="L46" s="675">
        <v>2</v>
      </c>
      <c r="M46" s="679">
        <v>2</v>
      </c>
      <c r="N46" s="680">
        <v>2</v>
      </c>
      <c r="O46" s="665">
        <f>SUM(L46:N46)</f>
        <v>6</v>
      </c>
      <c r="P46" s="675">
        <v>2</v>
      </c>
      <c r="Q46" s="676">
        <v>2</v>
      </c>
      <c r="R46" s="677">
        <v>2</v>
      </c>
      <c r="S46" s="683">
        <f>SUM(P46:R46)</f>
        <v>6</v>
      </c>
      <c r="T46" s="706">
        <f>SUM(G46+K46+O46+S46)</f>
        <v>24</v>
      </c>
      <c r="U46" s="437"/>
      <c r="V46" s="435"/>
      <c r="W46" s="436"/>
      <c r="X46" s="435"/>
      <c r="Y46" s="434"/>
    </row>
    <row r="47" spans="1:25" s="13" customFormat="1" ht="43.5" customHeight="1" thickBot="1" x14ac:dyDescent="0.25">
      <c r="A47" s="1918"/>
      <c r="B47" s="1943"/>
      <c r="C47" s="662" t="s">
        <v>230</v>
      </c>
      <c r="D47" s="1146">
        <v>3</v>
      </c>
      <c r="E47" s="1147">
        <v>2</v>
      </c>
      <c r="F47" s="1148">
        <v>2</v>
      </c>
      <c r="G47" s="686">
        <f>SUM(D47:F47)</f>
        <v>7</v>
      </c>
      <c r="H47" s="687"/>
      <c r="I47" s="1295">
        <v>4</v>
      </c>
      <c r="J47" s="1296">
        <v>3</v>
      </c>
      <c r="K47" s="686">
        <f>SUM(H47:J47)</f>
        <v>7</v>
      </c>
      <c r="L47" s="1511">
        <v>1</v>
      </c>
      <c r="M47" s="1512">
        <v>1</v>
      </c>
      <c r="N47" s="1513">
        <v>1</v>
      </c>
      <c r="O47" s="686">
        <f>SUM(L47:N47)</f>
        <v>3</v>
      </c>
      <c r="P47" s="687"/>
      <c r="Q47" s="1512">
        <v>1</v>
      </c>
      <c r="R47" s="1513">
        <v>1</v>
      </c>
      <c r="S47" s="686">
        <f>SUM(P47:R47)</f>
        <v>2</v>
      </c>
      <c r="T47" s="714">
        <f>SUM(G47+K47+O47+S47)</f>
        <v>19</v>
      </c>
      <c r="U47" s="661"/>
      <c r="V47" s="35"/>
      <c r="W47" s="36"/>
      <c r="X47" s="35"/>
      <c r="Y47" s="148"/>
    </row>
    <row r="48" spans="1:25" s="13" customFormat="1" ht="24.6" customHeight="1" thickBot="1" x14ac:dyDescent="0.25">
      <c r="A48" s="1834">
        <v>12</v>
      </c>
      <c r="B48" s="633" t="s">
        <v>21</v>
      </c>
      <c r="C48" s="624" t="s">
        <v>22</v>
      </c>
      <c r="D48" s="1919" t="s">
        <v>23</v>
      </c>
      <c r="E48" s="1832"/>
      <c r="F48" s="1833"/>
      <c r="G48" s="625" t="e">
        <f>G50/G49</f>
        <v>#DIV/0!</v>
      </c>
      <c r="H48" s="1919" t="s">
        <v>23</v>
      </c>
      <c r="I48" s="1832"/>
      <c r="J48" s="1833"/>
      <c r="K48" s="625" t="e">
        <f>K50/K49</f>
        <v>#DIV/0!</v>
      </c>
      <c r="L48" s="1919" t="s">
        <v>23</v>
      </c>
      <c r="M48" s="1832"/>
      <c r="N48" s="1833"/>
      <c r="O48" s="625" t="e">
        <f>O50/O49</f>
        <v>#DIV/0!</v>
      </c>
      <c r="P48" s="1919" t="s">
        <v>23</v>
      </c>
      <c r="Q48" s="1832"/>
      <c r="R48" s="1833"/>
      <c r="S48" s="625" t="e">
        <f>S50/S49</f>
        <v>#DIV/0!</v>
      </c>
      <c r="T48" s="625" t="e">
        <f>T50/T49</f>
        <v>#DIV/0!</v>
      </c>
      <c r="U48" s="641"/>
      <c r="V48" s="373"/>
      <c r="W48" s="373"/>
      <c r="X48" s="373"/>
      <c r="Y48" s="372"/>
    </row>
    <row r="49" spans="1:25" s="13" customFormat="1" ht="24.6" customHeight="1" x14ac:dyDescent="0.2">
      <c r="A49" s="1835"/>
      <c r="B49" s="1837" t="s">
        <v>36</v>
      </c>
      <c r="C49" s="371" t="s">
        <v>37</v>
      </c>
      <c r="D49" s="715"/>
      <c r="E49" s="716"/>
      <c r="F49" s="716"/>
      <c r="G49" s="665">
        <f>SUM(D49:F49)</f>
        <v>0</v>
      </c>
      <c r="H49" s="716"/>
      <c r="I49" s="716"/>
      <c r="J49" s="716"/>
      <c r="K49" s="665">
        <f>SUM(H49:J49)</f>
        <v>0</v>
      </c>
      <c r="L49" s="717"/>
      <c r="M49" s="718"/>
      <c r="N49" s="719"/>
      <c r="O49" s="665">
        <f>SUM(L49:N49)</f>
        <v>0</v>
      </c>
      <c r="P49" s="720"/>
      <c r="Q49" s="718"/>
      <c r="R49" s="719"/>
      <c r="S49" s="665">
        <f>SUM(P49:R49)</f>
        <v>0</v>
      </c>
      <c r="T49" s="694">
        <f>SUM(G49+K49+O49+S49)</f>
        <v>0</v>
      </c>
      <c r="U49" s="362"/>
      <c r="V49" s="361"/>
      <c r="W49" s="361"/>
      <c r="X49" s="361"/>
      <c r="Y49" s="360"/>
    </row>
    <row r="50" spans="1:25" s="13" customFormat="1" ht="24.6" customHeight="1" thickBot="1" x14ac:dyDescent="0.25">
      <c r="A50" s="1836"/>
      <c r="B50" s="1838"/>
      <c r="C50" s="79" t="s">
        <v>38</v>
      </c>
      <c r="D50" s="721"/>
      <c r="E50" s="722"/>
      <c r="F50" s="723"/>
      <c r="G50" s="698">
        <f>SUM(D50:F50)</f>
        <v>0</v>
      </c>
      <c r="H50" s="721"/>
      <c r="I50" s="722"/>
      <c r="J50" s="723"/>
      <c r="K50" s="698">
        <f>SUM(H50:J50)</f>
        <v>0</v>
      </c>
      <c r="L50" s="721"/>
      <c r="M50" s="722"/>
      <c r="N50" s="723"/>
      <c r="O50" s="698">
        <f>SUM(L50:N50)</f>
        <v>0</v>
      </c>
      <c r="P50" s="721"/>
      <c r="Q50" s="722"/>
      <c r="R50" s="723"/>
      <c r="S50" s="698">
        <f>SUM(P50:R50)</f>
        <v>0</v>
      </c>
      <c r="T50" s="700">
        <f>SUM(G50+K50+O50+S50)</f>
        <v>0</v>
      </c>
      <c r="U50" s="85"/>
      <c r="V50" s="354"/>
      <c r="W50" s="354"/>
      <c r="X50" s="354"/>
      <c r="Y50" s="32"/>
    </row>
    <row r="51" spans="1:25" ht="19.7" customHeight="1" x14ac:dyDescent="0.25">
      <c r="A51" s="1825" t="s">
        <v>229</v>
      </c>
      <c r="B51" s="1826"/>
      <c r="C51" s="1826"/>
      <c r="D51" s="1826"/>
      <c r="E51" s="1826"/>
      <c r="F51" s="1826"/>
      <c r="G51" s="1826"/>
      <c r="H51" s="1826"/>
      <c r="I51" s="1826"/>
      <c r="J51" s="1826"/>
      <c r="K51" s="1826"/>
      <c r="L51" s="1826"/>
      <c r="M51" s="1826"/>
      <c r="N51" s="1826"/>
      <c r="O51" s="1826"/>
      <c r="P51" s="1826"/>
      <c r="Q51" s="1826"/>
      <c r="R51" s="1826"/>
      <c r="S51" s="1826"/>
      <c r="T51" s="1826"/>
      <c r="U51" s="1826"/>
      <c r="V51" s="1826"/>
      <c r="W51" s="1826"/>
      <c r="X51" s="1826"/>
      <c r="Y51" s="1827"/>
    </row>
    <row r="52" spans="1:25" ht="15.75" customHeight="1" thickBot="1" x14ac:dyDescent="0.3">
      <c r="A52" s="1828" t="s">
        <v>228</v>
      </c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30"/>
    </row>
  </sheetData>
  <protectedRanges>
    <protectedRange sqref="D49:R50" name="Rango15"/>
    <protectedRange sqref="D47:H47 K47 O47:P47" name="Rango14"/>
    <protectedRange sqref="D29:G29 K29 O29" name="Rango8"/>
    <protectedRange sqref="D26:G26 K26 O26" name="Rango7"/>
    <protectedRange sqref="D23:G23 K23 O23" name="Rango6"/>
    <protectedRange sqref="D20:G20 K20 O20" name="Rango5"/>
    <protectedRange sqref="D7:G8 K7:K8 O7:O8" name="Rango1"/>
    <protectedRange sqref="D11:G11 K11 O11" name="Rango2"/>
    <protectedRange sqref="D14:G14 K14 O14" name="Rango3"/>
    <protectedRange sqref="D17:G17 K17 O17" name="Rango4"/>
    <protectedRange sqref="D32:P32" name="Rango9"/>
    <protectedRange sqref="D35:R35" name="Rango10"/>
    <protectedRange sqref="D38:O38 Q38:R38" name="Rango11"/>
    <protectedRange sqref="D41:O41" name="Rango12"/>
    <protectedRange sqref="D44:R44" name="Rango13"/>
    <protectedRange sqref="H7:J8" name="Rango1_1"/>
    <protectedRange sqref="H11:J11" name="Rango2_1"/>
    <protectedRange sqref="H14:J14" name="Rango3_1"/>
    <protectedRange sqref="H17:J17" name="Rango4_1"/>
    <protectedRange sqref="H20:J20" name="Rango5_1"/>
    <protectedRange sqref="H23:J23" name="Rango6_1"/>
    <protectedRange sqref="H26:J26" name="Rango7_1"/>
    <protectedRange sqref="H29:J29" name="Rango8_1"/>
    <protectedRange sqref="I47:J47" name="Rango14_1"/>
    <protectedRange sqref="L7:N8" name="Rango1_2"/>
    <protectedRange sqref="L11:N11" name="Rango2_2"/>
    <protectedRange sqref="L14:N14" name="Rango3_2"/>
    <protectedRange sqref="L17:N17" name="Rango4_2"/>
    <protectedRange sqref="L20:N20" name="Rango5_2"/>
    <protectedRange sqref="L23:N23" name="Rango6_2"/>
    <protectedRange sqref="L26:N26" name="Rango7_2"/>
    <protectedRange sqref="L29:N29" name="Rango8_2"/>
    <protectedRange sqref="L47:N47" name="Rango14_2"/>
    <protectedRange sqref="P7:R8" name="Rango1_3"/>
    <protectedRange sqref="P11:R11" name="Rango2_3"/>
    <protectedRange sqref="P14:R14" name="Rango3_3"/>
    <protectedRange sqref="P17:R17" name="Rango4_3"/>
    <protectedRange sqref="P20:R20" name="Rango5_3"/>
    <protectedRange sqref="P23:R23" name="Rango6_3"/>
    <protectedRange sqref="P26:R26" name="Rango7_3"/>
    <protectedRange sqref="P29:R29" name="Rango8_3"/>
    <protectedRange sqref="Q32:R32" name="Rango9_1"/>
    <protectedRange sqref="P38" name="Rango11_1"/>
    <protectedRange sqref="P41:R41" name="Rango12_1"/>
    <protectedRange sqref="Q47:R47" name="Rango14_3"/>
  </protectedRanges>
  <mergeCells count="108">
    <mergeCell ref="D39:F39"/>
    <mergeCell ref="H39:J39"/>
    <mergeCell ref="L39:N39"/>
    <mergeCell ref="P39:R39"/>
    <mergeCell ref="A30:A32"/>
    <mergeCell ref="D30:F30"/>
    <mergeCell ref="H30:J30"/>
    <mergeCell ref="L30:N30"/>
    <mergeCell ref="P30:R30"/>
    <mergeCell ref="B31:B32"/>
    <mergeCell ref="A36:A41"/>
    <mergeCell ref="D36:F36"/>
    <mergeCell ref="H36:J36"/>
    <mergeCell ref="L36:N36"/>
    <mergeCell ref="P36:R36"/>
    <mergeCell ref="B37:B41"/>
    <mergeCell ref="A33:A35"/>
    <mergeCell ref="D33:F33"/>
    <mergeCell ref="H33:J33"/>
    <mergeCell ref="L33:N33"/>
    <mergeCell ref="P33:R33"/>
    <mergeCell ref="B34:B35"/>
    <mergeCell ref="A51:Y51"/>
    <mergeCell ref="A52:Y52"/>
    <mergeCell ref="A48:A50"/>
    <mergeCell ref="D48:F48"/>
    <mergeCell ref="H48:J48"/>
    <mergeCell ref="L48:N48"/>
    <mergeCell ref="P48:R48"/>
    <mergeCell ref="B49:B50"/>
    <mergeCell ref="D45:F45"/>
    <mergeCell ref="H45:J45"/>
    <mergeCell ref="L45:N45"/>
    <mergeCell ref="P45:R45"/>
    <mergeCell ref="B46:B47"/>
    <mergeCell ref="A45:A47"/>
    <mergeCell ref="A42:A44"/>
    <mergeCell ref="B43:B44"/>
    <mergeCell ref="D42:F42"/>
    <mergeCell ref="H42:J42"/>
    <mergeCell ref="L42:N42"/>
    <mergeCell ref="P42:R42"/>
    <mergeCell ref="D15:F15"/>
    <mergeCell ref="H15:J15"/>
    <mergeCell ref="L15:N15"/>
    <mergeCell ref="P15:R15"/>
    <mergeCell ref="H24:J24"/>
    <mergeCell ref="L24:N24"/>
    <mergeCell ref="P24:R24"/>
    <mergeCell ref="B25:B29"/>
    <mergeCell ref="A21:A23"/>
    <mergeCell ref="B22:B23"/>
    <mergeCell ref="D21:F21"/>
    <mergeCell ref="H21:J21"/>
    <mergeCell ref="L21:N21"/>
    <mergeCell ref="P21:R21"/>
    <mergeCell ref="A24:A29"/>
    <mergeCell ref="D24:F24"/>
    <mergeCell ref="D27:F27"/>
    <mergeCell ref="H27:J27"/>
    <mergeCell ref="L27:N27"/>
    <mergeCell ref="P27:R27"/>
    <mergeCell ref="A18:A20"/>
    <mergeCell ref="D18:F18"/>
    <mergeCell ref="H18:J18"/>
    <mergeCell ref="L18:N18"/>
    <mergeCell ref="P18:R18"/>
    <mergeCell ref="B19:B20"/>
    <mergeCell ref="A6:A8"/>
    <mergeCell ref="D6:F6"/>
    <mergeCell ref="H6:J6"/>
    <mergeCell ref="L6:N6"/>
    <mergeCell ref="P6:R6"/>
    <mergeCell ref="B7:B8"/>
    <mergeCell ref="A9:A11"/>
    <mergeCell ref="D9:F9"/>
    <mergeCell ref="H9:J9"/>
    <mergeCell ref="L9:N9"/>
    <mergeCell ref="P9:R9"/>
    <mergeCell ref="B10:B11"/>
    <mergeCell ref="A12:A17"/>
    <mergeCell ref="D12:F12"/>
    <mergeCell ref="H12:J12"/>
    <mergeCell ref="L12:N12"/>
    <mergeCell ref="P12:R12"/>
    <mergeCell ref="B13:B17"/>
    <mergeCell ref="S4:S5"/>
    <mergeCell ref="T4:T5"/>
    <mergeCell ref="U4:Y4"/>
    <mergeCell ref="A1:Y1"/>
    <mergeCell ref="A2:Y2"/>
    <mergeCell ref="A3:Y3"/>
    <mergeCell ref="A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conditionalFormatting sqref="S9:T9 S12:T12 K6 G6 O6 S6:T6 K9 G9 O9 K12 G12 O12 O33">
    <cfRule type="cellIs" dxfId="7135" priority="161" operator="greaterThan">
      <formula>0.99</formula>
    </cfRule>
    <cfRule type="cellIs" dxfId="7134" priority="162" operator="greaterThan">
      <formula>0.79</formula>
    </cfRule>
    <cfRule type="cellIs" dxfId="7133" priority="163" operator="greaterThan">
      <formula>0.59</formula>
    </cfRule>
    <cfRule type="cellIs" dxfId="7132" priority="164" operator="lessThan">
      <formula>0.6</formula>
    </cfRule>
  </conditionalFormatting>
  <conditionalFormatting sqref="S48:T48 K48 G48 O48">
    <cfRule type="cellIs" dxfId="7131" priority="157" operator="greaterThan">
      <formula>0.99</formula>
    </cfRule>
    <cfRule type="cellIs" dxfId="7130" priority="158" operator="greaterThan">
      <formula>0.79</formula>
    </cfRule>
    <cfRule type="cellIs" dxfId="7129" priority="159" operator="greaterThan">
      <formula>0.59</formula>
    </cfRule>
    <cfRule type="cellIs" dxfId="7128" priority="160" operator="lessThan">
      <formula>0.6</formula>
    </cfRule>
  </conditionalFormatting>
  <conditionalFormatting sqref="S15:T15 K15 G15 O15">
    <cfRule type="cellIs" dxfId="7127" priority="153" operator="greaterThan">
      <formula>0.99</formula>
    </cfRule>
    <cfRule type="cellIs" dxfId="7126" priority="154" operator="greaterThan">
      <formula>0.79</formula>
    </cfRule>
    <cfRule type="cellIs" dxfId="7125" priority="155" operator="greaterThan">
      <formula>0.59</formula>
    </cfRule>
    <cfRule type="cellIs" dxfId="7124" priority="156" operator="lessThan">
      <formula>0.6</formula>
    </cfRule>
  </conditionalFormatting>
  <conditionalFormatting sqref="S21:T21 K21 G21 O21">
    <cfRule type="cellIs" dxfId="7123" priority="145" operator="greaterThan">
      <formula>0.99</formula>
    </cfRule>
    <cfRule type="cellIs" dxfId="7122" priority="146" operator="greaterThan">
      <formula>0.79</formula>
    </cfRule>
    <cfRule type="cellIs" dxfId="7121" priority="147" operator="greaterThan">
      <formula>0.59</formula>
    </cfRule>
    <cfRule type="cellIs" dxfId="7120" priority="148" operator="lessThan">
      <formula>0.6</formula>
    </cfRule>
  </conditionalFormatting>
  <conditionalFormatting sqref="S18:T18 K18 G18 O18">
    <cfRule type="cellIs" dxfId="7119" priority="149" operator="greaterThan">
      <formula>0.99</formula>
    </cfRule>
    <cfRule type="cellIs" dxfId="7118" priority="150" operator="greaterThan">
      <formula>0.79</formula>
    </cfRule>
    <cfRule type="cellIs" dxfId="7117" priority="151" operator="greaterThan">
      <formula>0.59</formula>
    </cfRule>
    <cfRule type="cellIs" dxfId="7116" priority="152" operator="lessThan">
      <formula>0.6</formula>
    </cfRule>
  </conditionalFormatting>
  <conditionalFormatting sqref="S24:T24 K24 G24 O24">
    <cfRule type="cellIs" dxfId="7115" priority="141" operator="greaterThan">
      <formula>0.99</formula>
    </cfRule>
    <cfRule type="cellIs" dxfId="7114" priority="142" operator="greaterThan">
      <formula>0.79</formula>
    </cfRule>
    <cfRule type="cellIs" dxfId="7113" priority="143" operator="greaterThan">
      <formula>0.59</formula>
    </cfRule>
    <cfRule type="cellIs" dxfId="7112" priority="144" operator="lessThan">
      <formula>0.6</formula>
    </cfRule>
  </conditionalFormatting>
  <conditionalFormatting sqref="S30:T30 K30 G30 O30">
    <cfRule type="cellIs" dxfId="7111" priority="137" operator="greaterThan">
      <formula>0.99</formula>
    </cfRule>
    <cfRule type="cellIs" dxfId="7110" priority="138" operator="greaterThan">
      <formula>0.79</formula>
    </cfRule>
    <cfRule type="cellIs" dxfId="7109" priority="139" operator="greaterThan">
      <formula>0.59</formula>
    </cfRule>
    <cfRule type="cellIs" dxfId="7108" priority="140" operator="lessThan">
      <formula>0.6</formula>
    </cfRule>
  </conditionalFormatting>
  <conditionalFormatting sqref="K36">
    <cfRule type="cellIs" dxfId="7107" priority="133" operator="greaterThan">
      <formula>0.99</formula>
    </cfRule>
    <cfRule type="cellIs" dxfId="7106" priority="134" operator="greaterThan">
      <formula>0.79</formula>
    </cfRule>
    <cfRule type="cellIs" dxfId="7105" priority="135" operator="greaterThan">
      <formula>0.59</formula>
    </cfRule>
    <cfRule type="cellIs" dxfId="7104" priority="136" operator="lessThan">
      <formula>0.6</formula>
    </cfRule>
  </conditionalFormatting>
  <conditionalFormatting sqref="O36">
    <cfRule type="cellIs" dxfId="7103" priority="129" operator="greaterThan">
      <formula>0.99</formula>
    </cfRule>
    <cfRule type="cellIs" dxfId="7102" priority="130" operator="greaterThan">
      <formula>0.79</formula>
    </cfRule>
    <cfRule type="cellIs" dxfId="7101" priority="131" operator="greaterThan">
      <formula>0.59</formula>
    </cfRule>
    <cfRule type="cellIs" dxfId="7100" priority="132" operator="lessThan">
      <formula>0.6</formula>
    </cfRule>
  </conditionalFormatting>
  <conditionalFormatting sqref="T36">
    <cfRule type="cellIs" dxfId="7099" priority="125" operator="greaterThan">
      <formula>0.99</formula>
    </cfRule>
    <cfRule type="cellIs" dxfId="7098" priority="126" operator="greaterThan">
      <formula>0.79</formula>
    </cfRule>
    <cfRule type="cellIs" dxfId="7097" priority="127" operator="greaterThan">
      <formula>0.59</formula>
    </cfRule>
    <cfRule type="cellIs" dxfId="7096" priority="128" operator="lessThan">
      <formula>0.6</formula>
    </cfRule>
  </conditionalFormatting>
  <conditionalFormatting sqref="G45">
    <cfRule type="cellIs" dxfId="7095" priority="121" operator="greaterThan">
      <formula>0.99</formula>
    </cfRule>
    <cfRule type="cellIs" dxfId="7094" priority="122" operator="greaterThan">
      <formula>0.79</formula>
    </cfRule>
    <cfRule type="cellIs" dxfId="7093" priority="123" operator="greaterThan">
      <formula>0.59</formula>
    </cfRule>
    <cfRule type="cellIs" dxfId="7092" priority="124" operator="lessThan">
      <formula>0.6</formula>
    </cfRule>
  </conditionalFormatting>
  <conditionalFormatting sqref="K45">
    <cfRule type="cellIs" dxfId="7091" priority="117" operator="greaterThan">
      <formula>0.99</formula>
    </cfRule>
    <cfRule type="cellIs" dxfId="7090" priority="118" operator="greaterThan">
      <formula>0.79</formula>
    </cfRule>
    <cfRule type="cellIs" dxfId="7089" priority="119" operator="greaterThan">
      <formula>0.59</formula>
    </cfRule>
    <cfRule type="cellIs" dxfId="7088" priority="120" operator="lessThan">
      <formula>0.6</formula>
    </cfRule>
  </conditionalFormatting>
  <conditionalFormatting sqref="O45">
    <cfRule type="cellIs" dxfId="7087" priority="113" operator="greaterThan">
      <formula>0.99</formula>
    </cfRule>
    <cfRule type="cellIs" dxfId="7086" priority="114" operator="greaterThan">
      <formula>0.79</formula>
    </cfRule>
    <cfRule type="cellIs" dxfId="7085" priority="115" operator="greaterThan">
      <formula>0.59</formula>
    </cfRule>
    <cfRule type="cellIs" dxfId="7084" priority="116" operator="lessThan">
      <formula>0.6</formula>
    </cfRule>
  </conditionalFormatting>
  <conditionalFormatting sqref="S45">
    <cfRule type="cellIs" dxfId="7083" priority="109" operator="greaterThan">
      <formula>0.99</formula>
    </cfRule>
    <cfRule type="cellIs" dxfId="7082" priority="110" operator="greaterThan">
      <formula>0.79</formula>
    </cfRule>
    <cfRule type="cellIs" dxfId="7081" priority="111" operator="greaterThan">
      <formula>0.59</formula>
    </cfRule>
    <cfRule type="cellIs" dxfId="7080" priority="112" operator="lessThan">
      <formula>0.6</formula>
    </cfRule>
  </conditionalFormatting>
  <conditionalFormatting sqref="T45">
    <cfRule type="cellIs" dxfId="7079" priority="105" operator="greaterThan">
      <formula>0.99</formula>
    </cfRule>
    <cfRule type="cellIs" dxfId="7078" priority="106" operator="greaterThan">
      <formula>0.79</formula>
    </cfRule>
    <cfRule type="cellIs" dxfId="7077" priority="107" operator="greaterThan">
      <formula>0.59</formula>
    </cfRule>
    <cfRule type="cellIs" dxfId="7076" priority="108" operator="lessThan">
      <formula>0.6</formula>
    </cfRule>
  </conditionalFormatting>
  <conditionalFormatting sqref="T39">
    <cfRule type="cellIs" dxfId="7075" priority="97" operator="greaterThan">
      <formula>0.99</formula>
    </cfRule>
    <cfRule type="cellIs" dxfId="7074" priority="98" operator="greaterThan">
      <formula>0.79</formula>
    </cfRule>
    <cfRule type="cellIs" dxfId="7073" priority="99" operator="greaterThan">
      <formula>0.59</formula>
    </cfRule>
    <cfRule type="cellIs" dxfId="7072" priority="100" operator="lessThan">
      <formula>0.6</formula>
    </cfRule>
  </conditionalFormatting>
  <conditionalFormatting sqref="G39">
    <cfRule type="cellIs" dxfId="7071" priority="77" operator="greaterThan">
      <formula>0.99</formula>
    </cfRule>
    <cfRule type="cellIs" dxfId="7070" priority="78" operator="greaterThan">
      <formula>0.79</formula>
    </cfRule>
    <cfRule type="cellIs" dxfId="7069" priority="79" operator="greaterThan">
      <formula>0.59</formula>
    </cfRule>
    <cfRule type="cellIs" dxfId="7068" priority="80" operator="lessThan">
      <formula>0.6</formula>
    </cfRule>
  </conditionalFormatting>
  <conditionalFormatting sqref="K39">
    <cfRule type="cellIs" dxfId="7067" priority="73" operator="greaterThan">
      <formula>0.99</formula>
    </cfRule>
    <cfRule type="cellIs" dxfId="7066" priority="74" operator="greaterThan">
      <formula>0.79</formula>
    </cfRule>
    <cfRule type="cellIs" dxfId="7065" priority="75" operator="greaterThan">
      <formula>0.59</formula>
    </cfRule>
    <cfRule type="cellIs" dxfId="7064" priority="76" operator="lessThan">
      <formula>0.6</formula>
    </cfRule>
  </conditionalFormatting>
  <conditionalFormatting sqref="O39">
    <cfRule type="cellIs" dxfId="7063" priority="69" operator="greaterThan">
      <formula>0.99</formula>
    </cfRule>
    <cfRule type="cellIs" dxfId="7062" priority="70" operator="greaterThan">
      <formula>0.79</formula>
    </cfRule>
    <cfRule type="cellIs" dxfId="7061" priority="71" operator="greaterThan">
      <formula>0.59</formula>
    </cfRule>
    <cfRule type="cellIs" dxfId="7060" priority="72" operator="lessThan">
      <formula>0.6</formula>
    </cfRule>
  </conditionalFormatting>
  <conditionalFormatting sqref="S39">
    <cfRule type="cellIs" dxfId="7059" priority="65" operator="greaterThan">
      <formula>0.99</formula>
    </cfRule>
    <cfRule type="cellIs" dxfId="7058" priority="66" operator="greaterThan">
      <formula>0.79</formula>
    </cfRule>
    <cfRule type="cellIs" dxfId="7057" priority="67" operator="greaterThan">
      <formula>0.59</formula>
    </cfRule>
    <cfRule type="cellIs" dxfId="7056" priority="68" operator="lessThan">
      <formula>0.6</formula>
    </cfRule>
  </conditionalFormatting>
  <conditionalFormatting sqref="G33">
    <cfRule type="cellIs" dxfId="7055" priority="61" operator="greaterThan">
      <formula>0.99</formula>
    </cfRule>
    <cfRule type="cellIs" dxfId="7054" priority="62" operator="greaterThan">
      <formula>0.79</formula>
    </cfRule>
    <cfRule type="cellIs" dxfId="7053" priority="63" operator="greaterThan">
      <formula>0.59</formula>
    </cfRule>
    <cfRule type="cellIs" dxfId="7052" priority="64" operator="lessThan">
      <formula>0.6</formula>
    </cfRule>
  </conditionalFormatting>
  <conditionalFormatting sqref="G36">
    <cfRule type="cellIs" dxfId="7051" priority="57" operator="greaterThan">
      <formula>0.99</formula>
    </cfRule>
    <cfRule type="cellIs" dxfId="7050" priority="58" operator="greaterThan">
      <formula>0.79</formula>
    </cfRule>
    <cfRule type="cellIs" dxfId="7049" priority="59" operator="greaterThan">
      <formula>0.59</formula>
    </cfRule>
    <cfRule type="cellIs" dxfId="7048" priority="60" operator="lessThan">
      <formula>0.6</formula>
    </cfRule>
  </conditionalFormatting>
  <conditionalFormatting sqref="K27">
    <cfRule type="cellIs" dxfId="7047" priority="53" operator="greaterThan">
      <formula>0.99</formula>
    </cfRule>
    <cfRule type="cellIs" dxfId="7046" priority="54" operator="greaterThan">
      <formula>0.79</formula>
    </cfRule>
    <cfRule type="cellIs" dxfId="7045" priority="55" operator="greaterThan">
      <formula>0.59</formula>
    </cfRule>
    <cfRule type="cellIs" dxfId="7044" priority="56" operator="lessThan">
      <formula>0.6</formula>
    </cfRule>
  </conditionalFormatting>
  <conditionalFormatting sqref="S27">
    <cfRule type="cellIs" dxfId="7043" priority="49" operator="greaterThan">
      <formula>0.99</formula>
    </cfRule>
    <cfRule type="cellIs" dxfId="7042" priority="50" operator="greaterThan">
      <formula>0.79</formula>
    </cfRule>
    <cfRule type="cellIs" dxfId="7041" priority="51" operator="greaterThan">
      <formula>0.59</formula>
    </cfRule>
    <cfRule type="cellIs" dxfId="7040" priority="52" operator="lessThan">
      <formula>0.6</formula>
    </cfRule>
  </conditionalFormatting>
  <conditionalFormatting sqref="O27">
    <cfRule type="cellIs" dxfId="7039" priority="45" operator="greaterThan">
      <formula>0.99</formula>
    </cfRule>
    <cfRule type="cellIs" dxfId="7038" priority="46" operator="greaterThan">
      <formula>0.79</formula>
    </cfRule>
    <cfRule type="cellIs" dxfId="7037" priority="47" operator="greaterThan">
      <formula>0.59</formula>
    </cfRule>
    <cfRule type="cellIs" dxfId="7036" priority="48" operator="lessThan">
      <formula>0.6</formula>
    </cfRule>
  </conditionalFormatting>
  <conditionalFormatting sqref="G27">
    <cfRule type="cellIs" dxfId="7035" priority="41" operator="greaterThan">
      <formula>0.99</formula>
    </cfRule>
    <cfRule type="cellIs" dxfId="7034" priority="42" operator="greaterThan">
      <formula>0.79</formula>
    </cfRule>
    <cfRule type="cellIs" dxfId="7033" priority="43" operator="greaterThan">
      <formula>0.59</formula>
    </cfRule>
    <cfRule type="cellIs" dxfId="7032" priority="44" operator="lessThan">
      <formula>0.6</formula>
    </cfRule>
  </conditionalFormatting>
  <conditionalFormatting sqref="T33">
    <cfRule type="cellIs" dxfId="7031" priority="37" operator="greaterThan">
      <formula>0.99</formula>
    </cfRule>
    <cfRule type="cellIs" dxfId="7030" priority="38" operator="greaterThan">
      <formula>0.79</formula>
    </cfRule>
    <cfRule type="cellIs" dxfId="7029" priority="39" operator="greaterThan">
      <formula>0.59</formula>
    </cfRule>
    <cfRule type="cellIs" dxfId="7028" priority="40" operator="lessThan">
      <formula>0.6</formula>
    </cfRule>
  </conditionalFormatting>
  <conditionalFormatting sqref="S36">
    <cfRule type="cellIs" dxfId="7027" priority="33" operator="greaterThan">
      <formula>0.99</formula>
    </cfRule>
    <cfRule type="cellIs" dxfId="7026" priority="34" operator="greaterThan">
      <formula>0.79</formula>
    </cfRule>
    <cfRule type="cellIs" dxfId="7025" priority="35" operator="greaterThan">
      <formula>0.59</formula>
    </cfRule>
    <cfRule type="cellIs" dxfId="7024" priority="36" operator="lessThan">
      <formula>0.6</formula>
    </cfRule>
  </conditionalFormatting>
  <conditionalFormatting sqref="K33">
    <cfRule type="cellIs" dxfId="7023" priority="29" operator="greaterThan">
      <formula>0.99</formula>
    </cfRule>
    <cfRule type="cellIs" dxfId="7022" priority="30" operator="greaterThan">
      <formula>0.79</formula>
    </cfRule>
    <cfRule type="cellIs" dxfId="7021" priority="31" operator="greaterThan">
      <formula>0.59</formula>
    </cfRule>
    <cfRule type="cellIs" dxfId="7020" priority="32" operator="lessThan">
      <formula>0.6</formula>
    </cfRule>
  </conditionalFormatting>
  <conditionalFormatting sqref="S33">
    <cfRule type="cellIs" dxfId="7019" priority="25" operator="greaterThan">
      <formula>0.99</formula>
    </cfRule>
    <cfRule type="cellIs" dxfId="7018" priority="26" operator="greaterThan">
      <formula>0.79</formula>
    </cfRule>
    <cfRule type="cellIs" dxfId="7017" priority="27" operator="greaterThan">
      <formula>0.59</formula>
    </cfRule>
    <cfRule type="cellIs" dxfId="7016" priority="28" operator="lessThan">
      <formula>0.6</formula>
    </cfRule>
  </conditionalFormatting>
  <conditionalFormatting sqref="T27">
    <cfRule type="cellIs" dxfId="7015" priority="21" operator="greaterThan">
      <formula>0.99</formula>
    </cfRule>
    <cfRule type="cellIs" dxfId="7014" priority="22" operator="greaterThan">
      <formula>0.79</formula>
    </cfRule>
    <cfRule type="cellIs" dxfId="7013" priority="23" operator="greaterThan">
      <formula>0.59</formula>
    </cfRule>
    <cfRule type="cellIs" dxfId="7012" priority="24" operator="lessThan">
      <formula>0.6</formula>
    </cfRule>
  </conditionalFormatting>
  <conditionalFormatting sqref="T42">
    <cfRule type="cellIs" dxfId="7011" priority="17" operator="greaterThan">
      <formula>0.99</formula>
    </cfRule>
    <cfRule type="cellIs" dxfId="7010" priority="18" operator="greaterThan">
      <formula>0.79</formula>
    </cfRule>
    <cfRule type="cellIs" dxfId="7009" priority="19" operator="greaterThan">
      <formula>0.59</formula>
    </cfRule>
    <cfRule type="cellIs" dxfId="7008" priority="20" operator="lessThan">
      <formula>0.6</formula>
    </cfRule>
  </conditionalFormatting>
  <conditionalFormatting sqref="G42">
    <cfRule type="cellIs" dxfId="7007" priority="13" operator="greaterThan">
      <formula>0.99</formula>
    </cfRule>
    <cfRule type="cellIs" dxfId="7006" priority="14" operator="greaterThan">
      <formula>0.79</formula>
    </cfRule>
    <cfRule type="cellIs" dxfId="7005" priority="15" operator="greaterThan">
      <formula>0.59</formula>
    </cfRule>
    <cfRule type="cellIs" dxfId="7004" priority="16" operator="lessThan">
      <formula>0.6</formula>
    </cfRule>
  </conditionalFormatting>
  <conditionalFormatting sqref="K42">
    <cfRule type="cellIs" dxfId="7003" priority="9" operator="greaterThan">
      <formula>0.99</formula>
    </cfRule>
    <cfRule type="cellIs" dxfId="7002" priority="10" operator="greaterThan">
      <formula>0.79</formula>
    </cfRule>
    <cfRule type="cellIs" dxfId="7001" priority="11" operator="greaterThan">
      <formula>0.59</formula>
    </cfRule>
    <cfRule type="cellIs" dxfId="7000" priority="12" operator="lessThan">
      <formula>0.6</formula>
    </cfRule>
  </conditionalFormatting>
  <conditionalFormatting sqref="O42">
    <cfRule type="cellIs" dxfId="6999" priority="5" operator="greaterThan">
      <formula>0.99</formula>
    </cfRule>
    <cfRule type="cellIs" dxfId="6998" priority="6" operator="greaterThan">
      <formula>0.79</formula>
    </cfRule>
    <cfRule type="cellIs" dxfId="6997" priority="7" operator="greaterThan">
      <formula>0.59</formula>
    </cfRule>
    <cfRule type="cellIs" dxfId="6996" priority="8" operator="lessThan">
      <formula>0.6</formula>
    </cfRule>
  </conditionalFormatting>
  <conditionalFormatting sqref="S42">
    <cfRule type="cellIs" dxfId="6995" priority="1" operator="greaterThan">
      <formula>0.99</formula>
    </cfRule>
    <cfRule type="cellIs" dxfId="6994" priority="2" operator="greaterThan">
      <formula>0.79</formula>
    </cfRule>
    <cfRule type="cellIs" dxfId="6993" priority="3" operator="greaterThan">
      <formula>0.59</formula>
    </cfRule>
    <cfRule type="cellIs" dxfId="6992" priority="4" operator="lessThan">
      <formula>0.6</formula>
    </cfRule>
  </conditionalFormatting>
  <pageMargins left="0.25" right="0.25" top="0.75" bottom="0.75" header="0.3" footer="0.3"/>
  <pageSetup scale="55" orientation="landscape" verticalDpi="300" r:id="rId1"/>
  <rowBreaks count="2" manualBreakCount="2">
    <brk id="20" max="24" man="1"/>
    <brk id="41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37</vt:i4>
      </vt:variant>
    </vt:vector>
  </HeadingPairs>
  <TitlesOfParts>
    <vt:vector size="75" baseType="lpstr">
      <vt:lpstr>REPORTE DE CUMPLIMIENTO</vt:lpstr>
      <vt:lpstr>CATASTRO</vt:lpstr>
      <vt:lpstr>CE-MUJER</vt:lpstr>
      <vt:lpstr>COMUNICACIÓN SOCIAL</vt:lpstr>
      <vt:lpstr>COMUSIDA</vt:lpstr>
      <vt:lpstr>CONTRALORÍA</vt:lpstr>
      <vt:lpstr>CULTURA</vt:lpstr>
      <vt:lpstr>DEPORTES</vt:lpstr>
      <vt:lpstr>DLG. MTZ VALADEZ</vt:lpstr>
      <vt:lpstr>DLG. STA MARÍA</vt:lpstr>
      <vt:lpstr>DLG. SANTIAGUITO</vt:lpstr>
      <vt:lpstr>DESARROLLO HUMANO</vt:lpstr>
      <vt:lpstr>DESARROLLO RURAL</vt:lpstr>
      <vt:lpstr>ECOLOGÍA</vt:lpstr>
      <vt:lpstr>EDUCACIÓN</vt:lpstr>
      <vt:lpstr>GESTIÓN Y PLANEACIÓN</vt:lpstr>
      <vt:lpstr>HACIENDA MUNICIPAL</vt:lpstr>
      <vt:lpstr>IMJUVE</vt:lpstr>
      <vt:lpstr>INFORMÁTICA</vt:lpstr>
      <vt:lpstr>OBRAS PÚBLICAS</vt:lpstr>
      <vt:lpstr>OFICIALIA MAYOR</vt:lpstr>
      <vt:lpstr>PADRÓN Y LICENCIAS</vt:lpstr>
      <vt:lpstr>PREV. DE ACCIDENTES</vt:lpstr>
      <vt:lpstr>PROMOCIÓN ECONÓMICA</vt:lpstr>
      <vt:lpstr>PROTECCIÓN CIVIL</vt:lpstr>
      <vt:lpstr>REGIDORES</vt:lpstr>
      <vt:lpstr>REGISTRO CIVIL</vt:lpstr>
      <vt:lpstr>RELACIONES EXT.</vt:lpstr>
      <vt:lpstr>SECRETARÍA GENERAL</vt:lpstr>
      <vt:lpstr>SECRETARÍA PARTICULAR</vt:lpstr>
      <vt:lpstr>SEGURIDAD  Y TRÁNSITO </vt:lpstr>
      <vt:lpstr>SERVICIOS MÉDICOS MPALES.</vt:lpstr>
      <vt:lpstr>SERVICIOS PÚB. MPALES.</vt:lpstr>
      <vt:lpstr>SIMAPAAJ</vt:lpstr>
      <vt:lpstr>SINDICATURA</vt:lpstr>
      <vt:lpstr>TALLER MPAL.</vt:lpstr>
      <vt:lpstr>TRANSPARENCIA</vt:lpstr>
      <vt:lpstr>TURISMO</vt:lpstr>
      <vt:lpstr>CATASTRO!Área_de_impresión</vt:lpstr>
      <vt:lpstr>'CE-MUJER'!Área_de_impresión</vt:lpstr>
      <vt:lpstr>'COMUNICACIÓN SOCIAL'!Área_de_impresión</vt:lpstr>
      <vt:lpstr>COMUSIDA!Área_de_impresión</vt:lpstr>
      <vt:lpstr>CONTRALORÍA!Área_de_impresión</vt:lpstr>
      <vt:lpstr>CULTURA!Área_de_impresión</vt:lpstr>
      <vt:lpstr>DEPORTES!Área_de_impresión</vt:lpstr>
      <vt:lpstr>'DESARROLLO HUMANO'!Área_de_impresión</vt:lpstr>
      <vt:lpstr>'DESARROLLO RURAL'!Área_de_impresión</vt:lpstr>
      <vt:lpstr>'DLG. MTZ VALADEZ'!Área_de_impresión</vt:lpstr>
      <vt:lpstr>'DLG. SANTIAGUITO'!Área_de_impresión</vt:lpstr>
      <vt:lpstr>'DLG. STA MARÍA'!Área_de_impresión</vt:lpstr>
      <vt:lpstr>ECOLOGÍA!Área_de_impresión</vt:lpstr>
      <vt:lpstr>EDUCACIÓN!Área_de_impresión</vt:lpstr>
      <vt:lpstr>'GESTIÓN Y PLANEACIÓN'!Área_de_impresión</vt:lpstr>
      <vt:lpstr>'HACIENDA MUNICIPAL'!Área_de_impresión</vt:lpstr>
      <vt:lpstr>IMJUVE!Área_de_impresión</vt:lpstr>
      <vt:lpstr>INFORMÁTICA!Área_de_impresión</vt:lpstr>
      <vt:lpstr>'OBRAS PÚBLICAS'!Área_de_impresión</vt:lpstr>
      <vt:lpstr>'OFICIALIA MAYOR'!Área_de_impresión</vt:lpstr>
      <vt:lpstr>'PADRÓN Y LICENCIAS'!Área_de_impresión</vt:lpstr>
      <vt:lpstr>'PREV. DE ACCIDENTES'!Área_de_impresión</vt:lpstr>
      <vt:lpstr>'PROMOCIÓN ECONÓMICA'!Área_de_impresión</vt:lpstr>
      <vt:lpstr>'PROTECCIÓN CIVIL'!Área_de_impresión</vt:lpstr>
      <vt:lpstr>REGIDORES!Área_de_impresión</vt:lpstr>
      <vt:lpstr>'REGISTRO CIVIL'!Área_de_impresión</vt:lpstr>
      <vt:lpstr>'RELACIONES EXT.'!Área_de_impresión</vt:lpstr>
      <vt:lpstr>'REPORTE DE CUMPLIMIENTO'!Área_de_impresión</vt:lpstr>
      <vt:lpstr>'SECRETARÍA GENERAL'!Área_de_impresión</vt:lpstr>
      <vt:lpstr>'SECRETARÍA PARTICULAR'!Área_de_impresión</vt:lpstr>
      <vt:lpstr>'SEGURIDAD  Y TRÁNSITO '!Área_de_impresión</vt:lpstr>
      <vt:lpstr>'SERVICIOS PÚB. MPALES.'!Área_de_impresión</vt:lpstr>
      <vt:lpstr>SIMAPAAJ!Área_de_impresión</vt:lpstr>
      <vt:lpstr>SINDICATURA!Área_de_impresión</vt:lpstr>
      <vt:lpstr>'TALLER MPAL.'!Área_de_impresión</vt:lpstr>
      <vt:lpstr>TRANSPARENCIA!Área_de_impresión</vt:lpstr>
      <vt:lpstr>TURISMO!Área_de_impresión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PREGES01</cp:lastModifiedBy>
  <cp:lastPrinted>2019-01-30T19:59:52Z</cp:lastPrinted>
  <dcterms:created xsi:type="dcterms:W3CDTF">2018-12-10T20:22:17Z</dcterms:created>
  <dcterms:modified xsi:type="dcterms:W3CDTF">2020-01-23T17:30:32Z</dcterms:modified>
</cp:coreProperties>
</file>